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T12-19 " sheetId="16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0" i="16"/>
  <c r="D40"/>
  <c r="C40"/>
  <c r="F39"/>
  <c r="F38"/>
  <c r="F37"/>
  <c r="F36"/>
  <c r="F35"/>
  <c r="F33"/>
  <c r="F32"/>
  <c r="F31"/>
  <c r="F30"/>
  <c r="F29"/>
  <c r="F27"/>
  <c r="F26"/>
  <c r="F25"/>
  <c r="E23"/>
  <c r="D23"/>
  <c r="C23"/>
  <c r="F22"/>
  <c r="F21"/>
  <c r="F20"/>
  <c r="F19"/>
  <c r="F18"/>
  <c r="F16"/>
  <c r="F15"/>
  <c r="F14"/>
  <c r="F13"/>
  <c r="F12"/>
  <c r="F11"/>
  <c r="F10"/>
  <c r="C41" l="1"/>
  <c r="F40"/>
  <c r="E41"/>
  <c r="D41"/>
  <c r="F41" l="1"/>
</calcChain>
</file>

<file path=xl/sharedStrings.xml><?xml version="1.0" encoding="utf-8"?>
<sst xmlns="http://schemas.openxmlformats.org/spreadsheetml/2006/main" count="52" uniqueCount="52">
  <si>
    <t>UBND HUYỆN GIA LÂM</t>
  </si>
  <si>
    <t>TRƯỜNG THCS YÊN VIÊN</t>
  </si>
  <si>
    <t>Họ và tên GV</t>
  </si>
  <si>
    <t xml:space="preserve">BÁO CÁO TÌNH HÌNH SỬ DỤNG THIẾT BỊ, ĐỒ DÙNG DẠY HỌC </t>
  </si>
  <si>
    <t>Ghi chú</t>
  </si>
  <si>
    <t>TT</t>
  </si>
  <si>
    <t>Lập biểu</t>
  </si>
  <si>
    <t>Nguyễn Thị Hồng Yến</t>
  </si>
  <si>
    <t>TỔ KHXH</t>
  </si>
  <si>
    <t>Phạm Thị Quỳnh Hoa</t>
  </si>
  <si>
    <t>Nguyễn Hữu Sơn</t>
  </si>
  <si>
    <t>Nguyễn Ngọc Phượng</t>
  </si>
  <si>
    <t>Nguyễn Thị Vân</t>
  </si>
  <si>
    <t>Ngô Thị Thùy</t>
  </si>
  <si>
    <t>Nguyễn Thu Trang</t>
  </si>
  <si>
    <t>Vương Lê Trà My</t>
  </si>
  <si>
    <t>Nguyễn Hải Quân</t>
  </si>
  <si>
    <t>Trần Thị Hải Yến</t>
  </si>
  <si>
    <t>Hoàng Thùy Linh</t>
  </si>
  <si>
    <t>TỔ KHTN</t>
  </si>
  <si>
    <t xml:space="preserve">Cộng: Tổ KHTN </t>
  </si>
  <si>
    <t>Cộng: Tổ KHXH</t>
  </si>
  <si>
    <t>Cộng toàn trường:</t>
  </si>
  <si>
    <t>Tính % số tiết GV mượn TB/ số tiết GV dạy</t>
  </si>
  <si>
    <t>Hoàng Thị Oanh</t>
  </si>
  <si>
    <t>Thái Hà Thanh</t>
  </si>
  <si>
    <t>Nguyễn Thị Hằng A</t>
  </si>
  <si>
    <t>Nguyễn Thị Hằng B</t>
  </si>
  <si>
    <t>Đặng Ngọc Nghiêm</t>
  </si>
  <si>
    <t>Đào Công Hoàng</t>
  </si>
  <si>
    <t>Nguyễn Hồng Hạnh</t>
  </si>
  <si>
    <t>Lê Thu Hương</t>
  </si>
  <si>
    <t>Nguyễn Hải Dương</t>
  </si>
  <si>
    <t>Nguyễn Thị Luyến</t>
  </si>
  <si>
    <t>Lê Thị Thu Hường</t>
  </si>
  <si>
    <t>Column1</t>
  </si>
  <si>
    <t>Nguyễn Thị Hà</t>
  </si>
  <si>
    <t>Hoàng T Phương Thúy</t>
  </si>
  <si>
    <t>Nguyễn T Thanh Đồng</t>
  </si>
  <si>
    <t>Nguyễn T Kiều Trang</t>
  </si>
  <si>
    <t>Nguyễn  Phương Thảo</t>
  </si>
  <si>
    <t>Dương T Thanh Huyền</t>
  </si>
  <si>
    <t>Trương Mỹ T. Trang</t>
  </si>
  <si>
    <t>Nguyễn T Hồng Yến</t>
  </si>
  <si>
    <t xml:space="preserve"> </t>
  </si>
  <si>
    <t>Số tiết GV đã mượn TBDH từ 24/11-21/12</t>
  </si>
  <si>
    <t>Số tiết thực dạy của GV từ 24/11-21/12</t>
  </si>
  <si>
    <t>Số lượng thiết bị GV mượn  từ 24/11-21/12</t>
  </si>
  <si>
    <t>Yên Viên, ngày 23 tháng 12 năm 2019</t>
  </si>
  <si>
    <t>THÁNG 12 - NĂM HỌC 2019 - 2020</t>
  </si>
  <si>
    <t>chưa ghi sổ</t>
  </si>
  <si>
    <t>sử dụng ít dd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</si>
</sst>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 applyAlignment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/>
    <xf numFmtId="1" fontId="1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 applyAlignment="1"/>
    <xf numFmtId="1" fontId="5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2" borderId="1" xfId="0" applyFont="1" applyFill="1" applyBorder="1"/>
    <xf numFmtId="0" fontId="1" fillId="0" borderId="3" xfId="0" applyFont="1" applyFill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1">
    <dxf>
      <border outline="0">
        <left style="thin">
          <color indexed="64"/>
        </left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H27:H28" totalsRowShown="0" tableBorderDxfId="0">
  <autoFilter ref="H27:H28"/>
  <tableColumns count="1">
    <tableColumn id="1" name="Column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2" workbookViewId="0">
      <selection activeCell="D8" sqref="D8"/>
    </sheetView>
  </sheetViews>
  <sheetFormatPr defaultRowHeight="15"/>
  <cols>
    <col min="1" max="1" width="4.42578125" customWidth="1"/>
    <col min="2" max="2" width="19.42578125" customWidth="1"/>
    <col min="3" max="3" width="11.7109375" customWidth="1"/>
    <col min="4" max="4" width="11.42578125" customWidth="1"/>
    <col min="5" max="5" width="11.28515625" customWidth="1"/>
    <col min="6" max="6" width="11.7109375" customWidth="1"/>
    <col min="7" max="7" width="11.140625" customWidth="1"/>
    <col min="8" max="8" width="10.28515625" customWidth="1"/>
  </cols>
  <sheetData>
    <row r="1" spans="1:7" ht="16.5">
      <c r="A1" s="23" t="s">
        <v>0</v>
      </c>
      <c r="B1" s="23"/>
      <c r="C1" s="1"/>
      <c r="D1" s="1"/>
      <c r="E1" s="1"/>
      <c r="F1" s="1"/>
      <c r="G1" s="1"/>
    </row>
    <row r="2" spans="1:7" ht="16.5">
      <c r="A2" s="9" t="s">
        <v>1</v>
      </c>
      <c r="B2" s="9"/>
      <c r="C2" s="1"/>
      <c r="D2" s="1"/>
      <c r="E2" s="1"/>
      <c r="F2" s="1"/>
      <c r="G2" s="1"/>
    </row>
    <row r="3" spans="1:7" ht="16.5">
      <c r="A3" s="1"/>
      <c r="B3" s="1"/>
      <c r="C3" s="1"/>
      <c r="D3" s="1"/>
      <c r="E3" s="1"/>
      <c r="F3" s="1"/>
      <c r="G3" s="1"/>
    </row>
    <row r="4" spans="1:7" ht="16.5">
      <c r="A4" s="22" t="s">
        <v>3</v>
      </c>
      <c r="B4" s="22"/>
      <c r="C4" s="22"/>
      <c r="D4" s="22"/>
      <c r="E4" s="22"/>
      <c r="F4" s="22"/>
      <c r="G4" s="22"/>
    </row>
    <row r="5" spans="1:7" ht="16.5">
      <c r="A5" s="26" t="s">
        <v>49</v>
      </c>
      <c r="B5" s="26"/>
      <c r="C5" s="26"/>
      <c r="D5" s="26"/>
      <c r="E5" s="26"/>
      <c r="F5" s="26"/>
      <c r="G5" s="26"/>
    </row>
    <row r="6" spans="1:7" ht="3.75" customHeight="1">
      <c r="A6" s="1"/>
      <c r="B6" s="1"/>
      <c r="C6" s="1"/>
      <c r="D6" s="1"/>
      <c r="E6" s="1"/>
      <c r="F6" s="1"/>
      <c r="G6" s="1"/>
    </row>
    <row r="7" spans="1:7" ht="80.25" customHeight="1">
      <c r="A7" s="7" t="s">
        <v>5</v>
      </c>
      <c r="B7" s="7" t="s">
        <v>2</v>
      </c>
      <c r="C7" s="7" t="s">
        <v>46</v>
      </c>
      <c r="D7" s="7" t="s">
        <v>45</v>
      </c>
      <c r="E7" s="7" t="s">
        <v>47</v>
      </c>
      <c r="F7" s="7" t="s">
        <v>23</v>
      </c>
      <c r="G7" s="7" t="s">
        <v>4</v>
      </c>
    </row>
    <row r="8" spans="1:7" ht="16.5">
      <c r="A8" s="3"/>
      <c r="B8" s="8" t="s">
        <v>19</v>
      </c>
      <c r="C8" s="3"/>
      <c r="D8" s="3"/>
      <c r="E8" s="3"/>
      <c r="F8" s="3"/>
      <c r="G8" s="3"/>
    </row>
    <row r="9" spans="1:7" ht="16.5">
      <c r="A9" s="6">
        <v>1</v>
      </c>
      <c r="B9" s="3" t="s">
        <v>9</v>
      </c>
      <c r="C9" s="6">
        <v>56</v>
      </c>
      <c r="D9" s="6">
        <v>28</v>
      </c>
      <c r="E9" s="2">
        <v>56</v>
      </c>
      <c r="F9" s="11">
        <v>98</v>
      </c>
      <c r="G9" s="3"/>
    </row>
    <row r="10" spans="1:7" ht="16.5">
      <c r="A10" s="6">
        <v>2</v>
      </c>
      <c r="B10" s="3" t="s">
        <v>10</v>
      </c>
      <c r="C10" s="6">
        <v>50</v>
      </c>
      <c r="D10" s="6">
        <v>42</v>
      </c>
      <c r="E10" s="2">
        <v>84</v>
      </c>
      <c r="F10" s="11">
        <f t="shared" ref="F10:F22" si="0">SUM(D10/C10 *100)</f>
        <v>84</v>
      </c>
      <c r="G10" s="3"/>
    </row>
    <row r="11" spans="1:7" ht="16.5">
      <c r="A11" s="6">
        <v>3</v>
      </c>
      <c r="B11" s="3" t="s">
        <v>11</v>
      </c>
      <c r="C11" s="6">
        <v>58</v>
      </c>
      <c r="D11" s="6">
        <v>31</v>
      </c>
      <c r="E11" s="2">
        <v>62</v>
      </c>
      <c r="F11" s="11">
        <f t="shared" si="0"/>
        <v>53.448275862068961</v>
      </c>
      <c r="G11" s="3"/>
    </row>
    <row r="12" spans="1:7" ht="16.5">
      <c r="A12" s="6">
        <v>4</v>
      </c>
      <c r="B12" s="3" t="s">
        <v>12</v>
      </c>
      <c r="C12" s="6">
        <v>68</v>
      </c>
      <c r="D12" s="6">
        <v>66</v>
      </c>
      <c r="E12" s="2">
        <v>128</v>
      </c>
      <c r="F12" s="11">
        <f t="shared" si="0"/>
        <v>97.058823529411768</v>
      </c>
      <c r="G12" s="3"/>
    </row>
    <row r="13" spans="1:7" ht="16.5">
      <c r="A13" s="6">
        <v>5</v>
      </c>
      <c r="B13" s="3" t="s">
        <v>37</v>
      </c>
      <c r="C13" s="6">
        <v>60</v>
      </c>
      <c r="D13" s="6">
        <v>53</v>
      </c>
      <c r="E13" s="2">
        <v>212</v>
      </c>
      <c r="F13" s="11">
        <f t="shared" si="0"/>
        <v>88.333333333333329</v>
      </c>
      <c r="G13" s="3"/>
    </row>
    <row r="14" spans="1:7" ht="16.5">
      <c r="A14" s="6">
        <v>6</v>
      </c>
      <c r="B14" s="3" t="s">
        <v>13</v>
      </c>
      <c r="C14" s="6">
        <v>72</v>
      </c>
      <c r="D14" s="6">
        <v>21</v>
      </c>
      <c r="E14" s="2">
        <v>88</v>
      </c>
      <c r="F14" s="11">
        <f t="shared" si="0"/>
        <v>29.166666666666668</v>
      </c>
      <c r="G14" s="3"/>
    </row>
    <row r="15" spans="1:7" ht="16.5">
      <c r="A15" s="6">
        <v>7</v>
      </c>
      <c r="B15" s="3" t="s">
        <v>38</v>
      </c>
      <c r="C15" s="6">
        <v>64</v>
      </c>
      <c r="D15" s="6">
        <v>51</v>
      </c>
      <c r="E15" s="2">
        <v>204</v>
      </c>
      <c r="F15" s="11">
        <f t="shared" si="0"/>
        <v>79.6875</v>
      </c>
      <c r="G15" s="3"/>
    </row>
    <row r="16" spans="1:7" ht="16.5">
      <c r="A16" s="6">
        <v>8</v>
      </c>
      <c r="B16" s="3" t="s">
        <v>39</v>
      </c>
      <c r="C16" s="6">
        <v>56</v>
      </c>
      <c r="D16" s="6">
        <v>48</v>
      </c>
      <c r="E16" s="2">
        <v>146</v>
      </c>
      <c r="F16" s="11">
        <f t="shared" si="0"/>
        <v>85.714285714285708</v>
      </c>
      <c r="G16" s="3"/>
    </row>
    <row r="17" spans="1:8" ht="16.5">
      <c r="A17" s="6">
        <v>9</v>
      </c>
      <c r="B17" s="3" t="s">
        <v>14</v>
      </c>
      <c r="C17" s="6">
        <v>32</v>
      </c>
      <c r="D17" s="6">
        <v>25</v>
      </c>
      <c r="E17" s="2">
        <v>50</v>
      </c>
      <c r="F17" s="11">
        <v>94</v>
      </c>
      <c r="G17" s="3"/>
    </row>
    <row r="18" spans="1:8" ht="16.5">
      <c r="A18" s="6">
        <v>10</v>
      </c>
      <c r="B18" s="3" t="s">
        <v>40</v>
      </c>
      <c r="C18" s="6">
        <v>16</v>
      </c>
      <c r="D18" s="6">
        <v>15</v>
      </c>
      <c r="E18" s="2">
        <v>32</v>
      </c>
      <c r="F18" s="11">
        <f t="shared" si="0"/>
        <v>93.75</v>
      </c>
      <c r="G18" s="3" t="s">
        <v>44</v>
      </c>
    </row>
    <row r="19" spans="1:8" ht="16.5">
      <c r="A19" s="6">
        <v>11</v>
      </c>
      <c r="B19" s="3" t="s">
        <v>15</v>
      </c>
      <c r="C19" s="6">
        <v>16</v>
      </c>
      <c r="D19" s="6">
        <v>15</v>
      </c>
      <c r="E19" s="2">
        <v>38</v>
      </c>
      <c r="F19" s="11">
        <f t="shared" si="0"/>
        <v>93.75</v>
      </c>
      <c r="G19" s="3"/>
    </row>
    <row r="20" spans="1:8" ht="16.5">
      <c r="A20" s="6">
        <v>12</v>
      </c>
      <c r="B20" s="3" t="s">
        <v>16</v>
      </c>
      <c r="C20" s="6">
        <v>16</v>
      </c>
      <c r="D20" s="6">
        <v>16</v>
      </c>
      <c r="E20" s="2">
        <v>32</v>
      </c>
      <c r="F20" s="11">
        <f t="shared" si="0"/>
        <v>100</v>
      </c>
      <c r="G20" s="3"/>
    </row>
    <row r="21" spans="1:8" ht="16.5">
      <c r="A21" s="6">
        <v>13</v>
      </c>
      <c r="B21" s="3" t="s">
        <v>17</v>
      </c>
      <c r="C21" s="6">
        <v>32</v>
      </c>
      <c r="D21" s="6">
        <v>32</v>
      </c>
      <c r="E21" s="2">
        <v>68</v>
      </c>
      <c r="F21" s="11">
        <f t="shared" si="0"/>
        <v>100</v>
      </c>
      <c r="G21" s="3"/>
    </row>
    <row r="22" spans="1:8" ht="16.5">
      <c r="A22" s="6">
        <v>14</v>
      </c>
      <c r="B22" s="3" t="s">
        <v>18</v>
      </c>
      <c r="C22" s="6">
        <v>24</v>
      </c>
      <c r="D22" s="6">
        <v>17</v>
      </c>
      <c r="E22" s="2">
        <v>66</v>
      </c>
      <c r="F22" s="11">
        <f t="shared" si="0"/>
        <v>70.833333333333343</v>
      </c>
      <c r="G22" s="3"/>
    </row>
    <row r="23" spans="1:8" ht="17.25">
      <c r="A23" s="3"/>
      <c r="B23" s="13" t="s">
        <v>20</v>
      </c>
      <c r="C23" s="14">
        <f>SUM(C9:C22)</f>
        <v>620</v>
      </c>
      <c r="D23" s="15">
        <f>SUM(D9:D22)</f>
        <v>460</v>
      </c>
      <c r="E23" s="15">
        <f>SUM(E9:E22)</f>
        <v>1266</v>
      </c>
      <c r="F23" s="18">
        <v>0.69</v>
      </c>
      <c r="G23" s="16"/>
    </row>
    <row r="24" spans="1:8" ht="16.5">
      <c r="A24" s="3"/>
      <c r="B24" s="8" t="s">
        <v>8</v>
      </c>
      <c r="C24" s="3"/>
      <c r="D24" s="3"/>
      <c r="E24" s="3"/>
      <c r="F24" s="3"/>
      <c r="G24" s="3"/>
    </row>
    <row r="25" spans="1:8" ht="16.5">
      <c r="A25" s="3">
        <v>1</v>
      </c>
      <c r="B25" s="20" t="s">
        <v>24</v>
      </c>
      <c r="C25" s="6">
        <v>48</v>
      </c>
      <c r="D25" s="6">
        <v>23</v>
      </c>
      <c r="E25" s="6">
        <v>46</v>
      </c>
      <c r="F25" s="11">
        <f>SUM(D25/C25 *100)</f>
        <v>47.916666666666671</v>
      </c>
      <c r="G25" s="3"/>
    </row>
    <row r="26" spans="1:8" ht="16.5">
      <c r="A26" s="3">
        <v>2</v>
      </c>
      <c r="B26" s="20" t="s">
        <v>41</v>
      </c>
      <c r="C26" s="6">
        <v>52</v>
      </c>
      <c r="D26" s="6">
        <v>48</v>
      </c>
      <c r="E26" s="6">
        <v>95</v>
      </c>
      <c r="F26" s="11">
        <f t="shared" ref="F26:F40" si="1">SUM(D26/C26 *100)</f>
        <v>92.307692307692307</v>
      </c>
      <c r="G26" s="3"/>
    </row>
    <row r="27" spans="1:8" ht="16.5">
      <c r="A27" s="3">
        <v>3</v>
      </c>
      <c r="B27" s="20" t="s">
        <v>25</v>
      </c>
      <c r="C27" s="6">
        <v>48</v>
      </c>
      <c r="D27" s="6">
        <v>26</v>
      </c>
      <c r="E27" s="6">
        <v>48</v>
      </c>
      <c r="F27" s="11">
        <f t="shared" si="1"/>
        <v>54.166666666666664</v>
      </c>
      <c r="G27" s="19"/>
      <c r="H27" t="s">
        <v>35</v>
      </c>
    </row>
    <row r="28" spans="1:8" ht="16.5">
      <c r="A28" s="3">
        <v>4</v>
      </c>
      <c r="B28" s="20" t="s">
        <v>36</v>
      </c>
      <c r="C28" s="6">
        <v>60</v>
      </c>
      <c r="D28" s="6">
        <v>49</v>
      </c>
      <c r="E28" s="6">
        <v>132</v>
      </c>
      <c r="F28" s="11">
        <v>94</v>
      </c>
      <c r="G28" s="3"/>
    </row>
    <row r="29" spans="1:8" ht="16.5">
      <c r="A29" s="3">
        <v>5</v>
      </c>
      <c r="B29" s="20" t="s">
        <v>26</v>
      </c>
      <c r="C29" s="6">
        <v>48</v>
      </c>
      <c r="D29" s="6">
        <v>36</v>
      </c>
      <c r="E29" s="6">
        <v>68</v>
      </c>
      <c r="F29" s="11">
        <f t="shared" si="1"/>
        <v>75</v>
      </c>
      <c r="G29" s="3"/>
    </row>
    <row r="30" spans="1:8" ht="16.5">
      <c r="A30" s="3">
        <v>6</v>
      </c>
      <c r="B30" s="20" t="s">
        <v>27</v>
      </c>
      <c r="C30" s="6">
        <v>44</v>
      </c>
      <c r="D30" s="6">
        <v>29</v>
      </c>
      <c r="E30" s="6">
        <v>58</v>
      </c>
      <c r="F30" s="11">
        <f t="shared" si="1"/>
        <v>65.909090909090907</v>
      </c>
      <c r="G30" s="3"/>
    </row>
    <row r="31" spans="1:8" ht="16.5">
      <c r="A31" s="3">
        <v>7</v>
      </c>
      <c r="B31" s="20" t="s">
        <v>28</v>
      </c>
      <c r="C31" s="6">
        <v>64</v>
      </c>
      <c r="D31" s="6">
        <v>21</v>
      </c>
      <c r="E31" s="6">
        <v>21</v>
      </c>
      <c r="F31" s="11">
        <f t="shared" si="1"/>
        <v>32.8125</v>
      </c>
      <c r="G31" s="3"/>
    </row>
    <row r="32" spans="1:8" ht="16.5">
      <c r="A32" s="3">
        <v>8</v>
      </c>
      <c r="B32" s="20" t="s">
        <v>29</v>
      </c>
      <c r="C32" s="6">
        <v>52</v>
      </c>
      <c r="D32" s="6">
        <v>0</v>
      </c>
      <c r="E32" s="6">
        <v>0</v>
      </c>
      <c r="F32" s="11">
        <f t="shared" si="1"/>
        <v>0</v>
      </c>
      <c r="G32" s="3" t="s">
        <v>50</v>
      </c>
    </row>
    <row r="33" spans="1:7" ht="16.5">
      <c r="A33" s="3">
        <v>9</v>
      </c>
      <c r="B33" s="20" t="s">
        <v>42</v>
      </c>
      <c r="C33" s="6">
        <v>60</v>
      </c>
      <c r="D33" s="6">
        <v>60</v>
      </c>
      <c r="E33" s="6">
        <v>126</v>
      </c>
      <c r="F33" s="11">
        <f t="shared" si="1"/>
        <v>100</v>
      </c>
      <c r="G33" s="3"/>
    </row>
    <row r="34" spans="1:7" ht="16.5">
      <c r="A34" s="3">
        <v>10</v>
      </c>
      <c r="B34" s="20" t="s">
        <v>30</v>
      </c>
      <c r="C34" s="6">
        <v>16</v>
      </c>
      <c r="D34" s="6">
        <v>15</v>
      </c>
      <c r="E34" s="6">
        <v>42</v>
      </c>
      <c r="F34" s="11">
        <v>100</v>
      </c>
      <c r="G34" s="6"/>
    </row>
    <row r="35" spans="1:7" ht="16.5">
      <c r="A35" s="3">
        <v>11</v>
      </c>
      <c r="B35" s="20" t="s">
        <v>31</v>
      </c>
      <c r="C35" s="6">
        <v>60</v>
      </c>
      <c r="D35" s="6">
        <v>30</v>
      </c>
      <c r="E35" s="6">
        <v>88</v>
      </c>
      <c r="F35" s="11">
        <f t="shared" si="1"/>
        <v>50</v>
      </c>
      <c r="G35" s="3"/>
    </row>
    <row r="36" spans="1:7" ht="16.5">
      <c r="A36" s="3">
        <v>12</v>
      </c>
      <c r="B36" s="20" t="s">
        <v>43</v>
      </c>
      <c r="C36" s="6">
        <v>35</v>
      </c>
      <c r="D36" s="6">
        <v>27</v>
      </c>
      <c r="E36" s="6">
        <v>58</v>
      </c>
      <c r="F36" s="11">
        <f t="shared" si="1"/>
        <v>77.142857142857153</v>
      </c>
      <c r="G36" s="3"/>
    </row>
    <row r="37" spans="1:7" ht="16.5">
      <c r="A37" s="3">
        <v>13</v>
      </c>
      <c r="B37" s="20" t="s">
        <v>32</v>
      </c>
      <c r="C37" s="6">
        <v>40</v>
      </c>
      <c r="D37" s="6">
        <v>8</v>
      </c>
      <c r="E37" s="6">
        <v>8</v>
      </c>
      <c r="F37" s="11">
        <f t="shared" si="1"/>
        <v>20</v>
      </c>
      <c r="G37" s="3" t="s">
        <v>51</v>
      </c>
    </row>
    <row r="38" spans="1:7" ht="16.5">
      <c r="A38" s="3">
        <v>14</v>
      </c>
      <c r="B38" s="20" t="s">
        <v>33</v>
      </c>
      <c r="C38" s="6">
        <v>68</v>
      </c>
      <c r="D38" s="6">
        <v>54</v>
      </c>
      <c r="E38" s="6">
        <v>98</v>
      </c>
      <c r="F38" s="11">
        <f t="shared" si="1"/>
        <v>79.411764705882348</v>
      </c>
      <c r="G38" s="3"/>
    </row>
    <row r="39" spans="1:7" ht="16.5">
      <c r="A39" s="21">
        <v>15</v>
      </c>
      <c r="B39" s="20" t="s">
        <v>34</v>
      </c>
      <c r="C39" s="6">
        <v>24</v>
      </c>
      <c r="D39" s="6">
        <v>16</v>
      </c>
      <c r="E39" s="6">
        <v>16</v>
      </c>
      <c r="F39" s="11">
        <f t="shared" si="1"/>
        <v>66.666666666666657</v>
      </c>
      <c r="G39" s="3"/>
    </row>
    <row r="40" spans="1:7" ht="17.25">
      <c r="A40" s="3"/>
      <c r="B40" s="17" t="s">
        <v>21</v>
      </c>
      <c r="C40" s="14">
        <f>SUM(C25:C39)</f>
        <v>719</v>
      </c>
      <c r="D40" s="14">
        <f>SUM(D25:D39)</f>
        <v>442</v>
      </c>
      <c r="E40" s="14">
        <f>SUM(E25:E39)</f>
        <v>904</v>
      </c>
      <c r="F40" s="18">
        <f t="shared" si="1"/>
        <v>61.474269819193324</v>
      </c>
      <c r="G40" s="3"/>
    </row>
    <row r="41" spans="1:7" ht="16.5">
      <c r="A41" s="3"/>
      <c r="B41" s="10" t="s">
        <v>22</v>
      </c>
      <c r="C41" s="8">
        <f>SUM(C23+C40)</f>
        <v>1339</v>
      </c>
      <c r="D41" s="8">
        <f>SUM(D23+D40)</f>
        <v>902</v>
      </c>
      <c r="E41" s="8">
        <f>SUM(E23+E40)</f>
        <v>2170</v>
      </c>
      <c r="F41" s="12">
        <f>SUM(D41/C41*100)</f>
        <v>67.363704256908136</v>
      </c>
      <c r="G41" s="3"/>
    </row>
    <row r="42" spans="1:7" ht="16.5">
      <c r="A42" s="5"/>
      <c r="B42" s="4"/>
      <c r="C42" s="5"/>
      <c r="D42" s="5"/>
      <c r="E42" s="5"/>
      <c r="F42" s="5"/>
      <c r="G42" s="5"/>
    </row>
    <row r="43" spans="1:7" ht="16.5">
      <c r="A43" s="24"/>
      <c r="B43" s="24"/>
      <c r="C43" s="24"/>
      <c r="D43" s="25" t="s">
        <v>48</v>
      </c>
      <c r="E43" s="25"/>
      <c r="F43" s="25"/>
      <c r="G43" s="25"/>
    </row>
    <row r="44" spans="1:7" ht="17.25" customHeight="1">
      <c r="A44" s="22"/>
      <c r="B44" s="22"/>
      <c r="C44" s="22"/>
      <c r="D44" s="22" t="s">
        <v>6</v>
      </c>
      <c r="E44" s="22"/>
      <c r="F44" s="22"/>
      <c r="G44" s="22"/>
    </row>
    <row r="45" spans="1:7" ht="16.5">
      <c r="A45" s="1"/>
      <c r="B45" s="1"/>
      <c r="C45" s="1"/>
      <c r="D45" s="22" t="s">
        <v>7</v>
      </c>
      <c r="E45" s="22"/>
      <c r="F45" s="22"/>
      <c r="G45" s="22"/>
    </row>
    <row r="46" spans="1:7" ht="16.5">
      <c r="A46" s="22"/>
      <c r="B46" s="22"/>
      <c r="C46" s="22"/>
      <c r="D46" s="22"/>
      <c r="E46" s="22"/>
      <c r="F46" s="22"/>
      <c r="G46" s="22"/>
    </row>
    <row r="47" spans="1:7" ht="16.5">
      <c r="A47" s="1"/>
      <c r="B47" s="1"/>
      <c r="C47" s="1"/>
      <c r="D47" s="1"/>
      <c r="E47" s="1"/>
      <c r="F47" s="1"/>
      <c r="G47" s="1"/>
    </row>
  </sheetData>
  <mergeCells count="10">
    <mergeCell ref="D45:G45"/>
    <mergeCell ref="A46:C46"/>
    <mergeCell ref="D46:G46"/>
    <mergeCell ref="A1:B1"/>
    <mergeCell ref="A4:G4"/>
    <mergeCell ref="A5:G5"/>
    <mergeCell ref="A43:C43"/>
    <mergeCell ref="D43:G43"/>
    <mergeCell ref="A44:C44"/>
    <mergeCell ref="D44:G44"/>
  </mergeCells>
  <pageMargins left="0.7" right="0.23" top="0.24" bottom="0.2" header="0.26" footer="0.22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6" sqref="C1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T12-19 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2020-01-07T13:51:33Z</dcterms:modified>
</cp:coreProperties>
</file>