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activeTab="1"/>
  </bookViews>
  <sheets>
    <sheet name="HUONG DAN" sheetId="1" r:id="rId1"/>
    <sheet name="LICH BAO GIANG" sheetId="2" r:id="rId2"/>
    <sheet name="DATA" sheetId="3" r:id="rId3"/>
    <sheet name="TKB" sheetId="4" r:id="rId4"/>
    <sheet name="Date" sheetId="5" r:id="rId5"/>
  </sheets>
  <definedNames>
    <definedName name="_xlnm._FilterDatabase" localSheetId="1" hidden="1">'LICH BAO GIANG'!$A$1:$J$1052</definedName>
    <definedName name="DSMonHoc" localSheetId="4">DATA!$N$10:$N$36</definedName>
    <definedName name="DSMonHoc">DATA!$M$10:$M$55</definedName>
    <definedName name="PPCT" localSheetId="4">DATA!$E$10:$K$1487</definedName>
    <definedName name="PPCT">DATA!$E$10:$K$1800</definedName>
    <definedName name="PPTC">DATA!$F$9:$K$1800</definedName>
  </definedNames>
  <calcPr calcId="144525"/>
  <extLst>
    <ext uri="GoogleSheetsCustomDataVersion1">
      <go:sheetsCustomData xmlns:go="http://customooxmlschemas.google.com/" r:id="rId10" roundtripDataSignature="AMtx7mgxE3G7x1arNyaY3X0HagHxV+FXSw=="/>
    </ext>
  </extLst>
</workbook>
</file>

<file path=xl/calcChain.xml><?xml version="1.0" encoding="utf-8"?>
<calcChain xmlns="http://schemas.openxmlformats.org/spreadsheetml/2006/main">
  <c r="D1800" i="3" l="1"/>
  <c r="D1799" i="3"/>
  <c r="D1798" i="3"/>
  <c r="D1797" i="3"/>
  <c r="D1796" i="3"/>
  <c r="D1795" i="3"/>
  <c r="D1794" i="3"/>
  <c r="D1793" i="3"/>
  <c r="D1792" i="3"/>
  <c r="D1791" i="3"/>
  <c r="D1790" i="3"/>
  <c r="D1789" i="3"/>
  <c r="D1788" i="3"/>
  <c r="D1787" i="3"/>
  <c r="D1786" i="3"/>
  <c r="D1785" i="3"/>
  <c r="D1784" i="3"/>
  <c r="D1783" i="3"/>
  <c r="D1782" i="3"/>
  <c r="D1781" i="3"/>
  <c r="D1780" i="3"/>
  <c r="D1779" i="3"/>
  <c r="D1778" i="3"/>
  <c r="D1777" i="3"/>
  <c r="D1776" i="3"/>
  <c r="D1775" i="3"/>
  <c r="D1774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53" i="3"/>
  <c r="D1752" i="3"/>
  <c r="D1751" i="3"/>
  <c r="D1750" i="3"/>
  <c r="D1749" i="3"/>
  <c r="D1748" i="3"/>
  <c r="D1747" i="3"/>
  <c r="D1746" i="3"/>
  <c r="D1745" i="3"/>
  <c r="D1744" i="3"/>
  <c r="D1743" i="3"/>
  <c r="D1742" i="3"/>
  <c r="D1741" i="3"/>
  <c r="D1740" i="3"/>
  <c r="D1739" i="3"/>
  <c r="D1738" i="3"/>
  <c r="D1737" i="3"/>
  <c r="D1736" i="3"/>
  <c r="D1735" i="3"/>
  <c r="D1734" i="3"/>
  <c r="D173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700" i="3"/>
  <c r="D1699" i="3"/>
  <c r="D1698" i="3"/>
  <c r="D1697" i="3"/>
  <c r="D1696" i="3"/>
  <c r="D1695" i="3"/>
  <c r="D1694" i="3"/>
  <c r="D1693" i="3"/>
  <c r="D1692" i="3"/>
  <c r="D1691" i="3"/>
  <c r="D1690" i="3"/>
  <c r="D1689" i="3"/>
  <c r="D1688" i="3"/>
  <c r="D1687" i="3"/>
  <c r="D1686" i="3"/>
  <c r="D1685" i="3"/>
  <c r="D1684" i="3"/>
  <c r="D1683" i="3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E1307" i="3"/>
  <c r="D1307" i="3"/>
  <c r="C1307" i="3"/>
  <c r="C1308" i="3" s="1"/>
  <c r="D1306" i="3"/>
  <c r="E1306" i="3" s="1"/>
  <c r="C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E1271" i="3" s="1"/>
  <c r="C1271" i="3"/>
  <c r="C1272" i="3" s="1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C1202" i="3"/>
  <c r="D1201" i="3"/>
  <c r="C1201" i="3"/>
  <c r="E1201" i="3" s="1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E1166" i="3" s="1"/>
  <c r="C1166" i="3"/>
  <c r="C1167" i="3" s="1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C994" i="3"/>
  <c r="D993" i="3"/>
  <c r="C993" i="3"/>
  <c r="E993" i="3" s="1"/>
  <c r="D992" i="3"/>
  <c r="C992" i="3"/>
  <c r="E992" i="3" s="1"/>
  <c r="D991" i="3"/>
  <c r="C991" i="3"/>
  <c r="E991" i="3" s="1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C922" i="3"/>
  <c r="D921" i="3"/>
  <c r="C921" i="3"/>
  <c r="E921" i="3" s="1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C887" i="3"/>
  <c r="C888" i="3" s="1"/>
  <c r="E888" i="3" s="1"/>
  <c r="D886" i="3"/>
  <c r="C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E852" i="3"/>
  <c r="D852" i="3"/>
  <c r="E851" i="3"/>
  <c r="D851" i="3"/>
  <c r="C851" i="3"/>
  <c r="C852" i="3" s="1"/>
  <c r="C853" i="3" s="1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C783" i="3"/>
  <c r="D782" i="3"/>
  <c r="C782" i="3"/>
  <c r="D781" i="3"/>
  <c r="E781" i="3" s="1"/>
  <c r="C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C642" i="3"/>
  <c r="E641" i="3"/>
  <c r="D641" i="3"/>
  <c r="C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C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C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C502" i="3"/>
  <c r="D501" i="3"/>
  <c r="E501" i="3" s="1"/>
  <c r="C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E432" i="3"/>
  <c r="D432" i="3"/>
  <c r="D431" i="3"/>
  <c r="C431" i="3"/>
  <c r="C432" i="3" s="1"/>
  <c r="C433" i="3" s="1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C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C364" i="3"/>
  <c r="D363" i="3"/>
  <c r="C363" i="3"/>
  <c r="E362" i="3"/>
  <c r="D362" i="3"/>
  <c r="C362" i="3"/>
  <c r="D361" i="3"/>
  <c r="E361" i="3" s="1"/>
  <c r="C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C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C222" i="3"/>
  <c r="E222" i="3" s="1"/>
  <c r="D221" i="3"/>
  <c r="E221" i="3" s="1"/>
  <c r="C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C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E116" i="3" s="1"/>
  <c r="C116" i="3"/>
  <c r="C117" i="3" s="1"/>
  <c r="E117" i="3" s="1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E82" i="3"/>
  <c r="D82" i="3"/>
  <c r="E81" i="3"/>
  <c r="D81" i="3"/>
  <c r="C81" i="3"/>
  <c r="C82" i="3" s="1"/>
  <c r="C83" i="3" s="1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E48" i="3"/>
  <c r="D48" i="3"/>
  <c r="E47" i="3"/>
  <c r="D47" i="3"/>
  <c r="D46" i="3"/>
  <c r="C46" i="3"/>
  <c r="C47" i="3" s="1"/>
  <c r="C48" i="3" s="1"/>
  <c r="C49" i="3" s="1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C15" i="3"/>
  <c r="E15" i="3" s="1"/>
  <c r="D14" i="3"/>
  <c r="D13" i="3"/>
  <c r="C13" i="3"/>
  <c r="C14" i="3" s="1"/>
  <c r="E14" i="3" s="1"/>
  <c r="D12" i="3"/>
  <c r="C12" i="3"/>
  <c r="E11" i="3"/>
  <c r="D11" i="3"/>
  <c r="C11" i="3"/>
  <c r="E10" i="3"/>
  <c r="D10" i="3"/>
  <c r="C10" i="3"/>
  <c r="C1052" i="2"/>
  <c r="P1050" i="2"/>
  <c r="S1050" i="2" s="1"/>
  <c r="N1050" i="2"/>
  <c r="J1050" i="2"/>
  <c r="I1050" i="2"/>
  <c r="G1050" i="2"/>
  <c r="F1050" i="2"/>
  <c r="H1050" i="2" s="1"/>
  <c r="S1049" i="2"/>
  <c r="R1049" i="2"/>
  <c r="P1049" i="2"/>
  <c r="O1049" i="2" s="1"/>
  <c r="N1049" i="2"/>
  <c r="G1049" i="2"/>
  <c r="S1048" i="2"/>
  <c r="R1048" i="2"/>
  <c r="P1048" i="2"/>
  <c r="O1048" i="2"/>
  <c r="N1048" i="2"/>
  <c r="G1048" i="2"/>
  <c r="P1047" i="2"/>
  <c r="G1047" i="2"/>
  <c r="P1046" i="2"/>
  <c r="G1046" i="2"/>
  <c r="P1045" i="2"/>
  <c r="O1045" i="2"/>
  <c r="G1045" i="2"/>
  <c r="P1044" i="2"/>
  <c r="G1044" i="2"/>
  <c r="P1043" i="2"/>
  <c r="G1043" i="2"/>
  <c r="P1042" i="2"/>
  <c r="G1042" i="2"/>
  <c r="P1041" i="2"/>
  <c r="G1041" i="2"/>
  <c r="S1040" i="2"/>
  <c r="R1040" i="2"/>
  <c r="P1040" i="2"/>
  <c r="O1040" i="2" s="1"/>
  <c r="N1040" i="2"/>
  <c r="G1040" i="2"/>
  <c r="I1040" i="2" s="1"/>
  <c r="F1040" i="2"/>
  <c r="P1039" i="2"/>
  <c r="G1039" i="2"/>
  <c r="P1038" i="2"/>
  <c r="G1038" i="2"/>
  <c r="P1037" i="2"/>
  <c r="G1037" i="2"/>
  <c r="P1036" i="2"/>
  <c r="G1036" i="2"/>
  <c r="P1035" i="2"/>
  <c r="O1035" i="2" s="1"/>
  <c r="G1035" i="2"/>
  <c r="P1034" i="2"/>
  <c r="G1034" i="2"/>
  <c r="P1033" i="2"/>
  <c r="G1033" i="2"/>
  <c r="P1032" i="2"/>
  <c r="G1032" i="2"/>
  <c r="P1031" i="2"/>
  <c r="G1031" i="2"/>
  <c r="S1030" i="2"/>
  <c r="R1030" i="2"/>
  <c r="P1030" i="2"/>
  <c r="O1030" i="2"/>
  <c r="N1030" i="2"/>
  <c r="J1030" i="2"/>
  <c r="I1030" i="2"/>
  <c r="G1030" i="2"/>
  <c r="F1030" i="2"/>
  <c r="S1029" i="2"/>
  <c r="R1029" i="2"/>
  <c r="P1029" i="2"/>
  <c r="O1029" i="2" s="1"/>
  <c r="N1029" i="2"/>
  <c r="G1029" i="2"/>
  <c r="P1028" i="2"/>
  <c r="G1028" i="2"/>
  <c r="P1027" i="2"/>
  <c r="G1027" i="2"/>
  <c r="P1026" i="2"/>
  <c r="G1026" i="2"/>
  <c r="C1022" i="2"/>
  <c r="S1020" i="2"/>
  <c r="R1020" i="2"/>
  <c r="Q1020" i="2"/>
  <c r="P1020" i="2"/>
  <c r="O1020" i="2"/>
  <c r="N1020" i="2"/>
  <c r="I1020" i="2"/>
  <c r="G1020" i="2"/>
  <c r="F1020" i="2" s="1"/>
  <c r="H1020" i="2" s="1"/>
  <c r="R1019" i="2"/>
  <c r="P1019" i="2"/>
  <c r="S1019" i="2" s="1"/>
  <c r="N1019" i="2"/>
  <c r="G1019" i="2"/>
  <c r="S1018" i="2"/>
  <c r="P1018" i="2"/>
  <c r="O1018" i="2" s="1"/>
  <c r="G1018" i="2"/>
  <c r="P1017" i="2"/>
  <c r="G1017" i="2"/>
  <c r="P1016" i="2"/>
  <c r="G1016" i="2"/>
  <c r="P1015" i="2"/>
  <c r="N1015" i="2"/>
  <c r="J1015" i="2"/>
  <c r="G1015" i="2"/>
  <c r="F1015" i="2"/>
  <c r="P1014" i="2"/>
  <c r="G1014" i="2"/>
  <c r="P1013" i="2"/>
  <c r="G1013" i="2"/>
  <c r="P1012" i="2"/>
  <c r="G1012" i="2"/>
  <c r="P1011" i="2"/>
  <c r="G1011" i="2"/>
  <c r="P1010" i="2"/>
  <c r="S1010" i="2" s="1"/>
  <c r="O1010" i="2"/>
  <c r="I1010" i="2"/>
  <c r="G1010" i="2"/>
  <c r="P1009" i="2"/>
  <c r="G1009" i="2"/>
  <c r="P1008" i="2"/>
  <c r="G1008" i="2"/>
  <c r="P1007" i="2"/>
  <c r="G1007" i="2"/>
  <c r="P1006" i="2"/>
  <c r="G1006" i="2"/>
  <c r="S1005" i="2"/>
  <c r="R1005" i="2"/>
  <c r="P1005" i="2"/>
  <c r="O1005" i="2"/>
  <c r="N1005" i="2"/>
  <c r="J1005" i="2"/>
  <c r="I1005" i="2"/>
  <c r="G1005" i="2"/>
  <c r="F1005" i="2"/>
  <c r="P1004" i="2"/>
  <c r="G1004" i="2"/>
  <c r="P1003" i="2"/>
  <c r="G1003" i="2"/>
  <c r="P1002" i="2"/>
  <c r="G1002" i="2"/>
  <c r="P1001" i="2"/>
  <c r="G1001" i="2"/>
  <c r="S1000" i="2"/>
  <c r="P1000" i="2"/>
  <c r="O1000" i="2" s="1"/>
  <c r="J1000" i="2"/>
  <c r="G1000" i="2"/>
  <c r="F1000" i="2" s="1"/>
  <c r="R999" i="2"/>
  <c r="P999" i="2"/>
  <c r="S999" i="2" s="1"/>
  <c r="O999" i="2"/>
  <c r="N999" i="2"/>
  <c r="G999" i="2"/>
  <c r="P998" i="2"/>
  <c r="G998" i="2"/>
  <c r="P997" i="2"/>
  <c r="G997" i="2"/>
  <c r="P996" i="2"/>
  <c r="G996" i="2"/>
  <c r="C992" i="2"/>
  <c r="P990" i="2"/>
  <c r="I990" i="2"/>
  <c r="G990" i="2"/>
  <c r="J990" i="2" s="1"/>
  <c r="F990" i="2"/>
  <c r="H990" i="2" s="1"/>
  <c r="S989" i="2"/>
  <c r="R989" i="2"/>
  <c r="P989" i="2"/>
  <c r="O989" i="2"/>
  <c r="N989" i="2"/>
  <c r="G989" i="2"/>
  <c r="S988" i="2"/>
  <c r="R988" i="2"/>
  <c r="P988" i="2"/>
  <c r="G988" i="2"/>
  <c r="P987" i="2"/>
  <c r="G987" i="2"/>
  <c r="P986" i="2"/>
  <c r="G986" i="2"/>
  <c r="R985" i="2"/>
  <c r="P985" i="2"/>
  <c r="S985" i="2" s="1"/>
  <c r="N985" i="2"/>
  <c r="I985" i="2"/>
  <c r="G985" i="2"/>
  <c r="P984" i="2"/>
  <c r="G984" i="2"/>
  <c r="P983" i="2"/>
  <c r="G983" i="2"/>
  <c r="P982" i="2"/>
  <c r="G982" i="2"/>
  <c r="P981" i="2"/>
  <c r="G981" i="2"/>
  <c r="S980" i="2"/>
  <c r="R980" i="2"/>
  <c r="P980" i="2"/>
  <c r="O980" i="2"/>
  <c r="N980" i="2"/>
  <c r="J980" i="2"/>
  <c r="I980" i="2"/>
  <c r="G980" i="2"/>
  <c r="F980" i="2"/>
  <c r="P979" i="2"/>
  <c r="G979" i="2"/>
  <c r="P978" i="2"/>
  <c r="G978" i="2"/>
  <c r="P977" i="2"/>
  <c r="G977" i="2"/>
  <c r="P976" i="2"/>
  <c r="G976" i="2"/>
  <c r="S975" i="2"/>
  <c r="P975" i="2"/>
  <c r="O975" i="2" s="1"/>
  <c r="J975" i="2"/>
  <c r="G975" i="2"/>
  <c r="F975" i="2"/>
  <c r="P974" i="2"/>
  <c r="G974" i="2"/>
  <c r="P973" i="2"/>
  <c r="G973" i="2"/>
  <c r="P972" i="2"/>
  <c r="G972" i="2"/>
  <c r="P971" i="2"/>
  <c r="G971" i="2"/>
  <c r="S970" i="2"/>
  <c r="R970" i="2"/>
  <c r="P970" i="2"/>
  <c r="G970" i="2"/>
  <c r="F970" i="2" s="1"/>
  <c r="S969" i="2"/>
  <c r="R969" i="2"/>
  <c r="P969" i="2"/>
  <c r="O969" i="2"/>
  <c r="N969" i="2"/>
  <c r="G969" i="2"/>
  <c r="P968" i="2"/>
  <c r="G968" i="2"/>
  <c r="P967" i="2"/>
  <c r="G967" i="2"/>
  <c r="P966" i="2"/>
  <c r="G966" i="2"/>
  <c r="C962" i="2"/>
  <c r="S960" i="2"/>
  <c r="R960" i="2"/>
  <c r="P960" i="2"/>
  <c r="O960" i="2"/>
  <c r="Q960" i="2" s="1"/>
  <c r="N960" i="2"/>
  <c r="J960" i="2"/>
  <c r="G960" i="2"/>
  <c r="P959" i="2"/>
  <c r="G959" i="2"/>
  <c r="R958" i="2"/>
  <c r="P958" i="2"/>
  <c r="G958" i="2"/>
  <c r="P957" i="2"/>
  <c r="G957" i="2"/>
  <c r="P956" i="2"/>
  <c r="G956" i="2"/>
  <c r="S955" i="2"/>
  <c r="R955" i="2"/>
  <c r="P955" i="2"/>
  <c r="O955" i="2"/>
  <c r="N955" i="2"/>
  <c r="J955" i="2"/>
  <c r="I955" i="2"/>
  <c r="G955" i="2"/>
  <c r="F955" i="2"/>
  <c r="P954" i="2"/>
  <c r="G954" i="2"/>
  <c r="P953" i="2"/>
  <c r="G953" i="2"/>
  <c r="P952" i="2"/>
  <c r="G952" i="2"/>
  <c r="P951" i="2"/>
  <c r="G951" i="2"/>
  <c r="S950" i="2"/>
  <c r="P950" i="2"/>
  <c r="O950" i="2" s="1"/>
  <c r="G950" i="2"/>
  <c r="P949" i="2"/>
  <c r="G949" i="2"/>
  <c r="P948" i="2"/>
  <c r="G948" i="2"/>
  <c r="P947" i="2"/>
  <c r="G947" i="2"/>
  <c r="P946" i="2"/>
  <c r="G946" i="2"/>
  <c r="P945" i="2"/>
  <c r="N945" i="2" s="1"/>
  <c r="G945" i="2"/>
  <c r="F945" i="2"/>
  <c r="P944" i="2"/>
  <c r="G944" i="2"/>
  <c r="P943" i="2"/>
  <c r="G943" i="2"/>
  <c r="P942" i="2"/>
  <c r="G942" i="2"/>
  <c r="P941" i="2"/>
  <c r="G941" i="2"/>
  <c r="R940" i="2"/>
  <c r="P940" i="2"/>
  <c r="S940" i="2" s="1"/>
  <c r="O940" i="2"/>
  <c r="N940" i="2"/>
  <c r="G940" i="2"/>
  <c r="P939" i="2"/>
  <c r="G939" i="2"/>
  <c r="P938" i="2"/>
  <c r="G938" i="2"/>
  <c r="P937" i="2"/>
  <c r="G937" i="2"/>
  <c r="P936" i="2"/>
  <c r="G936" i="2"/>
  <c r="C932" i="2"/>
  <c r="S930" i="2"/>
  <c r="P930" i="2"/>
  <c r="J930" i="2"/>
  <c r="I930" i="2"/>
  <c r="H930" i="2"/>
  <c r="G930" i="2"/>
  <c r="F930" i="2"/>
  <c r="P929" i="2"/>
  <c r="N929" i="2" s="1"/>
  <c r="G929" i="2"/>
  <c r="S928" i="2"/>
  <c r="R928" i="2"/>
  <c r="P928" i="2"/>
  <c r="O928" i="2"/>
  <c r="N928" i="2"/>
  <c r="G928" i="2"/>
  <c r="P927" i="2"/>
  <c r="G927" i="2"/>
  <c r="P926" i="2"/>
  <c r="G926" i="2"/>
  <c r="P925" i="2"/>
  <c r="N925" i="2" s="1"/>
  <c r="G925" i="2"/>
  <c r="F925" i="2"/>
  <c r="P924" i="2"/>
  <c r="G924" i="2"/>
  <c r="P923" i="2"/>
  <c r="G923" i="2"/>
  <c r="P922" i="2"/>
  <c r="G922" i="2"/>
  <c r="P921" i="2"/>
  <c r="G921" i="2"/>
  <c r="R920" i="2"/>
  <c r="P920" i="2"/>
  <c r="S920" i="2" s="1"/>
  <c r="O920" i="2"/>
  <c r="N920" i="2"/>
  <c r="J920" i="2"/>
  <c r="I920" i="2"/>
  <c r="G920" i="2"/>
  <c r="F920" i="2"/>
  <c r="P919" i="2"/>
  <c r="G919" i="2"/>
  <c r="P918" i="2"/>
  <c r="G918" i="2"/>
  <c r="P917" i="2"/>
  <c r="G917" i="2"/>
  <c r="P916" i="2"/>
  <c r="G916" i="2"/>
  <c r="P915" i="2"/>
  <c r="R915" i="2" s="1"/>
  <c r="J915" i="2"/>
  <c r="G915" i="2"/>
  <c r="P914" i="2"/>
  <c r="G914" i="2"/>
  <c r="P913" i="2"/>
  <c r="G913" i="2"/>
  <c r="P912" i="2"/>
  <c r="G912" i="2"/>
  <c r="P911" i="2"/>
  <c r="G911" i="2"/>
  <c r="S910" i="2"/>
  <c r="P910" i="2"/>
  <c r="O910" i="2" s="1"/>
  <c r="N910" i="2"/>
  <c r="G910" i="2"/>
  <c r="R909" i="2"/>
  <c r="P909" i="2"/>
  <c r="S909" i="2" s="1"/>
  <c r="O909" i="2"/>
  <c r="N909" i="2"/>
  <c r="G909" i="2"/>
  <c r="P908" i="2"/>
  <c r="G908" i="2"/>
  <c r="P907" i="2"/>
  <c r="G907" i="2"/>
  <c r="P906" i="2"/>
  <c r="G906" i="2"/>
  <c r="C902" i="2"/>
  <c r="S900" i="2"/>
  <c r="R900" i="2"/>
  <c r="Q900" i="2"/>
  <c r="P900" i="2"/>
  <c r="N900" i="2" s="1"/>
  <c r="O900" i="2"/>
  <c r="G900" i="2"/>
  <c r="I900" i="2" s="1"/>
  <c r="F900" i="2"/>
  <c r="H900" i="2" s="1"/>
  <c r="S899" i="2"/>
  <c r="P899" i="2"/>
  <c r="R899" i="2" s="1"/>
  <c r="O899" i="2"/>
  <c r="N899" i="2"/>
  <c r="G899" i="2"/>
  <c r="S898" i="2"/>
  <c r="P898" i="2"/>
  <c r="O898" i="2"/>
  <c r="G898" i="2"/>
  <c r="P897" i="2"/>
  <c r="G897" i="2"/>
  <c r="P896" i="2"/>
  <c r="G896" i="2"/>
  <c r="R895" i="2"/>
  <c r="P895" i="2"/>
  <c r="N895" i="2"/>
  <c r="J895" i="2"/>
  <c r="I895" i="2"/>
  <c r="G895" i="2"/>
  <c r="F895" i="2"/>
  <c r="P894" i="2"/>
  <c r="G894" i="2"/>
  <c r="P893" i="2"/>
  <c r="G893" i="2"/>
  <c r="P892" i="2"/>
  <c r="G892" i="2"/>
  <c r="P891" i="2"/>
  <c r="G891" i="2"/>
  <c r="P890" i="2"/>
  <c r="N890" i="2" s="1"/>
  <c r="G890" i="2"/>
  <c r="P889" i="2"/>
  <c r="G889" i="2"/>
  <c r="P888" i="2"/>
  <c r="G888" i="2"/>
  <c r="P887" i="2"/>
  <c r="G887" i="2"/>
  <c r="P886" i="2"/>
  <c r="G886" i="2"/>
  <c r="S885" i="2"/>
  <c r="P885" i="2"/>
  <c r="N885" i="2"/>
  <c r="J885" i="2"/>
  <c r="I885" i="2"/>
  <c r="G885" i="2"/>
  <c r="F885" i="2"/>
  <c r="P884" i="2"/>
  <c r="G884" i="2"/>
  <c r="P883" i="2"/>
  <c r="G883" i="2"/>
  <c r="P882" i="2"/>
  <c r="G882" i="2"/>
  <c r="P881" i="2"/>
  <c r="G881" i="2"/>
  <c r="S880" i="2"/>
  <c r="P880" i="2"/>
  <c r="O880" i="2"/>
  <c r="I880" i="2"/>
  <c r="G880" i="2"/>
  <c r="J880" i="2" s="1"/>
  <c r="S879" i="2"/>
  <c r="P879" i="2"/>
  <c r="R879" i="2" s="1"/>
  <c r="O879" i="2"/>
  <c r="G879" i="2"/>
  <c r="P878" i="2"/>
  <c r="G878" i="2"/>
  <c r="P877" i="2"/>
  <c r="G877" i="2"/>
  <c r="P876" i="2"/>
  <c r="G876" i="2"/>
  <c r="C872" i="2"/>
  <c r="S870" i="2"/>
  <c r="P870" i="2"/>
  <c r="N870" i="2"/>
  <c r="G870" i="2"/>
  <c r="J870" i="2" s="1"/>
  <c r="F870" i="2"/>
  <c r="H870" i="2" s="1"/>
  <c r="P869" i="2"/>
  <c r="N869" i="2" s="1"/>
  <c r="G869" i="2"/>
  <c r="S868" i="2"/>
  <c r="R868" i="2"/>
  <c r="P868" i="2"/>
  <c r="N868" i="2" s="1"/>
  <c r="O868" i="2"/>
  <c r="G868" i="2"/>
  <c r="P867" i="2"/>
  <c r="G867" i="2"/>
  <c r="P866" i="2"/>
  <c r="G866" i="2"/>
  <c r="P865" i="2"/>
  <c r="O865" i="2" s="1"/>
  <c r="J865" i="2"/>
  <c r="G865" i="2"/>
  <c r="I865" i="2" s="1"/>
  <c r="F865" i="2"/>
  <c r="P864" i="2"/>
  <c r="G864" i="2"/>
  <c r="P863" i="2"/>
  <c r="G863" i="2"/>
  <c r="P862" i="2"/>
  <c r="G862" i="2"/>
  <c r="P861" i="2"/>
  <c r="G861" i="2"/>
  <c r="P860" i="2"/>
  <c r="N860" i="2"/>
  <c r="G860" i="2"/>
  <c r="P859" i="2"/>
  <c r="G859" i="2"/>
  <c r="P858" i="2"/>
  <c r="G858" i="2"/>
  <c r="P857" i="2"/>
  <c r="G857" i="2"/>
  <c r="P856" i="2"/>
  <c r="G856" i="2"/>
  <c r="S855" i="2"/>
  <c r="R855" i="2"/>
  <c r="P855" i="2"/>
  <c r="O855" i="2" s="1"/>
  <c r="N855" i="2"/>
  <c r="G855" i="2"/>
  <c r="P854" i="2"/>
  <c r="G854" i="2"/>
  <c r="P853" i="2"/>
  <c r="G853" i="2"/>
  <c r="P852" i="2"/>
  <c r="G852" i="2"/>
  <c r="P851" i="2"/>
  <c r="G851" i="2"/>
  <c r="S850" i="2"/>
  <c r="R850" i="2"/>
  <c r="P850" i="2"/>
  <c r="N850" i="2" s="1"/>
  <c r="O850" i="2"/>
  <c r="I850" i="2"/>
  <c r="G850" i="2"/>
  <c r="J850" i="2" s="1"/>
  <c r="F850" i="2"/>
  <c r="P849" i="2"/>
  <c r="N849" i="2"/>
  <c r="G849" i="2"/>
  <c r="P848" i="2"/>
  <c r="G848" i="2"/>
  <c r="P847" i="2"/>
  <c r="G847" i="2"/>
  <c r="P846" i="2"/>
  <c r="G846" i="2"/>
  <c r="C842" i="2"/>
  <c r="P840" i="2"/>
  <c r="S840" i="2" s="1"/>
  <c r="O840" i="2"/>
  <c r="Q840" i="2" s="1"/>
  <c r="N840" i="2"/>
  <c r="J840" i="2"/>
  <c r="I840" i="2"/>
  <c r="G840" i="2"/>
  <c r="F840" i="2"/>
  <c r="H840" i="2" s="1"/>
  <c r="S839" i="2"/>
  <c r="R839" i="2"/>
  <c r="P839" i="2"/>
  <c r="O839" i="2" s="1"/>
  <c r="N839" i="2"/>
  <c r="G839" i="2"/>
  <c r="S838" i="2"/>
  <c r="P838" i="2"/>
  <c r="O838" i="2"/>
  <c r="G838" i="2"/>
  <c r="P837" i="2"/>
  <c r="G837" i="2"/>
  <c r="P836" i="2"/>
  <c r="G836" i="2"/>
  <c r="P835" i="2"/>
  <c r="N835" i="2" s="1"/>
  <c r="J835" i="2"/>
  <c r="G835" i="2"/>
  <c r="P834" i="2"/>
  <c r="G834" i="2"/>
  <c r="P833" i="2"/>
  <c r="G833" i="2"/>
  <c r="P832" i="2"/>
  <c r="G832" i="2"/>
  <c r="P831" i="2"/>
  <c r="G831" i="2"/>
  <c r="S830" i="2"/>
  <c r="R830" i="2"/>
  <c r="P830" i="2"/>
  <c r="O830" i="2" s="1"/>
  <c r="N830" i="2"/>
  <c r="I830" i="2"/>
  <c r="G830" i="2"/>
  <c r="P829" i="2"/>
  <c r="G829" i="2"/>
  <c r="P828" i="2"/>
  <c r="G828" i="2"/>
  <c r="P827" i="2"/>
  <c r="G827" i="2"/>
  <c r="P826" i="2"/>
  <c r="G826" i="2"/>
  <c r="S825" i="2"/>
  <c r="R825" i="2"/>
  <c r="P825" i="2"/>
  <c r="N825" i="2" s="1"/>
  <c r="O825" i="2"/>
  <c r="G825" i="2"/>
  <c r="J825" i="2" s="1"/>
  <c r="P824" i="2"/>
  <c r="G824" i="2"/>
  <c r="P823" i="2"/>
  <c r="G823" i="2"/>
  <c r="P822" i="2"/>
  <c r="G822" i="2"/>
  <c r="P821" i="2"/>
  <c r="G821" i="2"/>
  <c r="P820" i="2"/>
  <c r="S820" i="2" s="1"/>
  <c r="N820" i="2"/>
  <c r="J820" i="2"/>
  <c r="G820" i="2"/>
  <c r="I820" i="2" s="1"/>
  <c r="F820" i="2"/>
  <c r="S819" i="2"/>
  <c r="R819" i="2"/>
  <c r="P819" i="2"/>
  <c r="O819" i="2" s="1"/>
  <c r="N819" i="2"/>
  <c r="G819" i="2"/>
  <c r="P818" i="2"/>
  <c r="G818" i="2"/>
  <c r="P817" i="2"/>
  <c r="G817" i="2"/>
  <c r="P816" i="2"/>
  <c r="G816" i="2"/>
  <c r="C812" i="2"/>
  <c r="S810" i="2"/>
  <c r="R810" i="2"/>
  <c r="P810" i="2"/>
  <c r="O810" i="2"/>
  <c r="Q810" i="2" s="1"/>
  <c r="N810" i="2"/>
  <c r="J810" i="2"/>
  <c r="G810" i="2"/>
  <c r="P809" i="2"/>
  <c r="G809" i="2"/>
  <c r="P808" i="2"/>
  <c r="G808" i="2"/>
  <c r="P807" i="2"/>
  <c r="G807" i="2"/>
  <c r="P806" i="2"/>
  <c r="G806" i="2"/>
  <c r="S805" i="2"/>
  <c r="R805" i="2"/>
  <c r="P805" i="2"/>
  <c r="O805" i="2"/>
  <c r="N805" i="2"/>
  <c r="J805" i="2"/>
  <c r="I805" i="2"/>
  <c r="G805" i="2"/>
  <c r="F805" i="2" s="1"/>
  <c r="P804" i="2"/>
  <c r="G804" i="2"/>
  <c r="P803" i="2"/>
  <c r="G803" i="2"/>
  <c r="P802" i="2"/>
  <c r="G802" i="2"/>
  <c r="P801" i="2"/>
  <c r="G801" i="2"/>
  <c r="P800" i="2"/>
  <c r="G800" i="2"/>
  <c r="J800" i="2" s="1"/>
  <c r="P799" i="2"/>
  <c r="G799" i="2"/>
  <c r="P798" i="2"/>
  <c r="G798" i="2"/>
  <c r="P797" i="2"/>
  <c r="G797" i="2"/>
  <c r="P796" i="2"/>
  <c r="G796" i="2"/>
  <c r="S795" i="2"/>
  <c r="R795" i="2"/>
  <c r="P795" i="2"/>
  <c r="O795" i="2"/>
  <c r="N795" i="2"/>
  <c r="J795" i="2"/>
  <c r="G795" i="2"/>
  <c r="I795" i="2" s="1"/>
  <c r="F795" i="2"/>
  <c r="P794" i="2"/>
  <c r="G794" i="2"/>
  <c r="P793" i="2"/>
  <c r="G793" i="2"/>
  <c r="P792" i="2"/>
  <c r="G792" i="2"/>
  <c r="P791" i="2"/>
  <c r="G791" i="2"/>
  <c r="R790" i="2"/>
  <c r="P790" i="2"/>
  <c r="S790" i="2" s="1"/>
  <c r="O790" i="2"/>
  <c r="J790" i="2"/>
  <c r="I790" i="2"/>
  <c r="G790" i="2"/>
  <c r="F790" i="2" s="1"/>
  <c r="S789" i="2"/>
  <c r="P789" i="2"/>
  <c r="O789" i="2" s="1"/>
  <c r="G789" i="2"/>
  <c r="P788" i="2"/>
  <c r="G788" i="2"/>
  <c r="P787" i="2"/>
  <c r="G787" i="2"/>
  <c r="P786" i="2"/>
  <c r="G786" i="2"/>
  <c r="C782" i="2"/>
  <c r="S780" i="2"/>
  <c r="R780" i="2"/>
  <c r="Q780" i="2"/>
  <c r="P780" i="2"/>
  <c r="O780" i="2"/>
  <c r="N780" i="2"/>
  <c r="G780" i="2"/>
  <c r="F780" i="2"/>
  <c r="H780" i="2" s="1"/>
  <c r="P779" i="2"/>
  <c r="S779" i="2" s="1"/>
  <c r="N779" i="2"/>
  <c r="G779" i="2"/>
  <c r="S778" i="2"/>
  <c r="P778" i="2"/>
  <c r="O778" i="2"/>
  <c r="G778" i="2"/>
  <c r="P777" i="2"/>
  <c r="G777" i="2"/>
  <c r="P776" i="2"/>
  <c r="G776" i="2"/>
  <c r="P775" i="2"/>
  <c r="J775" i="2"/>
  <c r="I775" i="2"/>
  <c r="G775" i="2"/>
  <c r="F775" i="2"/>
  <c r="P774" i="2"/>
  <c r="G774" i="2"/>
  <c r="P773" i="2"/>
  <c r="G773" i="2"/>
  <c r="P772" i="2"/>
  <c r="G772" i="2"/>
  <c r="P771" i="2"/>
  <c r="G771" i="2"/>
  <c r="P770" i="2"/>
  <c r="O770" i="2" s="1"/>
  <c r="I770" i="2"/>
  <c r="G770" i="2"/>
  <c r="P769" i="2"/>
  <c r="G769" i="2"/>
  <c r="P768" i="2"/>
  <c r="G768" i="2"/>
  <c r="P767" i="2"/>
  <c r="G767" i="2"/>
  <c r="P766" i="2"/>
  <c r="G766" i="2"/>
  <c r="S765" i="2"/>
  <c r="R765" i="2"/>
  <c r="P765" i="2"/>
  <c r="O765" i="2" s="1"/>
  <c r="N765" i="2"/>
  <c r="J765" i="2"/>
  <c r="I765" i="2"/>
  <c r="G765" i="2"/>
  <c r="F765" i="2"/>
  <c r="P764" i="2"/>
  <c r="G764" i="2"/>
  <c r="P763" i="2"/>
  <c r="G763" i="2"/>
  <c r="P762" i="2"/>
  <c r="G762" i="2"/>
  <c r="P761" i="2"/>
  <c r="G761" i="2"/>
  <c r="S760" i="2"/>
  <c r="P760" i="2"/>
  <c r="O760" i="2"/>
  <c r="I760" i="2"/>
  <c r="G760" i="2"/>
  <c r="F760" i="2"/>
  <c r="P759" i="2"/>
  <c r="N759" i="2" s="1"/>
  <c r="G759" i="2"/>
  <c r="P758" i="2"/>
  <c r="G758" i="2"/>
  <c r="P757" i="2"/>
  <c r="G757" i="2"/>
  <c r="P756" i="2"/>
  <c r="G756" i="2"/>
  <c r="C752" i="2"/>
  <c r="P750" i="2"/>
  <c r="O750" i="2"/>
  <c r="Q750" i="2" s="1"/>
  <c r="J750" i="2"/>
  <c r="I750" i="2"/>
  <c r="G750" i="2"/>
  <c r="F750" i="2"/>
  <c r="H750" i="2" s="1"/>
  <c r="S749" i="2"/>
  <c r="R749" i="2"/>
  <c r="P749" i="2"/>
  <c r="O749" i="2" s="1"/>
  <c r="N749" i="2"/>
  <c r="G749" i="2"/>
  <c r="S748" i="2"/>
  <c r="P748" i="2"/>
  <c r="O748" i="2" s="1"/>
  <c r="N748" i="2"/>
  <c r="G748" i="2"/>
  <c r="P747" i="2"/>
  <c r="G747" i="2"/>
  <c r="P746" i="2"/>
  <c r="G746" i="2"/>
  <c r="S745" i="2"/>
  <c r="P745" i="2"/>
  <c r="R745" i="2" s="1"/>
  <c r="O745" i="2"/>
  <c r="N745" i="2"/>
  <c r="I745" i="2"/>
  <c r="G745" i="2"/>
  <c r="F745" i="2"/>
  <c r="P744" i="2"/>
  <c r="G744" i="2"/>
  <c r="P743" i="2"/>
  <c r="G743" i="2"/>
  <c r="P742" i="2"/>
  <c r="G742" i="2"/>
  <c r="P741" i="2"/>
  <c r="G741" i="2"/>
  <c r="S740" i="2"/>
  <c r="R740" i="2"/>
  <c r="P740" i="2"/>
  <c r="O740" i="2" s="1"/>
  <c r="J740" i="2"/>
  <c r="I740" i="2"/>
  <c r="G740" i="2"/>
  <c r="F740" i="2"/>
  <c r="P739" i="2"/>
  <c r="G739" i="2"/>
  <c r="P738" i="2"/>
  <c r="G738" i="2"/>
  <c r="P737" i="2"/>
  <c r="G737" i="2"/>
  <c r="P736" i="2"/>
  <c r="G736" i="2"/>
  <c r="S735" i="2"/>
  <c r="R735" i="2"/>
  <c r="P735" i="2"/>
  <c r="O735" i="2" s="1"/>
  <c r="I735" i="2"/>
  <c r="G735" i="2"/>
  <c r="J735" i="2" s="1"/>
  <c r="F735" i="2"/>
  <c r="P734" i="2"/>
  <c r="G734" i="2"/>
  <c r="P733" i="2"/>
  <c r="G733" i="2"/>
  <c r="P732" i="2"/>
  <c r="G732" i="2"/>
  <c r="P731" i="2"/>
  <c r="G731" i="2"/>
  <c r="R730" i="2"/>
  <c r="P730" i="2"/>
  <c r="N730" i="2" s="1"/>
  <c r="O730" i="2"/>
  <c r="J730" i="2"/>
  <c r="I730" i="2"/>
  <c r="G730" i="2"/>
  <c r="F730" i="2"/>
  <c r="S729" i="2"/>
  <c r="P729" i="2"/>
  <c r="O729" i="2" s="1"/>
  <c r="N729" i="2"/>
  <c r="G729" i="2"/>
  <c r="P728" i="2"/>
  <c r="G728" i="2"/>
  <c r="P727" i="2"/>
  <c r="G727" i="2"/>
  <c r="P726" i="2"/>
  <c r="G726" i="2"/>
  <c r="C722" i="2"/>
  <c r="S720" i="2"/>
  <c r="R720" i="2"/>
  <c r="P720" i="2"/>
  <c r="O720" i="2"/>
  <c r="Q720" i="2" s="1"/>
  <c r="N720" i="2"/>
  <c r="G720" i="2"/>
  <c r="F720" i="2" s="1"/>
  <c r="H720" i="2" s="1"/>
  <c r="S719" i="2"/>
  <c r="R719" i="2"/>
  <c r="P719" i="2"/>
  <c r="O719" i="2"/>
  <c r="N719" i="2"/>
  <c r="G719" i="2"/>
  <c r="P718" i="2"/>
  <c r="R718" i="2" s="1"/>
  <c r="N718" i="2"/>
  <c r="G718" i="2"/>
  <c r="P717" i="2"/>
  <c r="G717" i="2"/>
  <c r="P716" i="2"/>
  <c r="G716" i="2"/>
  <c r="S715" i="2"/>
  <c r="R715" i="2"/>
  <c r="P715" i="2"/>
  <c r="O715" i="2" s="1"/>
  <c r="G715" i="2"/>
  <c r="P714" i="2"/>
  <c r="G714" i="2"/>
  <c r="P713" i="2"/>
  <c r="G713" i="2"/>
  <c r="P712" i="2"/>
  <c r="G712" i="2"/>
  <c r="P711" i="2"/>
  <c r="G711" i="2"/>
  <c r="R710" i="2"/>
  <c r="P710" i="2"/>
  <c r="N710" i="2" s="1"/>
  <c r="O710" i="2"/>
  <c r="G710" i="2"/>
  <c r="J710" i="2" s="1"/>
  <c r="P709" i="2"/>
  <c r="G709" i="2"/>
  <c r="P708" i="2"/>
  <c r="G708" i="2"/>
  <c r="P707" i="2"/>
  <c r="G707" i="2"/>
  <c r="P706" i="2"/>
  <c r="G706" i="2"/>
  <c r="S705" i="2"/>
  <c r="R705" i="2"/>
  <c r="P705" i="2"/>
  <c r="O705" i="2"/>
  <c r="N705" i="2"/>
  <c r="J705" i="2"/>
  <c r="I705" i="2"/>
  <c r="G705" i="2"/>
  <c r="F705" i="2"/>
  <c r="P704" i="2"/>
  <c r="G704" i="2"/>
  <c r="P703" i="2"/>
  <c r="G703" i="2"/>
  <c r="P702" i="2"/>
  <c r="G702" i="2"/>
  <c r="P701" i="2"/>
  <c r="G701" i="2"/>
  <c r="S700" i="2"/>
  <c r="P700" i="2"/>
  <c r="R700" i="2" s="1"/>
  <c r="O700" i="2"/>
  <c r="G700" i="2"/>
  <c r="P699" i="2"/>
  <c r="G699" i="2"/>
  <c r="P698" i="2"/>
  <c r="G698" i="2"/>
  <c r="P697" i="2"/>
  <c r="G697" i="2"/>
  <c r="P696" i="2"/>
  <c r="G696" i="2"/>
  <c r="C692" i="2"/>
  <c r="P690" i="2"/>
  <c r="G690" i="2"/>
  <c r="F690" i="2"/>
  <c r="H690" i="2" s="1"/>
  <c r="S689" i="2"/>
  <c r="R689" i="2"/>
  <c r="P689" i="2"/>
  <c r="O689" i="2"/>
  <c r="N689" i="2"/>
  <c r="G689" i="2"/>
  <c r="S688" i="2"/>
  <c r="R688" i="2"/>
  <c r="P688" i="2"/>
  <c r="O688" i="2" s="1"/>
  <c r="G688" i="2"/>
  <c r="P687" i="2"/>
  <c r="G687" i="2"/>
  <c r="P686" i="2"/>
  <c r="G686" i="2"/>
  <c r="P685" i="2"/>
  <c r="O685" i="2"/>
  <c r="G685" i="2"/>
  <c r="J685" i="2" s="1"/>
  <c r="P684" i="2"/>
  <c r="G684" i="2"/>
  <c r="P683" i="2"/>
  <c r="G683" i="2"/>
  <c r="P682" i="2"/>
  <c r="G682" i="2"/>
  <c r="P681" i="2"/>
  <c r="G681" i="2"/>
  <c r="S680" i="2"/>
  <c r="R680" i="2"/>
  <c r="P680" i="2"/>
  <c r="O680" i="2"/>
  <c r="N680" i="2"/>
  <c r="J680" i="2"/>
  <c r="I680" i="2"/>
  <c r="G680" i="2"/>
  <c r="F680" i="2"/>
  <c r="P679" i="2"/>
  <c r="G679" i="2"/>
  <c r="P678" i="2"/>
  <c r="G678" i="2"/>
  <c r="P677" i="2"/>
  <c r="G677" i="2"/>
  <c r="P676" i="2"/>
  <c r="G676" i="2"/>
  <c r="S675" i="2"/>
  <c r="P675" i="2"/>
  <c r="R675" i="2" s="1"/>
  <c r="O675" i="2"/>
  <c r="J675" i="2"/>
  <c r="G675" i="2"/>
  <c r="P674" i="2"/>
  <c r="G674" i="2"/>
  <c r="P673" i="2"/>
  <c r="G673" i="2"/>
  <c r="P672" i="2"/>
  <c r="G672" i="2"/>
  <c r="P671" i="2"/>
  <c r="G671" i="2"/>
  <c r="S670" i="2"/>
  <c r="R670" i="2"/>
  <c r="P670" i="2"/>
  <c r="O670" i="2" s="1"/>
  <c r="G670" i="2"/>
  <c r="F670" i="2" s="1"/>
  <c r="S669" i="2"/>
  <c r="R669" i="2"/>
  <c r="P669" i="2"/>
  <c r="O669" i="2"/>
  <c r="N669" i="2"/>
  <c r="G669" i="2"/>
  <c r="P668" i="2"/>
  <c r="G668" i="2"/>
  <c r="P667" i="2"/>
  <c r="G667" i="2"/>
  <c r="P666" i="2"/>
  <c r="G666" i="2"/>
  <c r="C662" i="2"/>
  <c r="P660" i="2"/>
  <c r="O660" i="2"/>
  <c r="Q660" i="2" s="1"/>
  <c r="G660" i="2"/>
  <c r="J660" i="2" s="1"/>
  <c r="S659" i="2"/>
  <c r="P659" i="2"/>
  <c r="R659" i="2" s="1"/>
  <c r="O659" i="2"/>
  <c r="G659" i="2"/>
  <c r="R658" i="2"/>
  <c r="P658" i="2"/>
  <c r="O658" i="2"/>
  <c r="G658" i="2"/>
  <c r="P657" i="2"/>
  <c r="G657" i="2"/>
  <c r="P656" i="2"/>
  <c r="G656" i="2"/>
  <c r="S655" i="2"/>
  <c r="R655" i="2"/>
  <c r="P655" i="2"/>
  <c r="O655" i="2"/>
  <c r="N655" i="2"/>
  <c r="J655" i="2"/>
  <c r="I655" i="2"/>
  <c r="G655" i="2"/>
  <c r="F655" i="2"/>
  <c r="P654" i="2"/>
  <c r="G654" i="2"/>
  <c r="P653" i="2"/>
  <c r="G653" i="2"/>
  <c r="P652" i="2"/>
  <c r="G652" i="2"/>
  <c r="P651" i="2"/>
  <c r="G651" i="2"/>
  <c r="S650" i="2"/>
  <c r="P650" i="2"/>
  <c r="R650" i="2" s="1"/>
  <c r="O650" i="2"/>
  <c r="I650" i="2"/>
  <c r="G650" i="2"/>
  <c r="P649" i="2"/>
  <c r="G649" i="2"/>
  <c r="P648" i="2"/>
  <c r="G648" i="2"/>
  <c r="P647" i="2"/>
  <c r="G647" i="2"/>
  <c r="P646" i="2"/>
  <c r="G646" i="2"/>
  <c r="S645" i="2"/>
  <c r="R645" i="2"/>
  <c r="P645" i="2"/>
  <c r="O645" i="2" s="1"/>
  <c r="G645" i="2"/>
  <c r="F645" i="2"/>
  <c r="P644" i="2"/>
  <c r="G644" i="2"/>
  <c r="P643" i="2"/>
  <c r="G643" i="2"/>
  <c r="P642" i="2"/>
  <c r="G642" i="2"/>
  <c r="P641" i="2"/>
  <c r="G641" i="2"/>
  <c r="R640" i="2"/>
  <c r="P640" i="2"/>
  <c r="O640" i="2"/>
  <c r="G640" i="2"/>
  <c r="S639" i="2"/>
  <c r="P639" i="2"/>
  <c r="R639" i="2" s="1"/>
  <c r="O639" i="2"/>
  <c r="G639" i="2"/>
  <c r="P638" i="2"/>
  <c r="G638" i="2"/>
  <c r="P637" i="2"/>
  <c r="G637" i="2"/>
  <c r="P636" i="2"/>
  <c r="G636" i="2"/>
  <c r="C632" i="2"/>
  <c r="P630" i="2"/>
  <c r="N630" i="2"/>
  <c r="J630" i="2"/>
  <c r="I630" i="2"/>
  <c r="H630" i="2"/>
  <c r="G630" i="2"/>
  <c r="F630" i="2"/>
  <c r="S629" i="2"/>
  <c r="R629" i="2"/>
  <c r="P629" i="2"/>
  <c r="O629" i="2" s="1"/>
  <c r="G629" i="2"/>
  <c r="S628" i="2"/>
  <c r="R628" i="2"/>
  <c r="P628" i="2"/>
  <c r="O628" i="2"/>
  <c r="N628" i="2"/>
  <c r="G628" i="2"/>
  <c r="P627" i="2"/>
  <c r="G627" i="2"/>
  <c r="P626" i="2"/>
  <c r="G626" i="2"/>
  <c r="S625" i="2"/>
  <c r="P625" i="2"/>
  <c r="R625" i="2" s="1"/>
  <c r="O625" i="2"/>
  <c r="G625" i="2"/>
  <c r="P624" i="2"/>
  <c r="G624" i="2"/>
  <c r="P623" i="2"/>
  <c r="G623" i="2"/>
  <c r="P622" i="2"/>
  <c r="G622" i="2"/>
  <c r="P621" i="2"/>
  <c r="G621" i="2"/>
  <c r="S620" i="2"/>
  <c r="R620" i="2"/>
  <c r="P620" i="2"/>
  <c r="O620" i="2" s="1"/>
  <c r="G620" i="2"/>
  <c r="I620" i="2" s="1"/>
  <c r="P619" i="2"/>
  <c r="G619" i="2"/>
  <c r="P618" i="2"/>
  <c r="G618" i="2"/>
  <c r="P617" i="2"/>
  <c r="G617" i="2"/>
  <c r="P616" i="2"/>
  <c r="G616" i="2"/>
  <c r="P615" i="2"/>
  <c r="S615" i="2" s="1"/>
  <c r="N615" i="2"/>
  <c r="G615" i="2"/>
  <c r="P614" i="2"/>
  <c r="G614" i="2"/>
  <c r="P613" i="2"/>
  <c r="G613" i="2"/>
  <c r="P612" i="2"/>
  <c r="G612" i="2"/>
  <c r="P611" i="2"/>
  <c r="G611" i="2"/>
  <c r="S610" i="2"/>
  <c r="R610" i="2"/>
  <c r="P610" i="2"/>
  <c r="O610" i="2"/>
  <c r="N610" i="2"/>
  <c r="J610" i="2"/>
  <c r="I610" i="2"/>
  <c r="G610" i="2"/>
  <c r="F610" i="2"/>
  <c r="S609" i="2"/>
  <c r="R609" i="2"/>
  <c r="P609" i="2"/>
  <c r="G609" i="2"/>
  <c r="P608" i="2"/>
  <c r="G608" i="2"/>
  <c r="P607" i="2"/>
  <c r="G607" i="2"/>
  <c r="P606" i="2"/>
  <c r="G606" i="2"/>
  <c r="C602" i="2"/>
  <c r="S600" i="2"/>
  <c r="R600" i="2"/>
  <c r="P600" i="2"/>
  <c r="O600" i="2"/>
  <c r="Q600" i="2" s="1"/>
  <c r="N600" i="2"/>
  <c r="I600" i="2"/>
  <c r="G600" i="2"/>
  <c r="F600" i="2"/>
  <c r="H600" i="2" s="1"/>
  <c r="P599" i="2"/>
  <c r="S599" i="2" s="1"/>
  <c r="G599" i="2"/>
  <c r="S598" i="2"/>
  <c r="P598" i="2"/>
  <c r="O598" i="2" s="1"/>
  <c r="G598" i="2"/>
  <c r="P597" i="2"/>
  <c r="G597" i="2"/>
  <c r="P596" i="2"/>
  <c r="G596" i="2"/>
  <c r="P595" i="2"/>
  <c r="J595" i="2"/>
  <c r="G595" i="2"/>
  <c r="I595" i="2" s="1"/>
  <c r="P594" i="2"/>
  <c r="G594" i="2"/>
  <c r="P593" i="2"/>
  <c r="G593" i="2"/>
  <c r="P592" i="2"/>
  <c r="G592" i="2"/>
  <c r="P591" i="2"/>
  <c r="G591" i="2"/>
  <c r="P590" i="2"/>
  <c r="S590" i="2" s="1"/>
  <c r="G590" i="2"/>
  <c r="P589" i="2"/>
  <c r="G589" i="2"/>
  <c r="P588" i="2"/>
  <c r="G588" i="2"/>
  <c r="P587" i="2"/>
  <c r="G587" i="2"/>
  <c r="P586" i="2"/>
  <c r="G586" i="2"/>
  <c r="S585" i="2"/>
  <c r="R585" i="2"/>
  <c r="P585" i="2"/>
  <c r="O585" i="2"/>
  <c r="N585" i="2"/>
  <c r="J585" i="2"/>
  <c r="I585" i="2"/>
  <c r="G585" i="2"/>
  <c r="F585" i="2"/>
  <c r="P584" i="2"/>
  <c r="G584" i="2"/>
  <c r="P583" i="2"/>
  <c r="G583" i="2"/>
  <c r="P582" i="2"/>
  <c r="G582" i="2"/>
  <c r="P581" i="2"/>
  <c r="G581" i="2"/>
  <c r="P580" i="2"/>
  <c r="O580" i="2"/>
  <c r="I580" i="2"/>
  <c r="G580" i="2"/>
  <c r="F580" i="2" s="1"/>
  <c r="P579" i="2"/>
  <c r="S579" i="2" s="1"/>
  <c r="N579" i="2"/>
  <c r="G579" i="2"/>
  <c r="P578" i="2"/>
  <c r="G578" i="2"/>
  <c r="P577" i="2"/>
  <c r="G577" i="2"/>
  <c r="P576" i="2"/>
  <c r="G576" i="2"/>
  <c r="C572" i="2"/>
  <c r="R570" i="2"/>
  <c r="P570" i="2"/>
  <c r="O570" i="2"/>
  <c r="Q570" i="2" s="1"/>
  <c r="J570" i="2"/>
  <c r="I570" i="2"/>
  <c r="G570" i="2"/>
  <c r="F570" i="2" s="1"/>
  <c r="H570" i="2" s="1"/>
  <c r="S569" i="2"/>
  <c r="R569" i="2"/>
  <c r="P569" i="2"/>
  <c r="O569" i="2"/>
  <c r="N569" i="2"/>
  <c r="G569" i="2"/>
  <c r="S568" i="2"/>
  <c r="R568" i="2"/>
  <c r="P568" i="2"/>
  <c r="O568" i="2" s="1"/>
  <c r="N568" i="2"/>
  <c r="G568" i="2"/>
  <c r="P567" i="2"/>
  <c r="G567" i="2"/>
  <c r="P566" i="2"/>
  <c r="G566" i="2"/>
  <c r="R565" i="2"/>
  <c r="P565" i="2"/>
  <c r="S565" i="2" s="1"/>
  <c r="G565" i="2"/>
  <c r="P564" i="2"/>
  <c r="G564" i="2"/>
  <c r="P563" i="2"/>
  <c r="G563" i="2"/>
  <c r="P562" i="2"/>
  <c r="G562" i="2"/>
  <c r="P561" i="2"/>
  <c r="G561" i="2"/>
  <c r="S560" i="2"/>
  <c r="R560" i="2"/>
  <c r="P560" i="2"/>
  <c r="O560" i="2"/>
  <c r="N560" i="2"/>
  <c r="J560" i="2"/>
  <c r="I560" i="2"/>
  <c r="G560" i="2"/>
  <c r="F560" i="2"/>
  <c r="P559" i="2"/>
  <c r="G559" i="2"/>
  <c r="P558" i="2"/>
  <c r="G558" i="2"/>
  <c r="P557" i="2"/>
  <c r="G557" i="2"/>
  <c r="P556" i="2"/>
  <c r="G556" i="2"/>
  <c r="P555" i="2"/>
  <c r="O555" i="2"/>
  <c r="I555" i="2"/>
  <c r="G555" i="2"/>
  <c r="F555" i="2" s="1"/>
  <c r="P554" i="2"/>
  <c r="G554" i="2"/>
  <c r="P553" i="2"/>
  <c r="G553" i="2"/>
  <c r="P552" i="2"/>
  <c r="G552" i="2"/>
  <c r="P551" i="2"/>
  <c r="G551" i="2"/>
  <c r="S550" i="2"/>
  <c r="R550" i="2"/>
  <c r="P550" i="2"/>
  <c r="O550" i="2" s="1"/>
  <c r="N550" i="2"/>
  <c r="J550" i="2"/>
  <c r="G550" i="2"/>
  <c r="I550" i="2" s="1"/>
  <c r="F550" i="2"/>
  <c r="S549" i="2"/>
  <c r="R549" i="2"/>
  <c r="P549" i="2"/>
  <c r="O549" i="2"/>
  <c r="N549" i="2"/>
  <c r="G549" i="2"/>
  <c r="P548" i="2"/>
  <c r="G548" i="2"/>
  <c r="P547" i="2"/>
  <c r="G547" i="2"/>
  <c r="P546" i="2"/>
  <c r="G546" i="2"/>
  <c r="C542" i="2"/>
  <c r="R540" i="2"/>
  <c r="P540" i="2"/>
  <c r="N540" i="2" s="1"/>
  <c r="O540" i="2"/>
  <c r="Q540" i="2" s="1"/>
  <c r="G540" i="2"/>
  <c r="S539" i="2"/>
  <c r="R539" i="2"/>
  <c r="P539" i="2"/>
  <c r="O539" i="2"/>
  <c r="N539" i="2"/>
  <c r="G539" i="2"/>
  <c r="P538" i="2"/>
  <c r="G538" i="2"/>
  <c r="P537" i="2"/>
  <c r="G537" i="2"/>
  <c r="P536" i="2"/>
  <c r="G536" i="2"/>
  <c r="R535" i="2"/>
  <c r="P535" i="2"/>
  <c r="S535" i="2" s="1"/>
  <c r="N535" i="2"/>
  <c r="G535" i="2"/>
  <c r="J535" i="2" s="1"/>
  <c r="P534" i="2"/>
  <c r="G534" i="2"/>
  <c r="P533" i="2"/>
  <c r="G533" i="2"/>
  <c r="P532" i="2"/>
  <c r="G532" i="2"/>
  <c r="P531" i="2"/>
  <c r="G531" i="2"/>
  <c r="S530" i="2"/>
  <c r="R530" i="2"/>
  <c r="P530" i="2"/>
  <c r="O530" i="2"/>
  <c r="N530" i="2"/>
  <c r="J530" i="2"/>
  <c r="I530" i="2"/>
  <c r="G530" i="2"/>
  <c r="F530" i="2"/>
  <c r="P529" i="2"/>
  <c r="G529" i="2"/>
  <c r="P528" i="2"/>
  <c r="G528" i="2"/>
  <c r="P527" i="2"/>
  <c r="G527" i="2"/>
  <c r="P526" i="2"/>
  <c r="G526" i="2"/>
  <c r="S525" i="2"/>
  <c r="P525" i="2"/>
  <c r="R525" i="2" s="1"/>
  <c r="O525" i="2"/>
  <c r="J525" i="2"/>
  <c r="I525" i="2"/>
  <c r="G525" i="2"/>
  <c r="F525" i="2"/>
  <c r="P524" i="2"/>
  <c r="G524" i="2"/>
  <c r="P523" i="2"/>
  <c r="G523" i="2"/>
  <c r="P522" i="2"/>
  <c r="G522" i="2"/>
  <c r="P521" i="2"/>
  <c r="G521" i="2"/>
  <c r="S520" i="2"/>
  <c r="R520" i="2"/>
  <c r="P520" i="2"/>
  <c r="N520" i="2" s="1"/>
  <c r="O520" i="2"/>
  <c r="J520" i="2"/>
  <c r="I520" i="2"/>
  <c r="G520" i="2"/>
  <c r="F520" i="2"/>
  <c r="P519" i="2"/>
  <c r="S519" i="2" s="1"/>
  <c r="N519" i="2"/>
  <c r="G519" i="2"/>
  <c r="P518" i="2"/>
  <c r="G518" i="2"/>
  <c r="P517" i="2"/>
  <c r="G517" i="2"/>
  <c r="P516" i="2"/>
  <c r="G516" i="2"/>
  <c r="C512" i="2"/>
  <c r="R510" i="2"/>
  <c r="P510" i="2"/>
  <c r="S510" i="2" s="1"/>
  <c r="O510" i="2"/>
  <c r="Q510" i="2" s="1"/>
  <c r="N510" i="2"/>
  <c r="J510" i="2"/>
  <c r="I510" i="2"/>
  <c r="G510" i="2"/>
  <c r="F510" i="2"/>
  <c r="H510" i="2" s="1"/>
  <c r="S509" i="2"/>
  <c r="R509" i="2"/>
  <c r="P509" i="2"/>
  <c r="O509" i="2"/>
  <c r="N509" i="2"/>
  <c r="G509" i="2"/>
  <c r="P508" i="2"/>
  <c r="O508" i="2"/>
  <c r="N508" i="2"/>
  <c r="G508" i="2"/>
  <c r="P507" i="2"/>
  <c r="G507" i="2"/>
  <c r="P506" i="2"/>
  <c r="G506" i="2"/>
  <c r="P505" i="2"/>
  <c r="S505" i="2" s="1"/>
  <c r="N505" i="2"/>
  <c r="J505" i="2"/>
  <c r="I505" i="2"/>
  <c r="G505" i="2"/>
  <c r="P504" i="2"/>
  <c r="G504" i="2"/>
  <c r="P503" i="2"/>
  <c r="G503" i="2"/>
  <c r="P502" i="2"/>
  <c r="G502" i="2"/>
  <c r="P501" i="2"/>
  <c r="G501" i="2"/>
  <c r="S500" i="2"/>
  <c r="R500" i="2"/>
  <c r="P500" i="2"/>
  <c r="O500" i="2"/>
  <c r="N500" i="2"/>
  <c r="G500" i="2"/>
  <c r="F500" i="2" s="1"/>
  <c r="P499" i="2"/>
  <c r="G499" i="2"/>
  <c r="P498" i="2"/>
  <c r="G498" i="2"/>
  <c r="P497" i="2"/>
  <c r="G497" i="2"/>
  <c r="P496" i="2"/>
  <c r="G496" i="2"/>
  <c r="P495" i="2"/>
  <c r="J495" i="2"/>
  <c r="I495" i="2"/>
  <c r="G495" i="2"/>
  <c r="F495" i="2"/>
  <c r="P494" i="2"/>
  <c r="G494" i="2"/>
  <c r="P493" i="2"/>
  <c r="G493" i="2"/>
  <c r="P492" i="2"/>
  <c r="G492" i="2"/>
  <c r="P491" i="2"/>
  <c r="G491" i="2"/>
  <c r="P490" i="2"/>
  <c r="O490" i="2" s="1"/>
  <c r="J490" i="2"/>
  <c r="G490" i="2"/>
  <c r="I490" i="2" s="1"/>
  <c r="F490" i="2"/>
  <c r="S489" i="2"/>
  <c r="R489" i="2"/>
  <c r="P489" i="2"/>
  <c r="O489" i="2"/>
  <c r="N489" i="2"/>
  <c r="G489" i="2"/>
  <c r="P488" i="2"/>
  <c r="G488" i="2"/>
  <c r="P487" i="2"/>
  <c r="G487" i="2"/>
  <c r="P486" i="2"/>
  <c r="G486" i="2"/>
  <c r="C482" i="2"/>
  <c r="S480" i="2"/>
  <c r="R480" i="2"/>
  <c r="P480" i="2"/>
  <c r="N480" i="2" s="1"/>
  <c r="O480" i="2"/>
  <c r="Q480" i="2" s="1"/>
  <c r="J480" i="2"/>
  <c r="I480" i="2"/>
  <c r="G480" i="2"/>
  <c r="S479" i="2"/>
  <c r="R479" i="2"/>
  <c r="P479" i="2"/>
  <c r="N479" i="2" s="1"/>
  <c r="O479" i="2"/>
  <c r="G479" i="2"/>
  <c r="P478" i="2"/>
  <c r="N478" i="2"/>
  <c r="G478" i="2"/>
  <c r="P477" i="2"/>
  <c r="G477" i="2"/>
  <c r="P476" i="2"/>
  <c r="G476" i="2"/>
  <c r="S475" i="2"/>
  <c r="R475" i="2"/>
  <c r="P475" i="2"/>
  <c r="O475" i="2"/>
  <c r="N475" i="2"/>
  <c r="G475" i="2"/>
  <c r="J475" i="2" s="1"/>
  <c r="P474" i="2"/>
  <c r="G474" i="2"/>
  <c r="P473" i="2"/>
  <c r="G473" i="2"/>
  <c r="P472" i="2"/>
  <c r="G472" i="2"/>
  <c r="P471" i="2"/>
  <c r="G471" i="2"/>
  <c r="P470" i="2"/>
  <c r="N470" i="2" s="1"/>
  <c r="J470" i="2"/>
  <c r="I470" i="2"/>
  <c r="G470" i="2"/>
  <c r="F470" i="2"/>
  <c r="P469" i="2"/>
  <c r="G469" i="2"/>
  <c r="P468" i="2"/>
  <c r="G468" i="2"/>
  <c r="P467" i="2"/>
  <c r="G467" i="2"/>
  <c r="P466" i="2"/>
  <c r="G466" i="2"/>
  <c r="S465" i="2"/>
  <c r="P465" i="2"/>
  <c r="R465" i="2" s="1"/>
  <c r="O465" i="2"/>
  <c r="N465" i="2"/>
  <c r="J465" i="2"/>
  <c r="G465" i="2"/>
  <c r="I465" i="2" s="1"/>
  <c r="F465" i="2"/>
  <c r="P464" i="2"/>
  <c r="G464" i="2"/>
  <c r="P463" i="2"/>
  <c r="G463" i="2"/>
  <c r="P462" i="2"/>
  <c r="G462" i="2"/>
  <c r="P461" i="2"/>
  <c r="G461" i="2"/>
  <c r="P460" i="2"/>
  <c r="G460" i="2"/>
  <c r="J460" i="2" s="1"/>
  <c r="P459" i="2"/>
  <c r="G459" i="2"/>
  <c r="P458" i="2"/>
  <c r="G458" i="2"/>
  <c r="P457" i="2"/>
  <c r="G457" i="2"/>
  <c r="P456" i="2"/>
  <c r="G456" i="2"/>
  <c r="C452" i="2"/>
  <c r="P450" i="2"/>
  <c r="N450" i="2" s="1"/>
  <c r="G450" i="2"/>
  <c r="I450" i="2" s="1"/>
  <c r="F450" i="2"/>
  <c r="H450" i="2" s="1"/>
  <c r="S449" i="2"/>
  <c r="P449" i="2"/>
  <c r="G449" i="2"/>
  <c r="S448" i="2"/>
  <c r="R448" i="2"/>
  <c r="P448" i="2"/>
  <c r="O448" i="2"/>
  <c r="N448" i="2"/>
  <c r="G448" i="2"/>
  <c r="P447" i="2"/>
  <c r="G447" i="2"/>
  <c r="P446" i="2"/>
  <c r="G446" i="2"/>
  <c r="R445" i="2"/>
  <c r="P445" i="2"/>
  <c r="J445" i="2"/>
  <c r="I445" i="2"/>
  <c r="G445" i="2"/>
  <c r="F445" i="2"/>
  <c r="P444" i="2"/>
  <c r="G444" i="2"/>
  <c r="P443" i="2"/>
  <c r="G443" i="2"/>
  <c r="P442" i="2"/>
  <c r="G442" i="2"/>
  <c r="P441" i="2"/>
  <c r="G441" i="2"/>
  <c r="S440" i="2"/>
  <c r="P440" i="2"/>
  <c r="G440" i="2"/>
  <c r="P439" i="2"/>
  <c r="G439" i="2"/>
  <c r="P438" i="2"/>
  <c r="G438" i="2"/>
  <c r="P437" i="2"/>
  <c r="G437" i="2"/>
  <c r="P436" i="2"/>
  <c r="G436" i="2"/>
  <c r="R435" i="2"/>
  <c r="P435" i="2"/>
  <c r="N435" i="2"/>
  <c r="J435" i="2"/>
  <c r="I435" i="2"/>
  <c r="G435" i="2"/>
  <c r="F435" i="2" s="1"/>
  <c r="P434" i="2"/>
  <c r="G434" i="2"/>
  <c r="P433" i="2"/>
  <c r="G433" i="2"/>
  <c r="P432" i="2"/>
  <c r="G432" i="2"/>
  <c r="P431" i="2"/>
  <c r="G431" i="2"/>
  <c r="S430" i="2"/>
  <c r="R430" i="2"/>
  <c r="P430" i="2"/>
  <c r="O430" i="2"/>
  <c r="N430" i="2"/>
  <c r="G430" i="2"/>
  <c r="F430" i="2" s="1"/>
  <c r="P429" i="2"/>
  <c r="G429" i="2"/>
  <c r="P428" i="2"/>
  <c r="G428" i="2"/>
  <c r="P427" i="2"/>
  <c r="G427" i="2"/>
  <c r="P426" i="2"/>
  <c r="G426" i="2"/>
  <c r="C422" i="2"/>
  <c r="P420" i="2"/>
  <c r="O420" i="2" s="1"/>
  <c r="Q420" i="2" s="1"/>
  <c r="I420" i="2"/>
  <c r="H420" i="2"/>
  <c r="G420" i="2"/>
  <c r="J420" i="2" s="1"/>
  <c r="F420" i="2"/>
  <c r="P419" i="2"/>
  <c r="N419" i="2"/>
  <c r="G419" i="2"/>
  <c r="P418" i="2"/>
  <c r="N418" i="2" s="1"/>
  <c r="O418" i="2"/>
  <c r="G418" i="2"/>
  <c r="P417" i="2"/>
  <c r="G417" i="2"/>
  <c r="P416" i="2"/>
  <c r="G416" i="2"/>
  <c r="P415" i="2"/>
  <c r="G415" i="2"/>
  <c r="P414" i="2"/>
  <c r="G414" i="2"/>
  <c r="P413" i="2"/>
  <c r="G413" i="2"/>
  <c r="P412" i="2"/>
  <c r="G412" i="2"/>
  <c r="P411" i="2"/>
  <c r="G411" i="2"/>
  <c r="R410" i="2"/>
  <c r="P410" i="2"/>
  <c r="N410" i="2"/>
  <c r="J410" i="2"/>
  <c r="I410" i="2"/>
  <c r="G410" i="2"/>
  <c r="F410" i="2" s="1"/>
  <c r="P409" i="2"/>
  <c r="G409" i="2"/>
  <c r="P408" i="2"/>
  <c r="G408" i="2"/>
  <c r="P407" i="2"/>
  <c r="G407" i="2"/>
  <c r="P406" i="2"/>
  <c r="G406" i="2"/>
  <c r="S405" i="2"/>
  <c r="R405" i="2"/>
  <c r="P405" i="2"/>
  <c r="O405" i="2"/>
  <c r="N405" i="2"/>
  <c r="G405" i="2"/>
  <c r="F405" i="2"/>
  <c r="P404" i="2"/>
  <c r="G404" i="2"/>
  <c r="P403" i="2"/>
  <c r="G403" i="2"/>
  <c r="P402" i="2"/>
  <c r="G402" i="2"/>
  <c r="P401" i="2"/>
  <c r="G401" i="2"/>
  <c r="R400" i="2"/>
  <c r="P400" i="2"/>
  <c r="J400" i="2"/>
  <c r="I400" i="2"/>
  <c r="G400" i="2"/>
  <c r="F400" i="2"/>
  <c r="P399" i="2"/>
  <c r="N399" i="2" s="1"/>
  <c r="G399" i="2"/>
  <c r="P398" i="2"/>
  <c r="G398" i="2"/>
  <c r="P397" i="2"/>
  <c r="G397" i="2"/>
  <c r="P396" i="2"/>
  <c r="G396" i="2"/>
  <c r="P390" i="2"/>
  <c r="N390" i="2"/>
  <c r="J390" i="2"/>
  <c r="I390" i="2"/>
  <c r="H390" i="2"/>
  <c r="G390" i="2"/>
  <c r="F390" i="2"/>
  <c r="S389" i="2"/>
  <c r="P389" i="2"/>
  <c r="O389" i="2" s="1"/>
  <c r="N389" i="2"/>
  <c r="G389" i="2"/>
  <c r="S388" i="2"/>
  <c r="R388" i="2"/>
  <c r="P388" i="2"/>
  <c r="O388" i="2"/>
  <c r="N388" i="2"/>
  <c r="G388" i="2"/>
  <c r="P387" i="2"/>
  <c r="G387" i="2"/>
  <c r="P386" i="2"/>
  <c r="G386" i="2"/>
  <c r="P385" i="2"/>
  <c r="O385" i="2"/>
  <c r="G385" i="2"/>
  <c r="F385" i="2"/>
  <c r="P384" i="2"/>
  <c r="G384" i="2"/>
  <c r="P383" i="2"/>
  <c r="G383" i="2"/>
  <c r="P382" i="2"/>
  <c r="G382" i="2"/>
  <c r="P381" i="2"/>
  <c r="G381" i="2"/>
  <c r="S380" i="2"/>
  <c r="R380" i="2"/>
  <c r="P380" i="2"/>
  <c r="O380" i="2" s="1"/>
  <c r="N380" i="2"/>
  <c r="J380" i="2"/>
  <c r="G380" i="2"/>
  <c r="I380" i="2" s="1"/>
  <c r="P379" i="2"/>
  <c r="G379" i="2"/>
  <c r="P378" i="2"/>
  <c r="G378" i="2"/>
  <c r="P377" i="2"/>
  <c r="G377" i="2"/>
  <c r="P376" i="2"/>
  <c r="G376" i="2"/>
  <c r="P375" i="2"/>
  <c r="O375" i="2" s="1"/>
  <c r="N375" i="2"/>
  <c r="I375" i="2"/>
  <c r="G375" i="2"/>
  <c r="P374" i="2"/>
  <c r="G374" i="2"/>
  <c r="P373" i="2"/>
  <c r="G373" i="2"/>
  <c r="P372" i="2"/>
  <c r="G372" i="2"/>
  <c r="P371" i="2"/>
  <c r="G371" i="2"/>
  <c r="S370" i="2"/>
  <c r="R370" i="2"/>
  <c r="P370" i="2"/>
  <c r="O370" i="2"/>
  <c r="N370" i="2"/>
  <c r="J370" i="2"/>
  <c r="I370" i="2"/>
  <c r="G370" i="2"/>
  <c r="F370" i="2"/>
  <c r="P369" i="2"/>
  <c r="G369" i="2"/>
  <c r="P368" i="2"/>
  <c r="G368" i="2"/>
  <c r="P367" i="2"/>
  <c r="G367" i="2"/>
  <c r="P366" i="2"/>
  <c r="G366" i="2"/>
  <c r="C362" i="2"/>
  <c r="P360" i="2"/>
  <c r="G360" i="2"/>
  <c r="I360" i="2" s="1"/>
  <c r="S359" i="2"/>
  <c r="P359" i="2"/>
  <c r="R359" i="2" s="1"/>
  <c r="O359" i="2"/>
  <c r="N359" i="2"/>
  <c r="G359" i="2"/>
  <c r="S358" i="2"/>
  <c r="R358" i="2"/>
  <c r="P358" i="2"/>
  <c r="O358" i="2" s="1"/>
  <c r="N358" i="2"/>
  <c r="G358" i="2"/>
  <c r="P357" i="2"/>
  <c r="G357" i="2"/>
  <c r="P356" i="2"/>
  <c r="G356" i="2"/>
  <c r="S355" i="2"/>
  <c r="R355" i="2"/>
  <c r="P355" i="2"/>
  <c r="O355" i="2"/>
  <c r="N355" i="2"/>
  <c r="J355" i="2"/>
  <c r="I355" i="2"/>
  <c r="G355" i="2"/>
  <c r="F355" i="2"/>
  <c r="P354" i="2"/>
  <c r="G354" i="2"/>
  <c r="P353" i="2"/>
  <c r="G353" i="2"/>
  <c r="P352" i="2"/>
  <c r="G352" i="2"/>
  <c r="P351" i="2"/>
  <c r="G351" i="2"/>
  <c r="S350" i="2"/>
  <c r="R350" i="2"/>
  <c r="P350" i="2"/>
  <c r="O350" i="2" s="1"/>
  <c r="N350" i="2"/>
  <c r="J350" i="2"/>
  <c r="I350" i="2"/>
  <c r="G350" i="2"/>
  <c r="F350" i="2"/>
  <c r="P349" i="2"/>
  <c r="G349" i="2"/>
  <c r="P348" i="2"/>
  <c r="G348" i="2"/>
  <c r="P347" i="2"/>
  <c r="G347" i="2"/>
  <c r="P346" i="2"/>
  <c r="G346" i="2"/>
  <c r="P345" i="2"/>
  <c r="I345" i="2"/>
  <c r="G345" i="2"/>
  <c r="J345" i="2" s="1"/>
  <c r="P344" i="2"/>
  <c r="G344" i="2"/>
  <c r="P343" i="2"/>
  <c r="G343" i="2"/>
  <c r="P342" i="2"/>
  <c r="G342" i="2"/>
  <c r="P341" i="2"/>
  <c r="G341" i="2"/>
  <c r="S340" i="2"/>
  <c r="R340" i="2"/>
  <c r="P340" i="2"/>
  <c r="O340" i="2" s="1"/>
  <c r="N340" i="2"/>
  <c r="J340" i="2"/>
  <c r="G340" i="2"/>
  <c r="I340" i="2" s="1"/>
  <c r="F340" i="2"/>
  <c r="S339" i="2"/>
  <c r="R339" i="2"/>
  <c r="P339" i="2"/>
  <c r="O339" i="2"/>
  <c r="N339" i="2"/>
  <c r="G339" i="2"/>
  <c r="P338" i="2"/>
  <c r="G338" i="2"/>
  <c r="P337" i="2"/>
  <c r="G337" i="2"/>
  <c r="P336" i="2"/>
  <c r="G336" i="2"/>
  <c r="C332" i="2"/>
  <c r="S330" i="2"/>
  <c r="R330" i="2"/>
  <c r="P330" i="2"/>
  <c r="O330" i="2"/>
  <c r="Q330" i="2" s="1"/>
  <c r="N330" i="2"/>
  <c r="H330" i="2"/>
  <c r="G330" i="2"/>
  <c r="F330" i="2" s="1"/>
  <c r="P329" i="2"/>
  <c r="G329" i="2"/>
  <c r="P328" i="2"/>
  <c r="S328" i="2" s="1"/>
  <c r="G328" i="2"/>
  <c r="P327" i="2"/>
  <c r="G327" i="2"/>
  <c r="P326" i="2"/>
  <c r="G326" i="2"/>
  <c r="S325" i="2"/>
  <c r="R325" i="2"/>
  <c r="P325" i="2"/>
  <c r="O325" i="2"/>
  <c r="N325" i="2"/>
  <c r="J325" i="2"/>
  <c r="I325" i="2"/>
  <c r="G325" i="2"/>
  <c r="F325" i="2"/>
  <c r="P324" i="2"/>
  <c r="G324" i="2"/>
  <c r="P323" i="2"/>
  <c r="G323" i="2"/>
  <c r="P322" i="2"/>
  <c r="G322" i="2"/>
  <c r="P321" i="2"/>
  <c r="G321" i="2"/>
  <c r="P320" i="2"/>
  <c r="I320" i="2"/>
  <c r="G320" i="2"/>
  <c r="J320" i="2" s="1"/>
  <c r="P319" i="2"/>
  <c r="G319" i="2"/>
  <c r="P318" i="2"/>
  <c r="G318" i="2"/>
  <c r="P317" i="2"/>
  <c r="G317" i="2"/>
  <c r="P316" i="2"/>
  <c r="G316" i="2"/>
  <c r="S315" i="2"/>
  <c r="R315" i="2"/>
  <c r="P315" i="2"/>
  <c r="O315" i="2" s="1"/>
  <c r="N315" i="2"/>
  <c r="J315" i="2"/>
  <c r="G315" i="2"/>
  <c r="I315" i="2" s="1"/>
  <c r="F315" i="2"/>
  <c r="P314" i="2"/>
  <c r="G314" i="2"/>
  <c r="P313" i="2"/>
  <c r="G313" i="2"/>
  <c r="P312" i="2"/>
  <c r="G312" i="2"/>
  <c r="P311" i="2"/>
  <c r="G311" i="2"/>
  <c r="P310" i="2"/>
  <c r="O310" i="2"/>
  <c r="I310" i="2"/>
  <c r="G310" i="2"/>
  <c r="P309" i="2"/>
  <c r="O309" i="2" s="1"/>
  <c r="G309" i="2"/>
  <c r="P308" i="2"/>
  <c r="G308" i="2"/>
  <c r="P307" i="2"/>
  <c r="G307" i="2"/>
  <c r="P306" i="2"/>
  <c r="G306" i="2"/>
  <c r="C302" i="2"/>
  <c r="P300" i="2"/>
  <c r="J300" i="2"/>
  <c r="I300" i="2"/>
  <c r="G300" i="2"/>
  <c r="F300" i="2"/>
  <c r="H300" i="2" s="1"/>
  <c r="S299" i="2"/>
  <c r="R299" i="2"/>
  <c r="P299" i="2"/>
  <c r="O299" i="2" s="1"/>
  <c r="N299" i="2"/>
  <c r="G299" i="2"/>
  <c r="S298" i="2"/>
  <c r="R298" i="2"/>
  <c r="P298" i="2"/>
  <c r="O298" i="2"/>
  <c r="N298" i="2"/>
  <c r="G298" i="2"/>
  <c r="P297" i="2"/>
  <c r="G297" i="2"/>
  <c r="P296" i="2"/>
  <c r="G296" i="2"/>
  <c r="P295" i="2"/>
  <c r="O295" i="2" s="1"/>
  <c r="I295" i="2"/>
  <c r="G295" i="2"/>
  <c r="P294" i="2"/>
  <c r="G294" i="2"/>
  <c r="P293" i="2"/>
  <c r="G293" i="2"/>
  <c r="P292" i="2"/>
  <c r="G292" i="2"/>
  <c r="P291" i="2"/>
  <c r="G291" i="2"/>
  <c r="S290" i="2"/>
  <c r="R290" i="2"/>
  <c r="P290" i="2"/>
  <c r="O290" i="2" s="1"/>
  <c r="N290" i="2"/>
  <c r="J290" i="2"/>
  <c r="G290" i="2"/>
  <c r="I290" i="2" s="1"/>
  <c r="F290" i="2"/>
  <c r="P289" i="2"/>
  <c r="G289" i="2"/>
  <c r="P288" i="2"/>
  <c r="G288" i="2"/>
  <c r="P287" i="2"/>
  <c r="G287" i="2"/>
  <c r="P286" i="2"/>
  <c r="G286" i="2"/>
  <c r="P285" i="2"/>
  <c r="O285" i="2"/>
  <c r="I285" i="2"/>
  <c r="G285" i="2"/>
  <c r="P284" i="2"/>
  <c r="G284" i="2"/>
  <c r="P283" i="2"/>
  <c r="G283" i="2"/>
  <c r="P282" i="2"/>
  <c r="G282" i="2"/>
  <c r="P281" i="2"/>
  <c r="G281" i="2"/>
  <c r="S280" i="2"/>
  <c r="R280" i="2"/>
  <c r="P280" i="2"/>
  <c r="O280" i="2"/>
  <c r="N280" i="2"/>
  <c r="J280" i="2"/>
  <c r="I280" i="2"/>
  <c r="G280" i="2"/>
  <c r="F280" i="2"/>
  <c r="S279" i="2"/>
  <c r="R279" i="2"/>
  <c r="P279" i="2"/>
  <c r="O279" i="2" s="1"/>
  <c r="N279" i="2"/>
  <c r="G279" i="2"/>
  <c r="P278" i="2"/>
  <c r="G278" i="2"/>
  <c r="P277" i="2"/>
  <c r="G277" i="2"/>
  <c r="P276" i="2"/>
  <c r="G276" i="2"/>
  <c r="C272" i="2"/>
  <c r="S270" i="2"/>
  <c r="R270" i="2"/>
  <c r="P270" i="2"/>
  <c r="O270" i="2"/>
  <c r="Q270" i="2" s="1"/>
  <c r="N270" i="2"/>
  <c r="I270" i="2"/>
  <c r="G270" i="2"/>
  <c r="R269" i="2"/>
  <c r="P269" i="2"/>
  <c r="O269" i="2"/>
  <c r="G269" i="2"/>
  <c r="P268" i="2"/>
  <c r="O268" i="2" s="1"/>
  <c r="G268" i="2"/>
  <c r="P267" i="2"/>
  <c r="G267" i="2"/>
  <c r="P266" i="2"/>
  <c r="G266" i="2"/>
  <c r="S265" i="2"/>
  <c r="R265" i="2"/>
  <c r="P265" i="2"/>
  <c r="O265" i="2" s="1"/>
  <c r="N265" i="2"/>
  <c r="G265" i="2"/>
  <c r="I265" i="2" s="1"/>
  <c r="F265" i="2"/>
  <c r="P264" i="2"/>
  <c r="G264" i="2"/>
  <c r="P263" i="2"/>
  <c r="G263" i="2"/>
  <c r="P262" i="2"/>
  <c r="G262" i="2"/>
  <c r="P261" i="2"/>
  <c r="G261" i="2"/>
  <c r="P260" i="2"/>
  <c r="G260" i="2"/>
  <c r="P259" i="2"/>
  <c r="G259" i="2"/>
  <c r="P258" i="2"/>
  <c r="G258" i="2"/>
  <c r="P257" i="2"/>
  <c r="G257" i="2"/>
  <c r="P256" i="2"/>
  <c r="G256" i="2"/>
  <c r="S255" i="2"/>
  <c r="R255" i="2"/>
  <c r="P255" i="2"/>
  <c r="O255" i="2" s="1"/>
  <c r="N255" i="2"/>
  <c r="J255" i="2"/>
  <c r="I255" i="2"/>
  <c r="G255" i="2"/>
  <c r="F255" i="2"/>
  <c r="P254" i="2"/>
  <c r="G254" i="2"/>
  <c r="P253" i="2"/>
  <c r="G253" i="2"/>
  <c r="P252" i="2"/>
  <c r="G252" i="2"/>
  <c r="P251" i="2"/>
  <c r="G251" i="2"/>
  <c r="S250" i="2"/>
  <c r="R250" i="2"/>
  <c r="P250" i="2"/>
  <c r="O250" i="2"/>
  <c r="N250" i="2"/>
  <c r="I250" i="2"/>
  <c r="G250" i="2"/>
  <c r="J250" i="2" s="1"/>
  <c r="F250" i="2"/>
  <c r="P249" i="2"/>
  <c r="G249" i="2"/>
  <c r="P248" i="2"/>
  <c r="G248" i="2"/>
  <c r="P247" i="2"/>
  <c r="G247" i="2"/>
  <c r="P246" i="2"/>
  <c r="G246" i="2"/>
  <c r="C242" i="2"/>
  <c r="P240" i="2"/>
  <c r="S240" i="2" s="1"/>
  <c r="O240" i="2"/>
  <c r="Q240" i="2" s="1"/>
  <c r="I240" i="2"/>
  <c r="G240" i="2"/>
  <c r="J240" i="2" s="1"/>
  <c r="F240" i="2"/>
  <c r="H240" i="2" s="1"/>
  <c r="P239" i="2"/>
  <c r="R239" i="2" s="1"/>
  <c r="N239" i="2"/>
  <c r="G239" i="2"/>
  <c r="P238" i="2"/>
  <c r="G238" i="2"/>
  <c r="P237" i="2"/>
  <c r="G237" i="2"/>
  <c r="P236" i="2"/>
  <c r="G236" i="2"/>
  <c r="P235" i="2"/>
  <c r="N235" i="2"/>
  <c r="G235" i="2"/>
  <c r="F235" i="2"/>
  <c r="P234" i="2"/>
  <c r="G234" i="2"/>
  <c r="P233" i="2"/>
  <c r="G233" i="2"/>
  <c r="P232" i="2"/>
  <c r="G232" i="2"/>
  <c r="P231" i="2"/>
  <c r="G231" i="2"/>
  <c r="P230" i="2"/>
  <c r="R230" i="2" s="1"/>
  <c r="N230" i="2"/>
  <c r="J230" i="2"/>
  <c r="I230" i="2"/>
  <c r="G230" i="2"/>
  <c r="F230" i="2" s="1"/>
  <c r="P229" i="2"/>
  <c r="G229" i="2"/>
  <c r="P228" i="2"/>
  <c r="G228" i="2"/>
  <c r="P227" i="2"/>
  <c r="G227" i="2"/>
  <c r="P226" i="2"/>
  <c r="G226" i="2"/>
  <c r="S225" i="2"/>
  <c r="R225" i="2"/>
  <c r="P225" i="2"/>
  <c r="O225" i="2"/>
  <c r="N225" i="2"/>
  <c r="I225" i="2"/>
  <c r="G225" i="2"/>
  <c r="J225" i="2" s="1"/>
  <c r="F225" i="2"/>
  <c r="P224" i="2"/>
  <c r="G224" i="2"/>
  <c r="P223" i="2"/>
  <c r="G223" i="2"/>
  <c r="P222" i="2"/>
  <c r="G222" i="2"/>
  <c r="P221" i="2"/>
  <c r="G221" i="2"/>
  <c r="P220" i="2"/>
  <c r="J220" i="2"/>
  <c r="I220" i="2"/>
  <c r="G220" i="2"/>
  <c r="F220" i="2"/>
  <c r="P219" i="2"/>
  <c r="R219" i="2" s="1"/>
  <c r="N219" i="2"/>
  <c r="G219" i="2"/>
  <c r="P218" i="2"/>
  <c r="G218" i="2"/>
  <c r="P217" i="2"/>
  <c r="G217" i="2"/>
  <c r="P216" i="2"/>
  <c r="G216" i="2"/>
  <c r="C212" i="2"/>
  <c r="R210" i="2"/>
  <c r="P210" i="2"/>
  <c r="S210" i="2" s="1"/>
  <c r="O210" i="2"/>
  <c r="Q210" i="2" s="1"/>
  <c r="N210" i="2"/>
  <c r="J210" i="2"/>
  <c r="G210" i="2"/>
  <c r="F210" i="2"/>
  <c r="H210" i="2" s="1"/>
  <c r="S209" i="2"/>
  <c r="R209" i="2"/>
  <c r="P209" i="2"/>
  <c r="O209" i="2"/>
  <c r="N209" i="2"/>
  <c r="G209" i="2"/>
  <c r="P208" i="2"/>
  <c r="N208" i="2"/>
  <c r="G208" i="2"/>
  <c r="P207" i="2"/>
  <c r="G207" i="2"/>
  <c r="P206" i="2"/>
  <c r="G206" i="2"/>
  <c r="P205" i="2"/>
  <c r="R205" i="2" s="1"/>
  <c r="N205" i="2"/>
  <c r="J205" i="2"/>
  <c r="I205" i="2"/>
  <c r="G205" i="2"/>
  <c r="F205" i="2" s="1"/>
  <c r="P204" i="2"/>
  <c r="G204" i="2"/>
  <c r="P203" i="2"/>
  <c r="G203" i="2"/>
  <c r="P202" i="2"/>
  <c r="G202" i="2"/>
  <c r="P201" i="2"/>
  <c r="G201" i="2"/>
  <c r="S200" i="2"/>
  <c r="R200" i="2"/>
  <c r="P200" i="2"/>
  <c r="O200" i="2"/>
  <c r="N200" i="2"/>
  <c r="I200" i="2"/>
  <c r="G200" i="2"/>
  <c r="J200" i="2" s="1"/>
  <c r="F200" i="2"/>
  <c r="P199" i="2"/>
  <c r="G199" i="2"/>
  <c r="P198" i="2"/>
  <c r="G198" i="2"/>
  <c r="P197" i="2"/>
  <c r="G197" i="2"/>
  <c r="P196" i="2"/>
  <c r="G196" i="2"/>
  <c r="S195" i="2"/>
  <c r="P195" i="2"/>
  <c r="J195" i="2"/>
  <c r="I195" i="2"/>
  <c r="G195" i="2"/>
  <c r="F195" i="2"/>
  <c r="P194" i="2"/>
  <c r="G194" i="2"/>
  <c r="P193" i="2"/>
  <c r="G193" i="2"/>
  <c r="P192" i="2"/>
  <c r="G192" i="2"/>
  <c r="P191" i="2"/>
  <c r="G191" i="2"/>
  <c r="P190" i="2"/>
  <c r="O190" i="2"/>
  <c r="N190" i="2"/>
  <c r="G190" i="2"/>
  <c r="F190" i="2"/>
  <c r="S189" i="2"/>
  <c r="R189" i="2"/>
  <c r="P189" i="2"/>
  <c r="O189" i="2"/>
  <c r="N189" i="2"/>
  <c r="G189" i="2"/>
  <c r="P188" i="2"/>
  <c r="G188" i="2"/>
  <c r="P187" i="2"/>
  <c r="G187" i="2"/>
  <c r="P186" i="2"/>
  <c r="G186" i="2"/>
  <c r="C182" i="2"/>
  <c r="S180" i="2"/>
  <c r="P180" i="2"/>
  <c r="N180" i="2" s="1"/>
  <c r="O180" i="2"/>
  <c r="Q180" i="2" s="1"/>
  <c r="J180" i="2"/>
  <c r="I180" i="2"/>
  <c r="G180" i="2"/>
  <c r="F180" i="2" s="1"/>
  <c r="H180" i="2" s="1"/>
  <c r="S179" i="2"/>
  <c r="R179" i="2"/>
  <c r="P179" i="2"/>
  <c r="G179" i="2"/>
  <c r="P178" i="2"/>
  <c r="R178" i="2" s="1"/>
  <c r="N178" i="2"/>
  <c r="G178" i="2"/>
  <c r="P177" i="2"/>
  <c r="G177" i="2"/>
  <c r="P176" i="2"/>
  <c r="G176" i="2"/>
  <c r="S175" i="2"/>
  <c r="R175" i="2"/>
  <c r="P175" i="2"/>
  <c r="O175" i="2"/>
  <c r="N175" i="2"/>
  <c r="I175" i="2"/>
  <c r="G175" i="2"/>
  <c r="F175" i="2"/>
  <c r="P174" i="2"/>
  <c r="G174" i="2"/>
  <c r="P173" i="2"/>
  <c r="G173" i="2"/>
  <c r="P172" i="2"/>
  <c r="G172" i="2"/>
  <c r="P171" i="2"/>
  <c r="G171" i="2"/>
  <c r="S170" i="2"/>
  <c r="P170" i="2"/>
  <c r="J170" i="2"/>
  <c r="I170" i="2"/>
  <c r="G170" i="2"/>
  <c r="F170" i="2"/>
  <c r="P169" i="2"/>
  <c r="G169" i="2"/>
  <c r="P168" i="2"/>
  <c r="G168" i="2"/>
  <c r="P167" i="2"/>
  <c r="G167" i="2"/>
  <c r="P166" i="2"/>
  <c r="G166" i="2"/>
  <c r="P165" i="2"/>
  <c r="R165" i="2" s="1"/>
  <c r="O165" i="2"/>
  <c r="G165" i="2"/>
  <c r="P164" i="2"/>
  <c r="G164" i="2"/>
  <c r="P163" i="2"/>
  <c r="G163" i="2"/>
  <c r="P162" i="2"/>
  <c r="G162" i="2"/>
  <c r="P161" i="2"/>
  <c r="G161" i="2"/>
  <c r="P160" i="2"/>
  <c r="N160" i="2"/>
  <c r="J160" i="2"/>
  <c r="I160" i="2"/>
  <c r="G160" i="2"/>
  <c r="F160" i="2" s="1"/>
  <c r="P159" i="2"/>
  <c r="G159" i="2"/>
  <c r="P158" i="2"/>
  <c r="G158" i="2"/>
  <c r="P157" i="2"/>
  <c r="G157" i="2"/>
  <c r="P156" i="2"/>
  <c r="G156" i="2"/>
  <c r="C152" i="2"/>
  <c r="S150" i="2"/>
  <c r="R150" i="2"/>
  <c r="P150" i="2"/>
  <c r="O150" i="2" s="1"/>
  <c r="Q150" i="2" s="1"/>
  <c r="N150" i="2"/>
  <c r="J150" i="2"/>
  <c r="H150" i="2"/>
  <c r="G150" i="2"/>
  <c r="F150" i="2"/>
  <c r="P149" i="2"/>
  <c r="R149" i="2" s="1"/>
  <c r="O149" i="2"/>
  <c r="N149" i="2"/>
  <c r="G149" i="2"/>
  <c r="S148" i="2"/>
  <c r="R148" i="2"/>
  <c r="P148" i="2"/>
  <c r="O148" i="2"/>
  <c r="N148" i="2"/>
  <c r="G148" i="2"/>
  <c r="P147" i="2"/>
  <c r="G147" i="2"/>
  <c r="P146" i="2"/>
  <c r="G146" i="2"/>
  <c r="P145" i="2"/>
  <c r="J145" i="2"/>
  <c r="I145" i="2"/>
  <c r="G145" i="2"/>
  <c r="F145" i="2"/>
  <c r="P144" i="2"/>
  <c r="G144" i="2"/>
  <c r="P143" i="2"/>
  <c r="G143" i="2"/>
  <c r="P142" i="2"/>
  <c r="G142" i="2"/>
  <c r="P141" i="2"/>
  <c r="G141" i="2"/>
  <c r="P140" i="2"/>
  <c r="R140" i="2" s="1"/>
  <c r="O140" i="2"/>
  <c r="G140" i="2"/>
  <c r="F140" i="2"/>
  <c r="P139" i="2"/>
  <c r="G139" i="2"/>
  <c r="P138" i="2"/>
  <c r="G138" i="2"/>
  <c r="P137" i="2"/>
  <c r="G137" i="2"/>
  <c r="P136" i="2"/>
  <c r="G136" i="2"/>
  <c r="P135" i="2"/>
  <c r="N135" i="2" s="1"/>
  <c r="J135" i="2"/>
  <c r="I135" i="2"/>
  <c r="G135" i="2"/>
  <c r="F135" i="2" s="1"/>
  <c r="P134" i="2"/>
  <c r="G134" i="2"/>
  <c r="P133" i="2"/>
  <c r="G133" i="2"/>
  <c r="P132" i="2"/>
  <c r="G132" i="2"/>
  <c r="P131" i="2"/>
  <c r="G131" i="2"/>
  <c r="S130" i="2"/>
  <c r="R130" i="2"/>
  <c r="P130" i="2"/>
  <c r="O130" i="2"/>
  <c r="N130" i="2"/>
  <c r="I130" i="2"/>
  <c r="G130" i="2"/>
  <c r="F130" i="2"/>
  <c r="P129" i="2"/>
  <c r="R129" i="2" s="1"/>
  <c r="G129" i="2"/>
  <c r="P128" i="2"/>
  <c r="G128" i="2"/>
  <c r="P127" i="2"/>
  <c r="G127" i="2"/>
  <c r="P126" i="2"/>
  <c r="G126" i="2"/>
  <c r="C122" i="2"/>
  <c r="P120" i="2"/>
  <c r="O120" i="2" s="1"/>
  <c r="Q120" i="2" s="1"/>
  <c r="I120" i="2"/>
  <c r="G120" i="2"/>
  <c r="J120" i="2" s="1"/>
  <c r="F120" i="2"/>
  <c r="H120" i="2" s="1"/>
  <c r="R119" i="2"/>
  <c r="P119" i="2"/>
  <c r="N119" i="2"/>
  <c r="G119" i="2"/>
  <c r="S118" i="2"/>
  <c r="P118" i="2"/>
  <c r="G118" i="2"/>
  <c r="P117" i="2"/>
  <c r="G117" i="2"/>
  <c r="P116" i="2"/>
  <c r="G116" i="2"/>
  <c r="P115" i="2"/>
  <c r="R115" i="2" s="1"/>
  <c r="N115" i="2"/>
  <c r="G115" i="2"/>
  <c r="F115" i="2"/>
  <c r="P114" i="2"/>
  <c r="G114" i="2"/>
  <c r="P113" i="2"/>
  <c r="G113" i="2"/>
  <c r="P112" i="2"/>
  <c r="G112" i="2"/>
  <c r="P111" i="2"/>
  <c r="G111" i="2"/>
  <c r="R110" i="2"/>
  <c r="P110" i="2"/>
  <c r="N110" i="2"/>
  <c r="J110" i="2"/>
  <c r="I110" i="2"/>
  <c r="G110" i="2"/>
  <c r="F110" i="2" s="1"/>
  <c r="P109" i="2"/>
  <c r="G109" i="2"/>
  <c r="P108" i="2"/>
  <c r="G108" i="2"/>
  <c r="P107" i="2"/>
  <c r="G107" i="2"/>
  <c r="P106" i="2"/>
  <c r="G106" i="2"/>
  <c r="S105" i="2"/>
  <c r="R105" i="2"/>
  <c r="P105" i="2"/>
  <c r="O105" i="2"/>
  <c r="N105" i="2"/>
  <c r="G105" i="2"/>
  <c r="P104" i="2"/>
  <c r="G104" i="2"/>
  <c r="P103" i="2"/>
  <c r="G103" i="2"/>
  <c r="P102" i="2"/>
  <c r="G102" i="2"/>
  <c r="P101" i="2"/>
  <c r="G101" i="2"/>
  <c r="P100" i="2"/>
  <c r="J100" i="2"/>
  <c r="I100" i="2"/>
  <c r="G100" i="2"/>
  <c r="F100" i="2"/>
  <c r="P99" i="2"/>
  <c r="N99" i="2" s="1"/>
  <c r="G99" i="2"/>
  <c r="P98" i="2"/>
  <c r="G98" i="2"/>
  <c r="P97" i="2"/>
  <c r="G97" i="2"/>
  <c r="P96" i="2"/>
  <c r="G96" i="2"/>
  <c r="C92" i="2"/>
  <c r="R90" i="2"/>
  <c r="Q90" i="2"/>
  <c r="P90" i="2"/>
  <c r="S90" i="2" s="1"/>
  <c r="O90" i="2"/>
  <c r="N90" i="2"/>
  <c r="J90" i="2"/>
  <c r="G90" i="2"/>
  <c r="F90" i="2"/>
  <c r="H90" i="2" s="1"/>
  <c r="S89" i="2"/>
  <c r="R89" i="2"/>
  <c r="P89" i="2"/>
  <c r="O89" i="2"/>
  <c r="N89" i="2"/>
  <c r="G89" i="2"/>
  <c r="P88" i="2"/>
  <c r="R88" i="2" s="1"/>
  <c r="O88" i="2"/>
  <c r="N88" i="2"/>
  <c r="G88" i="2"/>
  <c r="P87" i="2"/>
  <c r="G87" i="2"/>
  <c r="P86" i="2"/>
  <c r="G86" i="2"/>
  <c r="P85" i="2"/>
  <c r="N85" i="2" s="1"/>
  <c r="J85" i="2"/>
  <c r="I85" i="2"/>
  <c r="G85" i="2"/>
  <c r="F85" i="2" s="1"/>
  <c r="P84" i="2"/>
  <c r="G84" i="2"/>
  <c r="P83" i="2"/>
  <c r="G83" i="2"/>
  <c r="P82" i="2"/>
  <c r="G82" i="2"/>
  <c r="P81" i="2"/>
  <c r="G81" i="2"/>
  <c r="S80" i="2"/>
  <c r="R80" i="2"/>
  <c r="P80" i="2"/>
  <c r="O80" i="2"/>
  <c r="N80" i="2"/>
  <c r="I80" i="2"/>
  <c r="G80" i="2"/>
  <c r="F80" i="2"/>
  <c r="P79" i="2"/>
  <c r="G79" i="2"/>
  <c r="P78" i="2"/>
  <c r="G78" i="2"/>
  <c r="P77" i="2"/>
  <c r="G77" i="2"/>
  <c r="P76" i="2"/>
  <c r="G76" i="2"/>
  <c r="S75" i="2"/>
  <c r="P75" i="2"/>
  <c r="N75" i="2" s="1"/>
  <c r="O75" i="2"/>
  <c r="J75" i="2"/>
  <c r="I75" i="2"/>
  <c r="G75" i="2"/>
  <c r="F75" i="2"/>
  <c r="P74" i="2"/>
  <c r="G74" i="2"/>
  <c r="P73" i="2"/>
  <c r="G73" i="2"/>
  <c r="P72" i="2"/>
  <c r="G72" i="2"/>
  <c r="P71" i="2"/>
  <c r="G71" i="2"/>
  <c r="P70" i="2"/>
  <c r="R70" i="2" s="1"/>
  <c r="O70" i="2"/>
  <c r="J70" i="2"/>
  <c r="G70" i="2"/>
  <c r="F70" i="2"/>
  <c r="S69" i="2"/>
  <c r="R69" i="2"/>
  <c r="P69" i="2"/>
  <c r="O69" i="2"/>
  <c r="N69" i="2"/>
  <c r="G69" i="2"/>
  <c r="P68" i="2"/>
  <c r="G68" i="2"/>
  <c r="P67" i="2"/>
  <c r="G67" i="2"/>
  <c r="P66" i="2"/>
  <c r="G66" i="2"/>
  <c r="B63" i="2"/>
  <c r="C62" i="2"/>
  <c r="S60" i="2"/>
  <c r="R60" i="2"/>
  <c r="P60" i="2"/>
  <c r="N60" i="2" s="1"/>
  <c r="O60" i="2"/>
  <c r="Q60" i="2" s="1"/>
  <c r="J60" i="2"/>
  <c r="G60" i="2"/>
  <c r="R59" i="2"/>
  <c r="P59" i="2"/>
  <c r="G59" i="2"/>
  <c r="P58" i="2"/>
  <c r="G58" i="2"/>
  <c r="P57" i="2"/>
  <c r="G57" i="2"/>
  <c r="P56" i="2"/>
  <c r="G56" i="2"/>
  <c r="S55" i="2"/>
  <c r="R55" i="2"/>
  <c r="P55" i="2"/>
  <c r="O55" i="2"/>
  <c r="N55" i="2"/>
  <c r="I55" i="2"/>
  <c r="G55" i="2"/>
  <c r="P54" i="2"/>
  <c r="N54" i="2" s="1"/>
  <c r="G54" i="2"/>
  <c r="P53" i="2"/>
  <c r="G53" i="2"/>
  <c r="P52" i="2"/>
  <c r="G52" i="2"/>
  <c r="P51" i="2"/>
  <c r="G51" i="2"/>
  <c r="P50" i="2"/>
  <c r="O50" i="2"/>
  <c r="J50" i="2"/>
  <c r="I50" i="2"/>
  <c r="G50" i="2"/>
  <c r="F50" i="2"/>
  <c r="P49" i="2"/>
  <c r="N49" i="2" s="1"/>
  <c r="G49" i="2"/>
  <c r="P48" i="2"/>
  <c r="G48" i="2"/>
  <c r="P47" i="2"/>
  <c r="G47" i="2"/>
  <c r="P46" i="2"/>
  <c r="G46" i="2"/>
  <c r="P45" i="2"/>
  <c r="O45" i="2" s="1"/>
  <c r="J45" i="2"/>
  <c r="G45" i="2"/>
  <c r="F45" i="2"/>
  <c r="P44" i="2"/>
  <c r="G44" i="2"/>
  <c r="P43" i="2"/>
  <c r="N43" i="2" s="1"/>
  <c r="G43" i="2"/>
  <c r="P42" i="2"/>
  <c r="G42" i="2"/>
  <c r="P41" i="2"/>
  <c r="N41" i="2"/>
  <c r="G41" i="2"/>
  <c r="R40" i="2"/>
  <c r="P40" i="2"/>
  <c r="N40" i="2"/>
  <c r="G40" i="2"/>
  <c r="P39" i="2"/>
  <c r="N39" i="2" s="1"/>
  <c r="G39" i="2"/>
  <c r="P38" i="2"/>
  <c r="G38" i="2"/>
  <c r="P37" i="2"/>
  <c r="G37" i="2"/>
  <c r="P36" i="2"/>
  <c r="G36" i="2"/>
  <c r="C33" i="2"/>
  <c r="C63" i="2" s="1"/>
  <c r="C93" i="2" s="1"/>
  <c r="B33" i="2"/>
  <c r="C32" i="2"/>
  <c r="S30" i="2"/>
  <c r="P30" i="2"/>
  <c r="G30" i="2"/>
  <c r="F30" i="2" s="1"/>
  <c r="H30" i="2" s="1"/>
  <c r="S29" i="2"/>
  <c r="P29" i="2"/>
  <c r="R29" i="2" s="1"/>
  <c r="O29" i="2"/>
  <c r="N29" i="2"/>
  <c r="G29" i="2"/>
  <c r="S28" i="2"/>
  <c r="R28" i="2"/>
  <c r="P28" i="2"/>
  <c r="O28" i="2"/>
  <c r="N28" i="2"/>
  <c r="G28" i="2"/>
  <c r="P27" i="2"/>
  <c r="G27" i="2"/>
  <c r="P26" i="2"/>
  <c r="G26" i="2"/>
  <c r="S25" i="2"/>
  <c r="R25" i="2"/>
  <c r="P25" i="2"/>
  <c r="N25" i="2" s="1"/>
  <c r="O25" i="2"/>
  <c r="J25" i="2"/>
  <c r="I25" i="2"/>
  <c r="G25" i="2"/>
  <c r="F25" i="2"/>
  <c r="P24" i="2"/>
  <c r="G24" i="2"/>
  <c r="P23" i="2"/>
  <c r="G23" i="2"/>
  <c r="P22" i="2"/>
  <c r="G22" i="2"/>
  <c r="E22" i="2" s="1"/>
  <c r="P21" i="2"/>
  <c r="G21" i="2"/>
  <c r="E21" i="2" s="1"/>
  <c r="S20" i="2"/>
  <c r="P20" i="2"/>
  <c r="R20" i="2" s="1"/>
  <c r="O20" i="2"/>
  <c r="N20" i="2"/>
  <c r="G20" i="2"/>
  <c r="P19" i="2"/>
  <c r="G19" i="2"/>
  <c r="P18" i="2"/>
  <c r="G18" i="2"/>
  <c r="P17" i="2"/>
  <c r="G17" i="2"/>
  <c r="P16" i="2"/>
  <c r="G16" i="2"/>
  <c r="P15" i="2"/>
  <c r="N15" i="2"/>
  <c r="J15" i="2"/>
  <c r="I15" i="2"/>
  <c r="G15" i="2"/>
  <c r="F15" i="2" s="1"/>
  <c r="P14" i="2"/>
  <c r="G14" i="2"/>
  <c r="P13" i="2"/>
  <c r="G13" i="2"/>
  <c r="P12" i="2"/>
  <c r="G12" i="2"/>
  <c r="P11" i="2"/>
  <c r="G11" i="2"/>
  <c r="S10" i="2"/>
  <c r="R10" i="2"/>
  <c r="P10" i="2"/>
  <c r="O10" i="2" s="1"/>
  <c r="N10" i="2"/>
  <c r="G10" i="2"/>
  <c r="I10" i="2" s="1"/>
  <c r="F10" i="2"/>
  <c r="S9" i="2"/>
  <c r="R9" i="2"/>
  <c r="P9" i="2"/>
  <c r="O9" i="2"/>
  <c r="N9" i="2"/>
  <c r="G9" i="2"/>
  <c r="P8" i="2"/>
  <c r="N8" i="2" s="1"/>
  <c r="G8" i="2"/>
  <c r="E8" i="2" s="1"/>
  <c r="P7" i="2"/>
  <c r="N7" i="2"/>
  <c r="G7" i="2"/>
  <c r="P6" i="2"/>
  <c r="N74" i="2" s="1"/>
  <c r="G6" i="2"/>
  <c r="E13" i="2" s="1"/>
  <c r="B4" i="2"/>
  <c r="A4" i="2" s="1"/>
  <c r="B3" i="2"/>
  <c r="A3" i="2"/>
  <c r="B2" i="2"/>
  <c r="A2" i="2" s="1"/>
  <c r="U1" i="2"/>
  <c r="N36" i="2" l="1"/>
  <c r="E47" i="2"/>
  <c r="E49" i="2"/>
  <c r="O58" i="2"/>
  <c r="S58" i="2"/>
  <c r="R58" i="2"/>
  <c r="E66" i="2"/>
  <c r="N71" i="2"/>
  <c r="E88" i="2"/>
  <c r="E7" i="2"/>
  <c r="N11" i="2"/>
  <c r="N13" i="2"/>
  <c r="N14" i="2"/>
  <c r="N16" i="2"/>
  <c r="E24" i="2"/>
  <c r="N37" i="2"/>
  <c r="R39" i="2"/>
  <c r="E42" i="2"/>
  <c r="N138" i="2"/>
  <c r="N6" i="2"/>
  <c r="E10" i="2"/>
  <c r="E23" i="2"/>
  <c r="E36" i="2"/>
  <c r="S39" i="2"/>
  <c r="E46" i="2"/>
  <c r="F60" i="2"/>
  <c r="H60" i="2" s="1"/>
  <c r="I60" i="2"/>
  <c r="E60" i="2"/>
  <c r="N66" i="2"/>
  <c r="E72" i="2"/>
  <c r="N83" i="2"/>
  <c r="E20" i="2"/>
  <c r="I20" i="2"/>
  <c r="F20" i="2"/>
  <c r="E40" i="2"/>
  <c r="N47" i="2"/>
  <c r="N52" i="2"/>
  <c r="N56" i="2"/>
  <c r="A63" i="2"/>
  <c r="B62" i="2"/>
  <c r="A62" i="2" s="1"/>
  <c r="N72" i="2"/>
  <c r="E74" i="2"/>
  <c r="B2" i="5"/>
  <c r="V33" i="2"/>
  <c r="V93" i="2"/>
  <c r="V63" i="2"/>
  <c r="N17" i="2"/>
  <c r="B5" i="2"/>
  <c r="N18" i="2"/>
  <c r="E25" i="2"/>
  <c r="E51" i="2"/>
  <c r="O15" i="2"/>
  <c r="S15" i="2"/>
  <c r="R15" i="2"/>
  <c r="E44" i="2"/>
  <c r="N57" i="2"/>
  <c r="N73" i="2"/>
  <c r="E28" i="2"/>
  <c r="E41" i="2"/>
  <c r="E6" i="2"/>
  <c r="E12" i="2"/>
  <c r="E15" i="2"/>
  <c r="J20" i="2"/>
  <c r="N24" i="2"/>
  <c r="E27" i="2"/>
  <c r="B34" i="2"/>
  <c r="B32" i="2"/>
  <c r="A32" i="2" s="1"/>
  <c r="A33" i="2"/>
  <c r="E39" i="2"/>
  <c r="N45" i="2"/>
  <c r="N50" i="2"/>
  <c r="R50" i="2"/>
  <c r="E67" i="2"/>
  <c r="N68" i="2"/>
  <c r="N77" i="2"/>
  <c r="E111" i="2"/>
  <c r="N97" i="2"/>
  <c r="E17" i="2"/>
  <c r="E26" i="2"/>
  <c r="E29" i="2"/>
  <c r="I30" i="2"/>
  <c r="E30" i="2"/>
  <c r="V3" i="2"/>
  <c r="N1039" i="2"/>
  <c r="N1038" i="2"/>
  <c r="N1028" i="2"/>
  <c r="N1047" i="2"/>
  <c r="N1046" i="2"/>
  <c r="N1003" i="2"/>
  <c r="N1002" i="2"/>
  <c r="N1001" i="2"/>
  <c r="N972" i="2"/>
  <c r="N968" i="2"/>
  <c r="N967" i="2"/>
  <c r="N1026" i="2"/>
  <c r="N978" i="2"/>
  <c r="N977" i="2"/>
  <c r="N976" i="2"/>
  <c r="N974" i="2"/>
  <c r="N1036" i="2"/>
  <c r="N953" i="2"/>
  <c r="N951" i="2"/>
  <c r="N1006" i="2"/>
  <c r="N949" i="2"/>
  <c r="N981" i="2"/>
  <c r="N987" i="2"/>
  <c r="N956" i="2"/>
  <c r="N1014" i="2"/>
  <c r="N1011" i="2"/>
  <c r="N942" i="2"/>
  <c r="N921" i="2"/>
  <c r="N918" i="2"/>
  <c r="N907" i="2"/>
  <c r="N896" i="2"/>
  <c r="N891" i="2"/>
  <c r="N878" i="2"/>
  <c r="N944" i="2"/>
  <c r="N826" i="2"/>
  <c r="N801" i="2"/>
  <c r="N1037" i="2"/>
  <c r="N1012" i="2"/>
  <c r="N893" i="2"/>
  <c r="N888" i="2"/>
  <c r="N847" i="2"/>
  <c r="N837" i="2"/>
  <c r="N792" i="2"/>
  <c r="N894" i="2"/>
  <c r="N828" i="2"/>
  <c r="N804" i="2"/>
  <c r="N927" i="2"/>
  <c r="N914" i="2"/>
  <c r="N876" i="2"/>
  <c r="N851" i="2"/>
  <c r="N889" i="2"/>
  <c r="N862" i="2"/>
  <c r="N803" i="2"/>
  <c r="N794" i="2"/>
  <c r="N917" i="2"/>
  <c r="N856" i="2"/>
  <c r="N853" i="2"/>
  <c r="N817" i="2"/>
  <c r="N788" i="2"/>
  <c r="N786" i="2"/>
  <c r="N938" i="2"/>
  <c r="N926" i="2"/>
  <c r="N864" i="2"/>
  <c r="N802" i="2"/>
  <c r="N797" i="2"/>
  <c r="N793" i="2"/>
  <c r="N947" i="2"/>
  <c r="N858" i="2"/>
  <c r="N772" i="2"/>
  <c r="N774" i="2"/>
  <c r="N777" i="2"/>
  <c r="N764" i="2"/>
  <c r="N742" i="2"/>
  <c r="N816" i="2"/>
  <c r="N763" i="2"/>
  <c r="N887" i="2"/>
  <c r="N761" i="2"/>
  <c r="N757" i="2"/>
  <c r="N744" i="2"/>
  <c r="N728" i="2"/>
  <c r="N714" i="2"/>
  <c r="N712" i="2"/>
  <c r="N762" i="2"/>
  <c r="N741" i="2"/>
  <c r="N701" i="2"/>
  <c r="N678" i="2"/>
  <c r="N594" i="2"/>
  <c r="N738" i="2"/>
  <c r="N736" i="2"/>
  <c r="N626" i="2"/>
  <c r="N581" i="2"/>
  <c r="N556" i="2"/>
  <c r="N747" i="2"/>
  <c r="N593" i="2"/>
  <c r="N651" i="2"/>
  <c r="N608" i="2"/>
  <c r="N597" i="2"/>
  <c r="N588" i="2"/>
  <c r="N584" i="2"/>
  <c r="N563" i="2"/>
  <c r="N559" i="2"/>
  <c r="N507" i="2"/>
  <c r="N498" i="2"/>
  <c r="N496" i="2"/>
  <c r="N487" i="2"/>
  <c r="N703" i="2"/>
  <c r="N676" i="2"/>
  <c r="N617" i="2"/>
  <c r="N592" i="2"/>
  <c r="N567" i="2"/>
  <c r="N667" i="2"/>
  <c r="N642" i="2"/>
  <c r="N537" i="2"/>
  <c r="N746" i="2"/>
  <c r="N687" i="2"/>
  <c r="N653" i="2"/>
  <c r="N644" i="2"/>
  <c r="N606" i="2"/>
  <c r="N613" i="2"/>
  <c r="N547" i="2"/>
  <c r="N473" i="2"/>
  <c r="N472" i="2"/>
  <c r="N444" i="2"/>
  <c r="N426" i="2"/>
  <c r="N583" i="2"/>
  <c r="N533" i="2"/>
  <c r="N528" i="2"/>
  <c r="N503" i="2"/>
  <c r="N499" i="2"/>
  <c r="N471" i="2"/>
  <c r="N607" i="2"/>
  <c r="N586" i="2"/>
  <c r="N531" i="2"/>
  <c r="N506" i="2"/>
  <c r="N476" i="2"/>
  <c r="N469" i="2"/>
  <c r="N467" i="2"/>
  <c r="N442" i="2"/>
  <c r="N417" i="2"/>
  <c r="N619" i="2"/>
  <c r="N611" i="2"/>
  <c r="N462" i="2"/>
  <c r="N386" i="2"/>
  <c r="N554" i="2"/>
  <c r="N517" i="2"/>
  <c r="N501" i="2"/>
  <c r="N494" i="2"/>
  <c r="N397" i="2"/>
  <c r="N376" i="2"/>
  <c r="N561" i="2"/>
  <c r="N492" i="2"/>
  <c r="N488" i="2"/>
  <c r="N384" i="2"/>
  <c r="N463" i="2"/>
  <c r="N439" i="2"/>
  <c r="N436" i="2"/>
  <c r="N412" i="2"/>
  <c r="N446" i="2"/>
  <c r="N437" i="2"/>
  <c r="N401" i="2"/>
  <c r="N354" i="2"/>
  <c r="N348" i="2"/>
  <c r="N346" i="2"/>
  <c r="N337" i="2"/>
  <c r="N526" i="2"/>
  <c r="N367" i="2"/>
  <c r="N356" i="2"/>
  <c r="N464" i="2"/>
  <c r="N428" i="2"/>
  <c r="N414" i="2"/>
  <c r="N558" i="2"/>
  <c r="N403" i="2"/>
  <c r="N347" i="2"/>
  <c r="N378" i="2"/>
  <c r="N349" i="2"/>
  <c r="N323" i="2"/>
  <c r="N258" i="2"/>
  <c r="N252" i="2"/>
  <c r="N248" i="2"/>
  <c r="N246" i="2"/>
  <c r="N234" i="2"/>
  <c r="N232" i="2"/>
  <c r="N223" i="2"/>
  <c r="N221" i="2"/>
  <c r="N207" i="2"/>
  <c r="N198" i="2"/>
  <c r="N196" i="2"/>
  <c r="N187" i="2"/>
  <c r="N173" i="2"/>
  <c r="N366" i="2"/>
  <c r="N278" i="2"/>
  <c r="N264" i="2"/>
  <c r="N336" i="2"/>
  <c r="N321" i="2"/>
  <c r="N277" i="2"/>
  <c r="N263" i="2"/>
  <c r="N254" i="2"/>
  <c r="N406" i="2"/>
  <c r="N377" i="2"/>
  <c r="N338" i="2"/>
  <c r="N276" i="2"/>
  <c r="N262" i="2"/>
  <c r="N256" i="2"/>
  <c r="N251" i="2"/>
  <c r="N404" i="2"/>
  <c r="N379" i="2"/>
  <c r="N322" i="2"/>
  <c r="N228" i="2"/>
  <c r="N53" i="2"/>
  <c r="N44" i="2"/>
  <c r="N297" i="2"/>
  <c r="N287" i="2"/>
  <c r="N247" i="2"/>
  <c r="N231" i="2"/>
  <c r="N226" i="2"/>
  <c r="N142" i="2"/>
  <c r="N128" i="2"/>
  <c r="N126" i="2"/>
  <c r="N106" i="2"/>
  <c r="N312" i="2"/>
  <c r="N199" i="2"/>
  <c r="N194" i="2"/>
  <c r="N176" i="2"/>
  <c r="N174" i="2"/>
  <c r="N289" i="2"/>
  <c r="N261" i="2"/>
  <c r="N139" i="2"/>
  <c r="N137" i="2"/>
  <c r="N67" i="2"/>
  <c r="N51" i="2"/>
  <c r="N42" i="2"/>
  <c r="N314" i="2"/>
  <c r="N296" i="2"/>
  <c r="N286" i="2"/>
  <c r="N203" i="2"/>
  <c r="N169" i="2"/>
  <c r="N167" i="2"/>
  <c r="N133" i="2"/>
  <c r="N78" i="2"/>
  <c r="N76" i="2"/>
  <c r="N311" i="2"/>
  <c r="N206" i="2"/>
  <c r="N201" i="2"/>
  <c r="N171" i="2"/>
  <c r="N131" i="2"/>
  <c r="N117" i="2"/>
  <c r="N104" i="2"/>
  <c r="N103" i="2"/>
  <c r="N102" i="2"/>
  <c r="N101" i="2"/>
  <c r="N324" i="2"/>
  <c r="N288" i="2"/>
  <c r="N237" i="2"/>
  <c r="N224" i="2"/>
  <c r="N192" i="2"/>
  <c r="N172" i="2"/>
  <c r="N164" i="2"/>
  <c r="N163" i="2"/>
  <c r="N162" i="2"/>
  <c r="N161" i="2"/>
  <c r="N87" i="2"/>
  <c r="N86" i="2"/>
  <c r="N411" i="2"/>
  <c r="N313" i="2"/>
  <c r="N222" i="2"/>
  <c r="N217" i="2"/>
  <c r="N158" i="2"/>
  <c r="N147" i="2"/>
  <c r="N146" i="2"/>
  <c r="N114" i="2"/>
  <c r="N113" i="2"/>
  <c r="N112" i="2"/>
  <c r="N111" i="2"/>
  <c r="E11" i="2"/>
  <c r="E16" i="2"/>
  <c r="E19" i="2"/>
  <c r="E37" i="2"/>
  <c r="E38" i="2"/>
  <c r="F40" i="2"/>
  <c r="I40" i="2"/>
  <c r="N48" i="2"/>
  <c r="E58" i="2"/>
  <c r="J10" i="2"/>
  <c r="E18" i="2"/>
  <c r="N19" i="2"/>
  <c r="N22" i="2"/>
  <c r="N26" i="2"/>
  <c r="J30" i="2"/>
  <c r="B93" i="2"/>
  <c r="C123" i="2"/>
  <c r="J40" i="2"/>
  <c r="N46" i="2"/>
  <c r="S50" i="2"/>
  <c r="B64" i="2"/>
  <c r="N81" i="2"/>
  <c r="N136" i="2"/>
  <c r="E216" i="2"/>
  <c r="E1050" i="2"/>
  <c r="E1048" i="2"/>
  <c r="E1042" i="2"/>
  <c r="E1006" i="2"/>
  <c r="E1003" i="2"/>
  <c r="E981" i="2"/>
  <c r="E978" i="2"/>
  <c r="E956" i="2"/>
  <c r="E953" i="2"/>
  <c r="E1047" i="2"/>
  <c r="E1044" i="2"/>
  <c r="E1041" i="2"/>
  <c r="E1037" i="2"/>
  <c r="E1017" i="2"/>
  <c r="E1013" i="2"/>
  <c r="E1014" i="2"/>
  <c r="E1010" i="2"/>
  <c r="E996" i="2"/>
  <c r="E1019" i="2"/>
  <c r="E1012" i="2"/>
  <c r="E988" i="2"/>
  <c r="E1039" i="2"/>
  <c r="E1035" i="2"/>
  <c r="E1005" i="2"/>
  <c r="E989" i="2"/>
  <c r="E985" i="2"/>
  <c r="E944" i="2"/>
  <c r="E927" i="2"/>
  <c r="E1031" i="2"/>
  <c r="E999" i="2"/>
  <c r="E987" i="2"/>
  <c r="E967" i="2"/>
  <c r="E960" i="2"/>
  <c r="E1030" i="2"/>
  <c r="E1029" i="2"/>
  <c r="E955" i="2"/>
  <c r="E954" i="2"/>
  <c r="E1028" i="2"/>
  <c r="E1033" i="2"/>
  <c r="E980" i="2"/>
  <c r="E925" i="2"/>
  <c r="E920" i="2"/>
  <c r="E917" i="2"/>
  <c r="E970" i="2"/>
  <c r="E969" i="2"/>
  <c r="E914" i="2"/>
  <c r="E887" i="2"/>
  <c r="E882" i="2"/>
  <c r="E877" i="2"/>
  <c r="E865" i="2"/>
  <c r="E863" i="2"/>
  <c r="E854" i="2"/>
  <c r="E852" i="2"/>
  <c r="E840" i="2"/>
  <c r="E838" i="2"/>
  <c r="E829" i="2"/>
  <c r="E827" i="2"/>
  <c r="E979" i="2"/>
  <c r="E974" i="2"/>
  <c r="E971" i="2"/>
  <c r="E958" i="2"/>
  <c r="E936" i="2"/>
  <c r="E929" i="2"/>
  <c r="E1040" i="2"/>
  <c r="E907" i="2"/>
  <c r="E946" i="2"/>
  <c r="E945" i="2"/>
  <c r="E885" i="2"/>
  <c r="E884" i="2"/>
  <c r="E850" i="2"/>
  <c r="E806" i="2"/>
  <c r="E909" i="2"/>
  <c r="E864" i="2"/>
  <c r="E856" i="2"/>
  <c r="E834" i="2"/>
  <c r="E880" i="2"/>
  <c r="E857" i="2"/>
  <c r="E817" i="2"/>
  <c r="E802" i="2"/>
  <c r="E921" i="2"/>
  <c r="E918" i="2"/>
  <c r="E892" i="2"/>
  <c r="E820" i="2"/>
  <c r="E916" i="2"/>
  <c r="E893" i="2"/>
  <c r="E859" i="2"/>
  <c r="E894" i="2"/>
  <c r="E868" i="2"/>
  <c r="E861" i="2"/>
  <c r="E828" i="2"/>
  <c r="E805" i="2"/>
  <c r="E930" i="2"/>
  <c r="E908" i="2"/>
  <c r="E898" i="2"/>
  <c r="E895" i="2"/>
  <c r="E848" i="2"/>
  <c r="E831" i="2"/>
  <c r="E819" i="2"/>
  <c r="E807" i="2"/>
  <c r="E804" i="2"/>
  <c r="E795" i="2"/>
  <c r="E792" i="2"/>
  <c r="E787" i="2"/>
  <c r="E775" i="2"/>
  <c r="E773" i="2"/>
  <c r="E748" i="2"/>
  <c r="E800" i="2"/>
  <c r="E763" i="2"/>
  <c r="E762" i="2"/>
  <c r="E739" i="2"/>
  <c r="E788" i="2"/>
  <c r="E747" i="2"/>
  <c r="E741" i="2"/>
  <c r="E789" i="2"/>
  <c r="E736" i="2"/>
  <c r="E733" i="2"/>
  <c r="E728" i="2"/>
  <c r="E714" i="2"/>
  <c r="E712" i="2"/>
  <c r="E705" i="2"/>
  <c r="E703" i="2"/>
  <c r="E689" i="2"/>
  <c r="E687" i="2"/>
  <c r="E680" i="2"/>
  <c r="E678" i="2"/>
  <c r="E669" i="2"/>
  <c r="E667" i="2"/>
  <c r="E655" i="2"/>
  <c r="E653" i="2"/>
  <c r="E832" i="2"/>
  <c r="E823" i="2"/>
  <c r="E766" i="2"/>
  <c r="E750" i="2"/>
  <c r="E746" i="2"/>
  <c r="E862" i="2"/>
  <c r="E830" i="2"/>
  <c r="E825" i="2"/>
  <c r="E749" i="2"/>
  <c r="E740" i="2"/>
  <c r="E735" i="2"/>
  <c r="E727" i="2"/>
  <c r="E772" i="2"/>
  <c r="E765" i="2"/>
  <c r="E717" i="2"/>
  <c r="E706" i="2"/>
  <c r="E699" i="2"/>
  <c r="E683" i="2"/>
  <c r="E619" i="2"/>
  <c r="E618" i="2"/>
  <c r="E616" i="2"/>
  <c r="E608" i="2"/>
  <c r="E730" i="2"/>
  <c r="E642" i="2"/>
  <c r="E611" i="2"/>
  <c r="E592" i="2"/>
  <c r="E567" i="2"/>
  <c r="E549" i="2"/>
  <c r="E774" i="2"/>
  <c r="E660" i="2"/>
  <c r="E644" i="2"/>
  <c r="E586" i="2"/>
  <c r="E583" i="2"/>
  <c r="E577" i="2"/>
  <c r="E561" i="2"/>
  <c r="E558" i="2"/>
  <c r="E552" i="2"/>
  <c r="E942" i="2"/>
  <c r="E870" i="2"/>
  <c r="E791" i="2"/>
  <c r="E764" i="2"/>
  <c r="E710" i="2"/>
  <c r="E697" i="2"/>
  <c r="E668" i="2"/>
  <c r="E656" i="2"/>
  <c r="E649" i="2"/>
  <c r="E624" i="2"/>
  <c r="E591" i="2"/>
  <c r="E582" i="2"/>
  <c r="E566" i="2"/>
  <c r="E557" i="2"/>
  <c r="E539" i="2"/>
  <c r="E537" i="2"/>
  <c r="E530" i="2"/>
  <c r="E528" i="2"/>
  <c r="E501" i="2"/>
  <c r="E771" i="2"/>
  <c r="E708" i="2"/>
  <c r="E681" i="2"/>
  <c r="E674" i="2"/>
  <c r="E636" i="2"/>
  <c r="E793" i="2"/>
  <c r="E690" i="2"/>
  <c r="E647" i="2"/>
  <c r="E593" i="2"/>
  <c r="E585" i="2"/>
  <c r="E568" i="2"/>
  <c r="E560" i="2"/>
  <c r="E550" i="2"/>
  <c r="E737" i="2"/>
  <c r="E719" i="2"/>
  <c r="E672" i="2"/>
  <c r="E658" i="2"/>
  <c r="E640" i="2"/>
  <c r="E617" i="2"/>
  <c r="E615" i="2"/>
  <c r="E613" i="2"/>
  <c r="E638" i="2"/>
  <c r="E630" i="2"/>
  <c r="E569" i="2"/>
  <c r="E522" i="2"/>
  <c r="E520" i="2"/>
  <c r="E507" i="2"/>
  <c r="E476" i="2"/>
  <c r="E437" i="2"/>
  <c r="E432" i="2"/>
  <c r="E412" i="2"/>
  <c r="E407" i="2"/>
  <c r="E679" i="2"/>
  <c r="E610" i="2"/>
  <c r="E554" i="2"/>
  <c r="E535" i="2"/>
  <c r="E493" i="2"/>
  <c r="E489" i="2"/>
  <c r="E464" i="2"/>
  <c r="E461" i="2"/>
  <c r="E547" i="2"/>
  <c r="E459" i="2"/>
  <c r="E457" i="2"/>
  <c r="E398" i="2"/>
  <c r="E900" i="2"/>
  <c r="E702" i="2"/>
  <c r="E685" i="2"/>
  <c r="E533" i="2"/>
  <c r="E502" i="2"/>
  <c r="E495" i="2"/>
  <c r="E445" i="2"/>
  <c r="E435" i="2"/>
  <c r="E431" i="2"/>
  <c r="E420" i="2"/>
  <c r="E670" i="2"/>
  <c r="E609" i="2"/>
  <c r="E531" i="2"/>
  <c r="E506" i="2"/>
  <c r="E443" i="2"/>
  <c r="E418" i="2"/>
  <c r="E379" i="2"/>
  <c r="E627" i="2"/>
  <c r="E479" i="2"/>
  <c r="E477" i="2"/>
  <c r="E470" i="2"/>
  <c r="E468" i="2"/>
  <c r="E442" i="2"/>
  <c r="E417" i="2"/>
  <c r="E400" i="2"/>
  <c r="E388" i="2"/>
  <c r="E382" i="2"/>
  <c r="E373" i="2"/>
  <c r="E370" i="2"/>
  <c r="E628" i="2"/>
  <c r="E524" i="2"/>
  <c r="E486" i="2"/>
  <c r="E456" i="2"/>
  <c r="E414" i="2"/>
  <c r="E371" i="2"/>
  <c r="E354" i="2"/>
  <c r="E350" i="2"/>
  <c r="E348" i="2"/>
  <c r="E339" i="2"/>
  <c r="E337" i="2"/>
  <c r="E325" i="2"/>
  <c r="E323" i="2"/>
  <c r="E629" i="2"/>
  <c r="E536" i="2"/>
  <c r="E518" i="2"/>
  <c r="E473" i="2"/>
  <c r="E434" i="2"/>
  <c r="E411" i="2"/>
  <c r="E409" i="2"/>
  <c r="E403" i="2"/>
  <c r="E367" i="2"/>
  <c r="E504" i="2"/>
  <c r="E444" i="2"/>
  <c r="E441" i="2"/>
  <c r="E410" i="2"/>
  <c r="E406" i="2"/>
  <c r="E397" i="2"/>
  <c r="E390" i="2"/>
  <c r="E389" i="2"/>
  <c r="E377" i="2"/>
  <c r="E818" i="2"/>
  <c r="E498" i="2"/>
  <c r="E436" i="2"/>
  <c r="E387" i="2"/>
  <c r="E384" i="2"/>
  <c r="E376" i="2"/>
  <c r="E358" i="2"/>
  <c r="E353" i="2"/>
  <c r="E351" i="2"/>
  <c r="E326" i="2"/>
  <c r="E448" i="2"/>
  <c r="E439" i="2"/>
  <c r="E419" i="2"/>
  <c r="E416" i="2"/>
  <c r="E399" i="2"/>
  <c r="E369" i="2"/>
  <c r="E349" i="2"/>
  <c r="E347" i="2"/>
  <c r="E340" i="2"/>
  <c r="E338" i="2"/>
  <c r="E324" i="2"/>
  <c r="E322" i="2"/>
  <c r="E355" i="2"/>
  <c r="E594" i="2"/>
  <c r="E306" i="2"/>
  <c r="E300" i="2"/>
  <c r="E299" i="2"/>
  <c r="E291" i="2"/>
  <c r="E262" i="2"/>
  <c r="E254" i="2"/>
  <c r="E239" i="2"/>
  <c r="E237" i="2"/>
  <c r="E230" i="2"/>
  <c r="E228" i="2"/>
  <c r="E219" i="2"/>
  <c r="E217" i="2"/>
  <c r="E205" i="2"/>
  <c r="E203" i="2"/>
  <c r="E194" i="2"/>
  <c r="E192" i="2"/>
  <c r="E180" i="2"/>
  <c r="E178" i="2"/>
  <c r="E169" i="2"/>
  <c r="E316" i="2"/>
  <c r="E315" i="2"/>
  <c r="E314" i="2"/>
  <c r="E313" i="2"/>
  <c r="E312" i="2"/>
  <c r="E298" i="2"/>
  <c r="E297" i="2"/>
  <c r="E290" i="2"/>
  <c r="E289" i="2"/>
  <c r="E288" i="2"/>
  <c r="E287" i="2"/>
  <c r="E281" i="2"/>
  <c r="E256" i="2"/>
  <c r="E251" i="2"/>
  <c r="E226" i="2"/>
  <c r="E201" i="2"/>
  <c r="E176" i="2"/>
  <c r="E428" i="2"/>
  <c r="E269" i="2"/>
  <c r="E266" i="2"/>
  <c r="E341" i="2"/>
  <c r="E280" i="2"/>
  <c r="E258" i="2"/>
  <c r="E240" i="2"/>
  <c r="E238" i="2"/>
  <c r="E229" i="2"/>
  <c r="E227" i="2"/>
  <c r="E220" i="2"/>
  <c r="E218" i="2"/>
  <c r="E204" i="2"/>
  <c r="E202" i="2"/>
  <c r="E195" i="2"/>
  <c r="E278" i="2"/>
  <c r="E264" i="2"/>
  <c r="E168" i="2"/>
  <c r="E167" i="2"/>
  <c r="E134" i="2"/>
  <c r="E133" i="2"/>
  <c r="E120" i="2"/>
  <c r="E119" i="2"/>
  <c r="E59" i="2"/>
  <c r="E265" i="2"/>
  <c r="E170" i="2"/>
  <c r="E161" i="2"/>
  <c r="E132" i="2"/>
  <c r="E118" i="2"/>
  <c r="E117" i="2"/>
  <c r="E86" i="2"/>
  <c r="E160" i="2"/>
  <c r="E131" i="2"/>
  <c r="E116" i="2"/>
  <c r="E100" i="2"/>
  <c r="E99" i="2"/>
  <c r="E85" i="2"/>
  <c r="E279" i="2"/>
  <c r="E231" i="2"/>
  <c r="E193" i="2"/>
  <c r="E179" i="2"/>
  <c r="E159" i="2"/>
  <c r="E158" i="2"/>
  <c r="E110" i="2"/>
  <c r="E98" i="2"/>
  <c r="E97" i="2"/>
  <c r="E84" i="2"/>
  <c r="E83" i="2"/>
  <c r="E57" i="2"/>
  <c r="E14" i="2"/>
  <c r="E255" i="2"/>
  <c r="E253" i="2"/>
  <c r="E236" i="2"/>
  <c r="E157" i="2"/>
  <c r="E145" i="2"/>
  <c r="E144" i="2"/>
  <c r="E109" i="2"/>
  <c r="E108" i="2"/>
  <c r="E82" i="2"/>
  <c r="E156" i="2"/>
  <c r="E143" i="2"/>
  <c r="E142" i="2"/>
  <c r="E107" i="2"/>
  <c r="E81" i="2"/>
  <c r="E186" i="2"/>
  <c r="E141" i="2"/>
  <c r="E136" i="2"/>
  <c r="E106" i="2"/>
  <c r="E56" i="2"/>
  <c r="E206" i="2"/>
  <c r="E191" i="2"/>
  <c r="E177" i="2"/>
  <c r="E135" i="2"/>
  <c r="N23" i="2"/>
  <c r="O30" i="2"/>
  <c r="Q30" i="2" s="1"/>
  <c r="R30" i="2"/>
  <c r="N30" i="2"/>
  <c r="R45" i="2"/>
  <c r="S45" i="2"/>
  <c r="E50" i="2"/>
  <c r="E73" i="2"/>
  <c r="N197" i="2"/>
  <c r="E55" i="2"/>
  <c r="E9" i="2"/>
  <c r="N21" i="2"/>
  <c r="N27" i="2"/>
  <c r="N38" i="2"/>
  <c r="O39" i="2"/>
  <c r="O40" i="2"/>
  <c r="S40" i="2"/>
  <c r="E48" i="2"/>
  <c r="E53" i="2"/>
  <c r="J55" i="2"/>
  <c r="F55" i="2"/>
  <c r="N58" i="2"/>
  <c r="N59" i="2"/>
  <c r="S59" i="2"/>
  <c r="O59" i="2"/>
  <c r="E69" i="2"/>
  <c r="E75" i="2"/>
  <c r="E76" i="2"/>
  <c r="N82" i="2"/>
  <c r="N96" i="2"/>
  <c r="E103" i="2"/>
  <c r="J105" i="2"/>
  <c r="E105" i="2"/>
  <c r="N109" i="2"/>
  <c r="O145" i="2"/>
  <c r="N145" i="2"/>
  <c r="E149" i="2"/>
  <c r="N157" i="2"/>
  <c r="E163" i="2"/>
  <c r="E165" i="2"/>
  <c r="J165" i="2"/>
  <c r="I165" i="2"/>
  <c r="E172" i="2"/>
  <c r="N204" i="2"/>
  <c r="R220" i="2"/>
  <c r="O220" i="2"/>
  <c r="N220" i="2"/>
  <c r="E224" i="2"/>
  <c r="E235" i="2"/>
  <c r="E246" i="2"/>
  <c r="S249" i="2"/>
  <c r="R249" i="2"/>
  <c r="O249" i="2"/>
  <c r="E267" i="2"/>
  <c r="N282" i="2"/>
  <c r="E509" i="2"/>
  <c r="N70" i="2"/>
  <c r="E78" i="2"/>
  <c r="J80" i="2"/>
  <c r="E80" i="2"/>
  <c r="N84" i="2"/>
  <c r="E90" i="2"/>
  <c r="I90" i="2"/>
  <c r="N98" i="2"/>
  <c r="E102" i="2"/>
  <c r="E104" i="2"/>
  <c r="I105" i="2"/>
  <c r="O110" i="2"/>
  <c r="S110" i="2"/>
  <c r="O115" i="2"/>
  <c r="S129" i="2"/>
  <c r="R145" i="2"/>
  <c r="O159" i="2"/>
  <c r="N159" i="2"/>
  <c r="N165" i="2"/>
  <c r="J175" i="2"/>
  <c r="E175" i="2"/>
  <c r="S220" i="2"/>
  <c r="E260" i="2"/>
  <c r="E263" i="2"/>
  <c r="N292" i="2"/>
  <c r="N431" i="2"/>
  <c r="E77" i="2"/>
  <c r="E79" i="2"/>
  <c r="O85" i="2"/>
  <c r="S85" i="2"/>
  <c r="O99" i="2"/>
  <c r="S99" i="2"/>
  <c r="O100" i="2"/>
  <c r="N100" i="2"/>
  <c r="N116" i="2"/>
  <c r="E137" i="2"/>
  <c r="E139" i="2"/>
  <c r="S145" i="2"/>
  <c r="R159" i="2"/>
  <c r="O160" i="2"/>
  <c r="S160" i="2"/>
  <c r="E189" i="2"/>
  <c r="E208" i="2"/>
  <c r="E221" i="2"/>
  <c r="S235" i="2"/>
  <c r="R235" i="2"/>
  <c r="O235" i="2"/>
  <c r="S260" i="2"/>
  <c r="R260" i="2"/>
  <c r="O260" i="2"/>
  <c r="N260" i="2"/>
  <c r="O345" i="2"/>
  <c r="N345" i="2"/>
  <c r="S345" i="2"/>
  <c r="R345" i="2"/>
  <c r="N79" i="2"/>
  <c r="R85" i="2"/>
  <c r="E96" i="2"/>
  <c r="R99" i="2"/>
  <c r="R100" i="2"/>
  <c r="S115" i="2"/>
  <c r="O118" i="2"/>
  <c r="N118" i="2"/>
  <c r="E126" i="2"/>
  <c r="N132" i="2"/>
  <c r="E138" i="2"/>
  <c r="E140" i="2"/>
  <c r="J140" i="2"/>
  <c r="I140" i="2"/>
  <c r="S159" i="2"/>
  <c r="R160" i="2"/>
  <c r="N166" i="2"/>
  <c r="O170" i="2"/>
  <c r="N170" i="2"/>
  <c r="N177" i="2"/>
  <c r="N186" i="2"/>
  <c r="N191" i="2"/>
  <c r="E197" i="2"/>
  <c r="N227" i="2"/>
  <c r="E43" i="2"/>
  <c r="E52" i="2"/>
  <c r="E68" i="2"/>
  <c r="S70" i="2"/>
  <c r="R75" i="2"/>
  <c r="S88" i="2"/>
  <c r="S100" i="2"/>
  <c r="R118" i="2"/>
  <c r="O119" i="2"/>
  <c r="S119" i="2"/>
  <c r="E128" i="2"/>
  <c r="J130" i="2"/>
  <c r="E130" i="2"/>
  <c r="N134" i="2"/>
  <c r="N140" i="2"/>
  <c r="S149" i="2"/>
  <c r="S165" i="2"/>
  <c r="N168" i="2"/>
  <c r="R170" i="2"/>
  <c r="E174" i="2"/>
  <c r="E190" i="2"/>
  <c r="R195" i="2"/>
  <c r="O195" i="2"/>
  <c r="N195" i="2"/>
  <c r="E199" i="2"/>
  <c r="S208" i="2"/>
  <c r="R208" i="2"/>
  <c r="O208" i="2"/>
  <c r="N216" i="2"/>
  <c r="N229" i="2"/>
  <c r="R120" i="2"/>
  <c r="N120" i="2"/>
  <c r="E127" i="2"/>
  <c r="E129" i="2"/>
  <c r="O135" i="2"/>
  <c r="S135" i="2"/>
  <c r="E146" i="2"/>
  <c r="E188" i="2"/>
  <c r="N218" i="2"/>
  <c r="N236" i="2"/>
  <c r="E247" i="2"/>
  <c r="E112" i="2"/>
  <c r="E114" i="2"/>
  <c r="N127" i="2"/>
  <c r="N129" i="2"/>
  <c r="R135" i="2"/>
  <c r="N141" i="2"/>
  <c r="E148" i="2"/>
  <c r="E166" i="2"/>
  <c r="E173" i="2"/>
  <c r="N188" i="2"/>
  <c r="E196" i="2"/>
  <c r="E233" i="2"/>
  <c r="R238" i="2"/>
  <c r="O238" i="2"/>
  <c r="N238" i="2"/>
  <c r="E249" i="2"/>
  <c r="N12" i="2"/>
  <c r="E45" i="2"/>
  <c r="I45" i="2"/>
  <c r="E54" i="2"/>
  <c r="E70" i="2"/>
  <c r="I70" i="2"/>
  <c r="E71" i="2"/>
  <c r="E87" i="2"/>
  <c r="E89" i="2"/>
  <c r="E101" i="2"/>
  <c r="F105" i="2"/>
  <c r="N107" i="2"/>
  <c r="N108" i="2"/>
  <c r="E113" i="2"/>
  <c r="E115" i="2"/>
  <c r="J115" i="2"/>
  <c r="I115" i="2"/>
  <c r="S120" i="2"/>
  <c r="O129" i="2"/>
  <c r="S140" i="2"/>
  <c r="N143" i="2"/>
  <c r="N144" i="2"/>
  <c r="E147" i="2"/>
  <c r="I150" i="2"/>
  <c r="E150" i="2"/>
  <c r="N156" i="2"/>
  <c r="E162" i="2"/>
  <c r="E164" i="2"/>
  <c r="F165" i="2"/>
  <c r="E171" i="2"/>
  <c r="O179" i="2"/>
  <c r="N179" i="2"/>
  <c r="E187" i="2"/>
  <c r="S190" i="2"/>
  <c r="R190" i="2"/>
  <c r="N193" i="2"/>
  <c r="N202" i="2"/>
  <c r="E210" i="2"/>
  <c r="E222" i="2"/>
  <c r="N233" i="2"/>
  <c r="S238" i="2"/>
  <c r="N249" i="2"/>
  <c r="N266" i="2"/>
  <c r="E277" i="2"/>
  <c r="N307" i="2"/>
  <c r="N327" i="2"/>
  <c r="S178" i="2"/>
  <c r="I190" i="2"/>
  <c r="S205" i="2"/>
  <c r="S219" i="2"/>
  <c r="S230" i="2"/>
  <c r="I235" i="2"/>
  <c r="S239" i="2"/>
  <c r="S269" i="2"/>
  <c r="N269" i="2"/>
  <c r="N283" i="2"/>
  <c r="E286" i="2"/>
  <c r="N293" i="2"/>
  <c r="E296" i="2"/>
  <c r="N308" i="2"/>
  <c r="E311" i="2"/>
  <c r="O329" i="2"/>
  <c r="N329" i="2"/>
  <c r="S329" i="2"/>
  <c r="R329" i="2"/>
  <c r="O360" i="2"/>
  <c r="Q360" i="2" s="1"/>
  <c r="N360" i="2"/>
  <c r="S360" i="2"/>
  <c r="R360" i="2"/>
  <c r="E657" i="2"/>
  <c r="R180" i="2"/>
  <c r="J190" i="2"/>
  <c r="E198" i="2"/>
  <c r="E200" i="2"/>
  <c r="E207" i="2"/>
  <c r="E209" i="2"/>
  <c r="I210" i="2"/>
  <c r="E223" i="2"/>
  <c r="E225" i="2"/>
  <c r="E232" i="2"/>
  <c r="E234" i="2"/>
  <c r="J235" i="2"/>
  <c r="N240" i="2"/>
  <c r="E248" i="2"/>
  <c r="E250" i="2"/>
  <c r="E252" i="2"/>
  <c r="N253" i="2"/>
  <c r="N259" i="2"/>
  <c r="N267" i="2"/>
  <c r="N268" i="2"/>
  <c r="S268" i="2"/>
  <c r="R268" i="2"/>
  <c r="E276" i="2"/>
  <c r="F285" i="2"/>
  <c r="E285" i="2"/>
  <c r="J285" i="2"/>
  <c r="J295" i="2"/>
  <c r="F295" i="2"/>
  <c r="E295" i="2"/>
  <c r="F310" i="2"/>
  <c r="E310" i="2"/>
  <c r="J310" i="2"/>
  <c r="N316" i="2"/>
  <c r="N318" i="2"/>
  <c r="O320" i="2"/>
  <c r="N320" i="2"/>
  <c r="S320" i="2"/>
  <c r="R320" i="2"/>
  <c r="E359" i="2"/>
  <c r="E381" i="2"/>
  <c r="R429" i="2"/>
  <c r="S429" i="2"/>
  <c r="O429" i="2"/>
  <c r="N429" i="2"/>
  <c r="E257" i="2"/>
  <c r="E284" i="2"/>
  <c r="E294" i="2"/>
  <c r="E309" i="2"/>
  <c r="E321" i="2"/>
  <c r="N343" i="2"/>
  <c r="E346" i="2"/>
  <c r="N357" i="2"/>
  <c r="N368" i="2"/>
  <c r="E375" i="2"/>
  <c r="N387" i="2"/>
  <c r="J270" i="2"/>
  <c r="F270" i="2"/>
  <c r="H270" i="2" s="1"/>
  <c r="E270" i="2"/>
  <c r="N281" i="2"/>
  <c r="S285" i="2"/>
  <c r="R285" i="2"/>
  <c r="N285" i="2"/>
  <c r="N291" i="2"/>
  <c r="N295" i="2"/>
  <c r="S295" i="2"/>
  <c r="R295" i="2"/>
  <c r="O300" i="2"/>
  <c r="Q300" i="2" s="1"/>
  <c r="N300" i="2"/>
  <c r="S300" i="2"/>
  <c r="R300" i="2"/>
  <c r="N306" i="2"/>
  <c r="S310" i="2"/>
  <c r="R310" i="2"/>
  <c r="N310" i="2"/>
  <c r="R415" i="2"/>
  <c r="O415" i="2"/>
  <c r="N415" i="2"/>
  <c r="S415" i="2"/>
  <c r="E438" i="2"/>
  <c r="O178" i="2"/>
  <c r="O205" i="2"/>
  <c r="O219" i="2"/>
  <c r="O230" i="2"/>
  <c r="O239" i="2"/>
  <c r="R240" i="2"/>
  <c r="E259" i="2"/>
  <c r="J265" i="2"/>
  <c r="E268" i="2"/>
  <c r="E283" i="2"/>
  <c r="E293" i="2"/>
  <c r="E308" i="2"/>
  <c r="N317" i="2"/>
  <c r="N319" i="2"/>
  <c r="N341" i="2"/>
  <c r="N352" i="2"/>
  <c r="E599" i="2"/>
  <c r="F260" i="2"/>
  <c r="J260" i="2"/>
  <c r="N284" i="2"/>
  <c r="N294" i="2"/>
  <c r="N309" i="2"/>
  <c r="S309" i="2"/>
  <c r="R309" i="2"/>
  <c r="O369" i="2"/>
  <c r="N369" i="2"/>
  <c r="S369" i="2"/>
  <c r="R369" i="2"/>
  <c r="N398" i="2"/>
  <c r="E447" i="2"/>
  <c r="N257" i="2"/>
  <c r="I260" i="2"/>
  <c r="E261" i="2"/>
  <c r="E282" i="2"/>
  <c r="E292" i="2"/>
  <c r="E307" i="2"/>
  <c r="E356" i="2"/>
  <c r="N373" i="2"/>
  <c r="E318" i="2"/>
  <c r="E320" i="2"/>
  <c r="E327" i="2"/>
  <c r="E329" i="2"/>
  <c r="I330" i="2"/>
  <c r="E343" i="2"/>
  <c r="E345" i="2"/>
  <c r="E352" i="2"/>
  <c r="N353" i="2"/>
  <c r="E360" i="2"/>
  <c r="E368" i="2"/>
  <c r="N382" i="2"/>
  <c r="N456" i="2"/>
  <c r="N461" i="2"/>
  <c r="N486" i="2"/>
  <c r="E519" i="2"/>
  <c r="N524" i="2"/>
  <c r="N552" i="2"/>
  <c r="F320" i="2"/>
  <c r="N326" i="2"/>
  <c r="N328" i="2"/>
  <c r="J330" i="2"/>
  <c r="E336" i="2"/>
  <c r="N342" i="2"/>
  <c r="N344" i="2"/>
  <c r="F345" i="2"/>
  <c r="N351" i="2"/>
  <c r="F360" i="2"/>
  <c r="H360" i="2" s="1"/>
  <c r="E366" i="2"/>
  <c r="S375" i="2"/>
  <c r="R375" i="2"/>
  <c r="N383" i="2"/>
  <c r="E401" i="2"/>
  <c r="E402" i="2"/>
  <c r="E408" i="2"/>
  <c r="J430" i="2"/>
  <c r="I430" i="2"/>
  <c r="E430" i="2"/>
  <c r="N438" i="2"/>
  <c r="I440" i="2"/>
  <c r="E440" i="2"/>
  <c r="J440" i="2"/>
  <c r="F440" i="2"/>
  <c r="N447" i="2"/>
  <c r="O450" i="2"/>
  <c r="Q450" i="2" s="1"/>
  <c r="S450" i="2"/>
  <c r="R450" i="2"/>
  <c r="N459" i="2"/>
  <c r="S459" i="2"/>
  <c r="O459" i="2"/>
  <c r="E462" i="2"/>
  <c r="E487" i="2"/>
  <c r="N493" i="2"/>
  <c r="N516" i="2"/>
  <c r="N522" i="2"/>
  <c r="E553" i="2"/>
  <c r="N582" i="2"/>
  <c r="N622" i="2"/>
  <c r="O328" i="2"/>
  <c r="E357" i="2"/>
  <c r="N374" i="2"/>
  <c r="N381" i="2"/>
  <c r="E413" i="2"/>
  <c r="E433" i="2"/>
  <c r="R440" i="2"/>
  <c r="O440" i="2"/>
  <c r="N440" i="2"/>
  <c r="R459" i="2"/>
  <c r="E466" i="2"/>
  <c r="E491" i="2"/>
  <c r="N497" i="2"/>
  <c r="E503" i="2"/>
  <c r="N371" i="2"/>
  <c r="N372" i="2"/>
  <c r="E385" i="2"/>
  <c r="R390" i="2"/>
  <c r="O390" i="2"/>
  <c r="Q390" i="2" s="1"/>
  <c r="S390" i="2"/>
  <c r="N402" i="2"/>
  <c r="J405" i="2"/>
  <c r="E405" i="2"/>
  <c r="N457" i="2"/>
  <c r="N474" i="2"/>
  <c r="N495" i="2"/>
  <c r="S495" i="2"/>
  <c r="O495" i="2"/>
  <c r="J500" i="2"/>
  <c r="I500" i="2"/>
  <c r="E500" i="2"/>
  <c r="E529" i="2"/>
  <c r="N591" i="2"/>
  <c r="E317" i="2"/>
  <c r="E319" i="2"/>
  <c r="E328" i="2"/>
  <c r="R328" i="2"/>
  <c r="E330" i="2"/>
  <c r="E342" i="2"/>
  <c r="E344" i="2"/>
  <c r="J360" i="2"/>
  <c r="E380" i="2"/>
  <c r="I385" i="2"/>
  <c r="E386" i="2"/>
  <c r="E396" i="2"/>
  <c r="I405" i="2"/>
  <c r="N408" i="2"/>
  <c r="N433" i="2"/>
  <c r="R449" i="2"/>
  <c r="O449" i="2"/>
  <c r="N449" i="2"/>
  <c r="S460" i="2"/>
  <c r="R460" i="2"/>
  <c r="O460" i="2"/>
  <c r="N460" i="2"/>
  <c r="R495" i="2"/>
  <c r="N577" i="2"/>
  <c r="J375" i="2"/>
  <c r="F375" i="2"/>
  <c r="E378" i="2"/>
  <c r="F380" i="2"/>
  <c r="E383" i="2"/>
  <c r="J385" i="2"/>
  <c r="N400" i="2"/>
  <c r="O400" i="2"/>
  <c r="S400" i="2"/>
  <c r="E404" i="2"/>
  <c r="N413" i="2"/>
  <c r="E429" i="2"/>
  <c r="E548" i="2"/>
  <c r="E374" i="2"/>
  <c r="S399" i="2"/>
  <c r="O399" i="2"/>
  <c r="R399" i="2"/>
  <c r="I415" i="2"/>
  <c r="E415" i="2"/>
  <c r="J415" i="2"/>
  <c r="F415" i="2"/>
  <c r="N416" i="2"/>
  <c r="R420" i="2"/>
  <c r="S420" i="2"/>
  <c r="N420" i="2"/>
  <c r="N427" i="2"/>
  <c r="N445" i="2"/>
  <c r="S445" i="2"/>
  <c r="O445" i="2"/>
  <c r="N458" i="2"/>
  <c r="E471" i="2"/>
  <c r="E534" i="2"/>
  <c r="N548" i="2"/>
  <c r="E372" i="2"/>
  <c r="R385" i="2"/>
  <c r="N385" i="2"/>
  <c r="N396" i="2"/>
  <c r="N409" i="2"/>
  <c r="R418" i="2"/>
  <c r="S419" i="2"/>
  <c r="O419" i="2"/>
  <c r="N434" i="2"/>
  <c r="E446" i="2"/>
  <c r="S470" i="2"/>
  <c r="F480" i="2"/>
  <c r="H480" i="2" s="1"/>
  <c r="E480" i="2"/>
  <c r="N502" i="2"/>
  <c r="E527" i="2"/>
  <c r="E532" i="2"/>
  <c r="J540" i="2"/>
  <c r="I540" i="2"/>
  <c r="F540" i="2"/>
  <c r="H540" i="2" s="1"/>
  <c r="E540" i="2"/>
  <c r="E565" i="2"/>
  <c r="E584" i="2"/>
  <c r="O595" i="2"/>
  <c r="S595" i="2"/>
  <c r="R595" i="2"/>
  <c r="N595" i="2"/>
  <c r="E713" i="2"/>
  <c r="S385" i="2"/>
  <c r="R389" i="2"/>
  <c r="S410" i="2"/>
  <c r="O410" i="2"/>
  <c r="S418" i="2"/>
  <c r="R419" i="2"/>
  <c r="S435" i="2"/>
  <c r="O435" i="2"/>
  <c r="J450" i="2"/>
  <c r="E467" i="2"/>
  <c r="E469" i="2"/>
  <c r="E478" i="2"/>
  <c r="F505" i="2"/>
  <c r="E505" i="2"/>
  <c r="E510" i="2"/>
  <c r="E516" i="2"/>
  <c r="E521" i="2"/>
  <c r="E525" i="2"/>
  <c r="N527" i="2"/>
  <c r="E546" i="2"/>
  <c r="E563" i="2"/>
  <c r="E588" i="2"/>
  <c r="F625" i="2"/>
  <c r="E625" i="2"/>
  <c r="J625" i="2"/>
  <c r="I625" i="2"/>
  <c r="N683" i="2"/>
  <c r="E742" i="2"/>
  <c r="E426" i="2"/>
  <c r="N441" i="2"/>
  <c r="E475" i="2"/>
  <c r="N490" i="2"/>
  <c r="N491" i="2"/>
  <c r="S508" i="2"/>
  <c r="R508" i="2"/>
  <c r="N529" i="2"/>
  <c r="E551" i="2"/>
  <c r="E597" i="2"/>
  <c r="E688" i="2"/>
  <c r="N699" i="2"/>
  <c r="S699" i="2"/>
  <c r="R699" i="2"/>
  <c r="O699" i="2"/>
  <c r="E711" i="2"/>
  <c r="N717" i="2"/>
  <c r="N407" i="2"/>
  <c r="N432" i="2"/>
  <c r="E450" i="2"/>
  <c r="N466" i="2"/>
  <c r="N468" i="2"/>
  <c r="O470" i="2"/>
  <c r="F475" i="2"/>
  <c r="N477" i="2"/>
  <c r="S478" i="2"/>
  <c r="R478" i="2"/>
  <c r="O478" i="2"/>
  <c r="E494" i="2"/>
  <c r="E523" i="2"/>
  <c r="E538" i="2"/>
  <c r="E559" i="2"/>
  <c r="N566" i="2"/>
  <c r="E715" i="2"/>
  <c r="E726" i="2"/>
  <c r="E449" i="2"/>
  <c r="E458" i="2"/>
  <c r="F460" i="2"/>
  <c r="E460" i="2"/>
  <c r="S490" i="2"/>
  <c r="R490" i="2"/>
  <c r="E496" i="2"/>
  <c r="N504" i="2"/>
  <c r="E517" i="2"/>
  <c r="N536" i="2"/>
  <c r="O538" i="2"/>
  <c r="N538" i="2"/>
  <c r="S538" i="2"/>
  <c r="R538" i="2"/>
  <c r="E645" i="2"/>
  <c r="E654" i="2"/>
  <c r="E427" i="2"/>
  <c r="N443" i="2"/>
  <c r="I460" i="2"/>
  <c r="R470" i="2"/>
  <c r="I475" i="2"/>
  <c r="E492" i="2"/>
  <c r="N518" i="2"/>
  <c r="N557" i="2"/>
  <c r="E576" i="2"/>
  <c r="E590" i="2"/>
  <c r="O535" i="2"/>
  <c r="E612" i="2"/>
  <c r="E614" i="2"/>
  <c r="N636" i="2"/>
  <c r="E639" i="2"/>
  <c r="N656" i="2"/>
  <c r="F675" i="2"/>
  <c r="E675" i="2"/>
  <c r="E686" i="2"/>
  <c r="E709" i="2"/>
  <c r="N727" i="2"/>
  <c r="E729" i="2"/>
  <c r="E776" i="2"/>
  <c r="E803" i="2"/>
  <c r="N859" i="2"/>
  <c r="N551" i="2"/>
  <c r="E555" i="2"/>
  <c r="E562" i="2"/>
  <c r="N576" i="2"/>
  <c r="E580" i="2"/>
  <c r="E587" i="2"/>
  <c r="R590" i="2"/>
  <c r="R599" i="2"/>
  <c r="J615" i="2"/>
  <c r="I615" i="2"/>
  <c r="F615" i="2"/>
  <c r="J620" i="2"/>
  <c r="S630" i="2"/>
  <c r="R630" i="2"/>
  <c r="O630" i="2"/>
  <c r="Q630" i="2" s="1"/>
  <c r="J640" i="2"/>
  <c r="I640" i="2"/>
  <c r="F640" i="2"/>
  <c r="F650" i="2"/>
  <c r="E650" i="2"/>
  <c r="S660" i="2"/>
  <c r="R660" i="2"/>
  <c r="E666" i="2"/>
  <c r="I675" i="2"/>
  <c r="E682" i="2"/>
  <c r="E698" i="2"/>
  <c r="E734" i="2"/>
  <c r="N758" i="2"/>
  <c r="N768" i="2"/>
  <c r="N833" i="2"/>
  <c r="E878" i="2"/>
  <c r="E463" i="2"/>
  <c r="E465" i="2"/>
  <c r="E472" i="2"/>
  <c r="E474" i="2"/>
  <c r="E488" i="2"/>
  <c r="E490" i="2"/>
  <c r="E497" i="2"/>
  <c r="E499" i="2"/>
  <c r="O505" i="2"/>
  <c r="E508" i="2"/>
  <c r="O519" i="2"/>
  <c r="N521" i="2"/>
  <c r="N523" i="2"/>
  <c r="N525" i="2"/>
  <c r="E526" i="2"/>
  <c r="N532" i="2"/>
  <c r="N534" i="2"/>
  <c r="F535" i="2"/>
  <c r="S540" i="2"/>
  <c r="N546" i="2"/>
  <c r="N553" i="2"/>
  <c r="J555" i="2"/>
  <c r="E556" i="2"/>
  <c r="E564" i="2"/>
  <c r="N570" i="2"/>
  <c r="S570" i="2"/>
  <c r="N578" i="2"/>
  <c r="O579" i="2"/>
  <c r="J580" i="2"/>
  <c r="E581" i="2"/>
  <c r="E589" i="2"/>
  <c r="E598" i="2"/>
  <c r="O615" i="2"/>
  <c r="E637" i="2"/>
  <c r="N640" i="2"/>
  <c r="S640" i="2"/>
  <c r="J650" i="2"/>
  <c r="N658" i="2"/>
  <c r="S658" i="2"/>
  <c r="N672" i="2"/>
  <c r="J690" i="2"/>
  <c r="I690" i="2"/>
  <c r="N706" i="2"/>
  <c r="N734" i="2"/>
  <c r="E777" i="2"/>
  <c r="N800" i="2"/>
  <c r="S800" i="2"/>
  <c r="R800" i="2"/>
  <c r="O800" i="2"/>
  <c r="E890" i="2"/>
  <c r="F890" i="2"/>
  <c r="J890" i="2"/>
  <c r="I890" i="2"/>
  <c r="J565" i="2"/>
  <c r="F565" i="2"/>
  <c r="J590" i="2"/>
  <c r="F590" i="2"/>
  <c r="N647" i="2"/>
  <c r="J670" i="2"/>
  <c r="I670" i="2"/>
  <c r="E684" i="2"/>
  <c r="O690" i="2"/>
  <c r="Q690" i="2" s="1"/>
  <c r="N690" i="2"/>
  <c r="S690" i="2"/>
  <c r="F700" i="2"/>
  <c r="E700" i="2"/>
  <c r="N732" i="2"/>
  <c r="S759" i="2"/>
  <c r="R759" i="2"/>
  <c r="O759" i="2"/>
  <c r="N773" i="2"/>
  <c r="N867" i="2"/>
  <c r="R505" i="2"/>
  <c r="R519" i="2"/>
  <c r="I535" i="2"/>
  <c r="R555" i="2"/>
  <c r="N555" i="2"/>
  <c r="N562" i="2"/>
  <c r="I565" i="2"/>
  <c r="E570" i="2"/>
  <c r="R579" i="2"/>
  <c r="R580" i="2"/>
  <c r="N580" i="2"/>
  <c r="N587" i="2"/>
  <c r="I590" i="2"/>
  <c r="E595" i="2"/>
  <c r="N596" i="2"/>
  <c r="E600" i="2"/>
  <c r="J600" i="2"/>
  <c r="E606" i="2"/>
  <c r="R615" i="2"/>
  <c r="E623" i="2"/>
  <c r="N638" i="2"/>
  <c r="E643" i="2"/>
  <c r="J645" i="2"/>
  <c r="I645" i="2"/>
  <c r="E659" i="2"/>
  <c r="E673" i="2"/>
  <c r="N685" i="2"/>
  <c r="S685" i="2"/>
  <c r="I700" i="2"/>
  <c r="E707" i="2"/>
  <c r="J715" i="2"/>
  <c r="I715" i="2"/>
  <c r="F715" i="2"/>
  <c r="N771" i="2"/>
  <c r="N831" i="2"/>
  <c r="N846" i="2"/>
  <c r="S555" i="2"/>
  <c r="N565" i="2"/>
  <c r="S580" i="2"/>
  <c r="N590" i="2"/>
  <c r="F595" i="2"/>
  <c r="N599" i="2"/>
  <c r="E607" i="2"/>
  <c r="O609" i="2"/>
  <c r="N609" i="2"/>
  <c r="E620" i="2"/>
  <c r="E648" i="2"/>
  <c r="N674" i="2"/>
  <c r="E677" i="2"/>
  <c r="R685" i="2"/>
  <c r="R690" i="2"/>
  <c r="J700" i="2"/>
  <c r="E704" i="2"/>
  <c r="N708" i="2"/>
  <c r="E731" i="2"/>
  <c r="N767" i="2"/>
  <c r="O775" i="2"/>
  <c r="R775" i="2"/>
  <c r="N775" i="2"/>
  <c r="S775" i="2"/>
  <c r="N787" i="2"/>
  <c r="N791" i="2"/>
  <c r="N564" i="2"/>
  <c r="O565" i="2"/>
  <c r="E578" i="2"/>
  <c r="E579" i="2"/>
  <c r="N589" i="2"/>
  <c r="O590" i="2"/>
  <c r="E596" i="2"/>
  <c r="R598" i="2"/>
  <c r="N598" i="2"/>
  <c r="O599" i="2"/>
  <c r="F620" i="2"/>
  <c r="E622" i="2"/>
  <c r="N624" i="2"/>
  <c r="E641" i="2"/>
  <c r="N649" i="2"/>
  <c r="E652" i="2"/>
  <c r="N660" i="2"/>
  <c r="N681" i="2"/>
  <c r="N697" i="2"/>
  <c r="N733" i="2"/>
  <c r="E756" i="2"/>
  <c r="E839" i="2"/>
  <c r="E745" i="2"/>
  <c r="N750" i="2"/>
  <c r="S750" i="2"/>
  <c r="R750" i="2"/>
  <c r="R760" i="2"/>
  <c r="N760" i="2"/>
  <c r="E778" i="2"/>
  <c r="E796" i="2"/>
  <c r="E798" i="2"/>
  <c r="E837" i="2"/>
  <c r="E910" i="2"/>
  <c r="N612" i="2"/>
  <c r="N614" i="2"/>
  <c r="N621" i="2"/>
  <c r="N623" i="2"/>
  <c r="N625" i="2"/>
  <c r="E626" i="2"/>
  <c r="N637" i="2"/>
  <c r="N639" i="2"/>
  <c r="N646" i="2"/>
  <c r="N648" i="2"/>
  <c r="N650" i="2"/>
  <c r="E651" i="2"/>
  <c r="N657" i="2"/>
  <c r="N659" i="2"/>
  <c r="F660" i="2"/>
  <c r="H660" i="2" s="1"/>
  <c r="N671" i="2"/>
  <c r="N673" i="2"/>
  <c r="N675" i="2"/>
  <c r="E676" i="2"/>
  <c r="N682" i="2"/>
  <c r="N684" i="2"/>
  <c r="F685" i="2"/>
  <c r="N696" i="2"/>
  <c r="N698" i="2"/>
  <c r="N700" i="2"/>
  <c r="E701" i="2"/>
  <c r="N707" i="2"/>
  <c r="N709" i="2"/>
  <c r="F710" i="2"/>
  <c r="S710" i="2"/>
  <c r="N716" i="2"/>
  <c r="O718" i="2"/>
  <c r="N726" i="2"/>
  <c r="S730" i="2"/>
  <c r="N731" i="2"/>
  <c r="E732" i="2"/>
  <c r="E738" i="2"/>
  <c r="N739" i="2"/>
  <c r="J745" i="2"/>
  <c r="N756" i="2"/>
  <c r="J770" i="2"/>
  <c r="F770" i="2"/>
  <c r="E770" i="2"/>
  <c r="R778" i="2"/>
  <c r="N778" i="2"/>
  <c r="E786" i="2"/>
  <c r="N827" i="2"/>
  <c r="E855" i="2"/>
  <c r="N913" i="2"/>
  <c r="E720" i="2"/>
  <c r="E743" i="2"/>
  <c r="E768" i="2"/>
  <c r="E769" i="2"/>
  <c r="E780" i="2"/>
  <c r="E799" i="2"/>
  <c r="E881" i="2"/>
  <c r="N616" i="2"/>
  <c r="N618" i="2"/>
  <c r="N620" i="2"/>
  <c r="E621" i="2"/>
  <c r="N627" i="2"/>
  <c r="N629" i="2"/>
  <c r="N641" i="2"/>
  <c r="N643" i="2"/>
  <c r="N645" i="2"/>
  <c r="E646" i="2"/>
  <c r="N652" i="2"/>
  <c r="N654" i="2"/>
  <c r="N666" i="2"/>
  <c r="N668" i="2"/>
  <c r="N670" i="2"/>
  <c r="E671" i="2"/>
  <c r="N677" i="2"/>
  <c r="N679" i="2"/>
  <c r="I685" i="2"/>
  <c r="N686" i="2"/>
  <c r="N688" i="2"/>
  <c r="E696" i="2"/>
  <c r="N702" i="2"/>
  <c r="N704" i="2"/>
  <c r="I710" i="2"/>
  <c r="N711" i="2"/>
  <c r="N713" i="2"/>
  <c r="N715" i="2"/>
  <c r="E716" i="2"/>
  <c r="S718" i="2"/>
  <c r="N735" i="2"/>
  <c r="N737" i="2"/>
  <c r="E744" i="2"/>
  <c r="E767" i="2"/>
  <c r="N770" i="2"/>
  <c r="E779" i="2"/>
  <c r="E794" i="2"/>
  <c r="N799" i="2"/>
  <c r="S808" i="2"/>
  <c r="R808" i="2"/>
  <c r="O808" i="2"/>
  <c r="N808" i="2"/>
  <c r="I660" i="2"/>
  <c r="I720" i="2"/>
  <c r="R729" i="2"/>
  <c r="N740" i="2"/>
  <c r="R748" i="2"/>
  <c r="E759" i="2"/>
  <c r="E760" i="2"/>
  <c r="J760" i="2"/>
  <c r="E761" i="2"/>
  <c r="E821" i="2"/>
  <c r="E836" i="2"/>
  <c r="E886" i="2"/>
  <c r="N892" i="2"/>
  <c r="E718" i="2"/>
  <c r="J720" i="2"/>
  <c r="N743" i="2"/>
  <c r="E757" i="2"/>
  <c r="E758" i="2"/>
  <c r="N766" i="2"/>
  <c r="N769" i="2"/>
  <c r="S770" i="2"/>
  <c r="R770" i="2"/>
  <c r="N776" i="2"/>
  <c r="N789" i="2"/>
  <c r="R789" i="2"/>
  <c r="N809" i="2"/>
  <c r="O809" i="2"/>
  <c r="S809" i="2"/>
  <c r="R809" i="2"/>
  <c r="E853" i="2"/>
  <c r="O779" i="2"/>
  <c r="N796" i="2"/>
  <c r="F800" i="2"/>
  <c r="O820" i="2"/>
  <c r="E822" i="2"/>
  <c r="F825" i="2"/>
  <c r="J830" i="2"/>
  <c r="F830" i="2"/>
  <c r="E833" i="2"/>
  <c r="N836" i="2"/>
  <c r="E851" i="2"/>
  <c r="N866" i="2"/>
  <c r="E876" i="2"/>
  <c r="R880" i="2"/>
  <c r="N880" i="2"/>
  <c r="N906" i="2"/>
  <c r="E912" i="2"/>
  <c r="E824" i="2"/>
  <c r="O835" i="2"/>
  <c r="S835" i="2"/>
  <c r="R835" i="2"/>
  <c r="E849" i="2"/>
  <c r="N857" i="2"/>
  <c r="R865" i="2"/>
  <c r="N865" i="2"/>
  <c r="E883" i="2"/>
  <c r="E889" i="2"/>
  <c r="R890" i="2"/>
  <c r="O890" i="2"/>
  <c r="N919" i="2"/>
  <c r="N922" i="2"/>
  <c r="N924" i="2"/>
  <c r="R779" i="2"/>
  <c r="I780" i="2"/>
  <c r="E790" i="2"/>
  <c r="N798" i="2"/>
  <c r="I800" i="2"/>
  <c r="E801" i="2"/>
  <c r="E808" i="2"/>
  <c r="E809" i="2"/>
  <c r="R820" i="2"/>
  <c r="I825" i="2"/>
  <c r="E826" i="2"/>
  <c r="N834" i="2"/>
  <c r="N854" i="2"/>
  <c r="S865" i="2"/>
  <c r="E869" i="2"/>
  <c r="N886" i="2"/>
  <c r="S890" i="2"/>
  <c r="E896" i="2"/>
  <c r="E911" i="2"/>
  <c r="N912" i="2"/>
  <c r="J780" i="2"/>
  <c r="N806" i="2"/>
  <c r="E816" i="2"/>
  <c r="N818" i="2"/>
  <c r="N821" i="2"/>
  <c r="N822" i="2"/>
  <c r="N824" i="2"/>
  <c r="E847" i="2"/>
  <c r="I860" i="2"/>
  <c r="F860" i="2"/>
  <c r="E860" i="2"/>
  <c r="N863" i="2"/>
  <c r="N884" i="2"/>
  <c r="E888" i="2"/>
  <c r="N908" i="2"/>
  <c r="N936" i="2"/>
  <c r="E943" i="2"/>
  <c r="N986" i="2"/>
  <c r="N1017" i="2"/>
  <c r="F810" i="2"/>
  <c r="H810" i="2" s="1"/>
  <c r="E810" i="2"/>
  <c r="N823" i="2"/>
  <c r="N832" i="2"/>
  <c r="E846" i="2"/>
  <c r="O849" i="2"/>
  <c r="S849" i="2"/>
  <c r="R849" i="2"/>
  <c r="N852" i="2"/>
  <c r="J860" i="2"/>
  <c r="E867" i="2"/>
  <c r="R870" i="2"/>
  <c r="O870" i="2"/>
  <c r="Q870" i="2" s="1"/>
  <c r="N877" i="2"/>
  <c r="N883" i="2"/>
  <c r="O885" i="2"/>
  <c r="R885" i="2"/>
  <c r="R898" i="2"/>
  <c r="N898" i="2"/>
  <c r="E937" i="2"/>
  <c r="R959" i="2"/>
  <c r="N959" i="2"/>
  <c r="O959" i="2"/>
  <c r="S959" i="2"/>
  <c r="E797" i="2"/>
  <c r="N807" i="2"/>
  <c r="N829" i="2"/>
  <c r="N848" i="2"/>
  <c r="J855" i="2"/>
  <c r="F855" i="2"/>
  <c r="E858" i="2"/>
  <c r="N861" i="2"/>
  <c r="E866" i="2"/>
  <c r="O869" i="2"/>
  <c r="S869" i="2"/>
  <c r="R869" i="2"/>
  <c r="E891" i="2"/>
  <c r="N897" i="2"/>
  <c r="J910" i="2"/>
  <c r="I910" i="2"/>
  <c r="F910" i="2"/>
  <c r="N911" i="2"/>
  <c r="N916" i="2"/>
  <c r="N923" i="2"/>
  <c r="R925" i="2"/>
  <c r="S925" i="2"/>
  <c r="O925" i="2"/>
  <c r="E928" i="2"/>
  <c r="E941" i="2"/>
  <c r="N790" i="2"/>
  <c r="I810" i="2"/>
  <c r="I835" i="2"/>
  <c r="F835" i="2"/>
  <c r="E835" i="2"/>
  <c r="R838" i="2"/>
  <c r="N838" i="2"/>
  <c r="I855" i="2"/>
  <c r="O860" i="2"/>
  <c r="S860" i="2"/>
  <c r="R860" i="2"/>
  <c r="N881" i="2"/>
  <c r="N882" i="2"/>
  <c r="S895" i="2"/>
  <c r="O895" i="2"/>
  <c r="E906" i="2"/>
  <c r="E915" i="2"/>
  <c r="I915" i="2"/>
  <c r="F915" i="2"/>
  <c r="J940" i="2"/>
  <c r="F940" i="2"/>
  <c r="E940" i="2"/>
  <c r="I940" i="2"/>
  <c r="N941" i="2"/>
  <c r="E950" i="2"/>
  <c r="J950" i="2"/>
  <c r="I950" i="2"/>
  <c r="F950" i="2"/>
  <c r="R840" i="2"/>
  <c r="I870" i="2"/>
  <c r="F880" i="2"/>
  <c r="J900" i="2"/>
  <c r="S915" i="2"/>
  <c r="R929" i="2"/>
  <c r="R930" i="2"/>
  <c r="O930" i="2"/>
  <c r="Q930" i="2" s="1"/>
  <c r="N930" i="2"/>
  <c r="E938" i="2"/>
  <c r="E947" i="2"/>
  <c r="N954" i="2"/>
  <c r="N1027" i="2"/>
  <c r="N879" i="2"/>
  <c r="R910" i="2"/>
  <c r="J925" i="2"/>
  <c r="I925" i="2"/>
  <c r="E926" i="2"/>
  <c r="R939" i="2"/>
  <c r="N939" i="2"/>
  <c r="S939" i="2"/>
  <c r="O939" i="2"/>
  <c r="N948" i="2"/>
  <c r="E959" i="2"/>
  <c r="N1009" i="2"/>
  <c r="E899" i="2"/>
  <c r="N997" i="2"/>
  <c r="O945" i="2"/>
  <c r="S945" i="2"/>
  <c r="E949" i="2"/>
  <c r="E968" i="2"/>
  <c r="N990" i="2"/>
  <c r="S990" i="2"/>
  <c r="R990" i="2"/>
  <c r="O990" i="2"/>
  <c r="Q990" i="2" s="1"/>
  <c r="N1042" i="2"/>
  <c r="E913" i="2"/>
  <c r="N915" i="2"/>
  <c r="E919" i="2"/>
  <c r="N937" i="2"/>
  <c r="R945" i="2"/>
  <c r="N946" i="2"/>
  <c r="E952" i="2"/>
  <c r="N971" i="2"/>
  <c r="E1008" i="2"/>
  <c r="N1013" i="2"/>
  <c r="E879" i="2"/>
  <c r="E897" i="2"/>
  <c r="O915" i="2"/>
  <c r="E922" i="2"/>
  <c r="E939" i="2"/>
  <c r="N943" i="2"/>
  <c r="E948" i="2"/>
  <c r="N952" i="2"/>
  <c r="E966" i="2"/>
  <c r="E972" i="2"/>
  <c r="E983" i="2"/>
  <c r="E1016" i="2"/>
  <c r="E923" i="2"/>
  <c r="O929" i="2"/>
  <c r="S929" i="2"/>
  <c r="E1027" i="2"/>
  <c r="E1036" i="2"/>
  <c r="I945" i="2"/>
  <c r="J945" i="2"/>
  <c r="S958" i="2"/>
  <c r="O958" i="2"/>
  <c r="N958" i="2"/>
  <c r="O970" i="2"/>
  <c r="N970" i="2"/>
  <c r="N973" i="2"/>
  <c r="N984" i="2"/>
  <c r="O985" i="2"/>
  <c r="O988" i="2"/>
  <c r="N988" i="2"/>
  <c r="N1004" i="2"/>
  <c r="E1009" i="2"/>
  <c r="I1015" i="2"/>
  <c r="E1015" i="2"/>
  <c r="O1019" i="2"/>
  <c r="E1034" i="2"/>
  <c r="R1035" i="2"/>
  <c r="N983" i="2"/>
  <c r="N998" i="2"/>
  <c r="E1007" i="2"/>
  <c r="N1010" i="2"/>
  <c r="R1018" i="2"/>
  <c r="N1018" i="2"/>
  <c r="E951" i="2"/>
  <c r="E975" i="2"/>
  <c r="E977" i="2"/>
  <c r="N996" i="2"/>
  <c r="N1008" i="2"/>
  <c r="O1015" i="2"/>
  <c r="S1015" i="2"/>
  <c r="N1034" i="2"/>
  <c r="E924" i="2"/>
  <c r="E973" i="2"/>
  <c r="I975" i="2"/>
  <c r="E976" i="2"/>
  <c r="E1004" i="2"/>
  <c r="R1010" i="2"/>
  <c r="R1015" i="2"/>
  <c r="E986" i="2"/>
  <c r="E998" i="2"/>
  <c r="E1000" i="2"/>
  <c r="E1002" i="2"/>
  <c r="J1035" i="2"/>
  <c r="F1035" i="2"/>
  <c r="I1035" i="2"/>
  <c r="E957" i="2"/>
  <c r="N979" i="2"/>
  <c r="E984" i="2"/>
  <c r="E990" i="2"/>
  <c r="E997" i="2"/>
  <c r="I1000" i="2"/>
  <c r="E1001" i="2"/>
  <c r="N1033" i="2"/>
  <c r="N1041" i="2"/>
  <c r="N966" i="2"/>
  <c r="I970" i="2"/>
  <c r="J970" i="2"/>
  <c r="E982" i="2"/>
  <c r="E1011" i="2"/>
  <c r="E1018" i="2"/>
  <c r="N1035" i="2"/>
  <c r="S1035" i="2"/>
  <c r="E1038" i="2"/>
  <c r="N1043" i="2"/>
  <c r="E1032" i="2"/>
  <c r="N1044" i="2"/>
  <c r="S1045" i="2"/>
  <c r="R1045" i="2"/>
  <c r="N1045" i="2"/>
  <c r="I960" i="2"/>
  <c r="F960" i="2"/>
  <c r="H960" i="2" s="1"/>
  <c r="J985" i="2"/>
  <c r="F985" i="2"/>
  <c r="J1010" i="2"/>
  <c r="F1010" i="2"/>
  <c r="N1031" i="2"/>
  <c r="N1032" i="2"/>
  <c r="F1045" i="2"/>
  <c r="E1045" i="2"/>
  <c r="C16" i="3"/>
  <c r="R950" i="2"/>
  <c r="N950" i="2"/>
  <c r="N957" i="2"/>
  <c r="R975" i="2"/>
  <c r="N975" i="2"/>
  <c r="N982" i="2"/>
  <c r="R1000" i="2"/>
  <c r="N1000" i="2"/>
  <c r="N1007" i="2"/>
  <c r="N1016" i="2"/>
  <c r="E1020" i="2"/>
  <c r="J1020" i="2"/>
  <c r="E1026" i="2"/>
  <c r="J1040" i="2"/>
  <c r="E1043" i="2"/>
  <c r="I1045" i="2"/>
  <c r="E1046" i="2"/>
  <c r="E12" i="3"/>
  <c r="J1045" i="2"/>
  <c r="E1049" i="2"/>
  <c r="C327" i="3"/>
  <c r="E326" i="3"/>
  <c r="C152" i="3"/>
  <c r="E151" i="3"/>
  <c r="C503" i="3"/>
  <c r="E502" i="3"/>
  <c r="O1050" i="2"/>
  <c r="Q1050" i="2" s="1"/>
  <c r="C50" i="3"/>
  <c r="E49" i="3"/>
  <c r="R1050" i="2"/>
  <c r="E13" i="3"/>
  <c r="E46" i="3"/>
  <c r="C84" i="3"/>
  <c r="E83" i="3"/>
  <c r="C223" i="3"/>
  <c r="C118" i="3"/>
  <c r="E363" i="3"/>
  <c r="C434" i="3"/>
  <c r="E433" i="3"/>
  <c r="C365" i="3"/>
  <c r="E364" i="3"/>
  <c r="C397" i="3"/>
  <c r="E396" i="3"/>
  <c r="C923" i="3"/>
  <c r="E922" i="3"/>
  <c r="C643" i="3"/>
  <c r="E642" i="3"/>
  <c r="E1202" i="3"/>
  <c r="C1203" i="3"/>
  <c r="E431" i="3"/>
  <c r="C607" i="3"/>
  <c r="E606" i="3"/>
  <c r="C572" i="3"/>
  <c r="E571" i="3"/>
  <c r="E783" i="3"/>
  <c r="C784" i="3"/>
  <c r="E886" i="3"/>
  <c r="C854" i="3"/>
  <c r="E853" i="3"/>
  <c r="E782" i="3"/>
  <c r="C889" i="3"/>
  <c r="C995" i="3"/>
  <c r="E994" i="3"/>
  <c r="C1309" i="3"/>
  <c r="E1308" i="3"/>
  <c r="C1273" i="3"/>
  <c r="E1272" i="3"/>
  <c r="E887" i="3"/>
  <c r="C1168" i="3"/>
  <c r="E1167" i="3"/>
  <c r="C996" i="3" l="1"/>
  <c r="E995" i="3"/>
  <c r="C644" i="3"/>
  <c r="E643" i="3"/>
  <c r="C435" i="3"/>
  <c r="E434" i="3"/>
  <c r="C1169" i="3"/>
  <c r="E1168" i="3"/>
  <c r="E889" i="3"/>
  <c r="C890" i="3"/>
  <c r="C573" i="3"/>
  <c r="E572" i="3"/>
  <c r="C328" i="3"/>
  <c r="E327" i="3"/>
  <c r="C924" i="3"/>
  <c r="E923" i="3"/>
  <c r="E118" i="3"/>
  <c r="C119" i="3"/>
  <c r="E50" i="3"/>
  <c r="C51" i="3"/>
  <c r="C1204" i="3"/>
  <c r="E1203" i="3"/>
  <c r="C85" i="3"/>
  <c r="E84" i="3"/>
  <c r="C504" i="3"/>
  <c r="E503" i="3"/>
  <c r="R102" i="2"/>
  <c r="O72" i="2"/>
  <c r="S72" i="2"/>
  <c r="R72" i="2"/>
  <c r="S132" i="2"/>
  <c r="B123" i="2"/>
  <c r="C153" i="2"/>
  <c r="C21" i="2"/>
  <c r="L21" i="2" s="1"/>
  <c r="C16" i="2"/>
  <c r="L16" i="2" s="1"/>
  <c r="F3" i="2"/>
  <c r="C11" i="2"/>
  <c r="L11" i="2" s="1"/>
  <c r="C6" i="2"/>
  <c r="L6" i="2" s="1"/>
  <c r="C26" i="2"/>
  <c r="L26" i="2" s="1"/>
  <c r="B36" i="5"/>
  <c r="C36" i="5" s="1"/>
  <c r="D36" i="5" s="1"/>
  <c r="E36" i="5" s="1"/>
  <c r="F36" i="5" s="1"/>
  <c r="G36" i="5" s="1"/>
  <c r="B32" i="5"/>
  <c r="C32" i="5" s="1"/>
  <c r="D32" i="5" s="1"/>
  <c r="E32" i="5" s="1"/>
  <c r="F32" i="5" s="1"/>
  <c r="G32" i="5" s="1"/>
  <c r="B28" i="5"/>
  <c r="C28" i="5" s="1"/>
  <c r="D28" i="5" s="1"/>
  <c r="E28" i="5" s="1"/>
  <c r="F28" i="5" s="1"/>
  <c r="G28" i="5" s="1"/>
  <c r="B24" i="5"/>
  <c r="C24" i="5" s="1"/>
  <c r="D24" i="5" s="1"/>
  <c r="E24" i="5" s="1"/>
  <c r="F24" i="5" s="1"/>
  <c r="G24" i="5" s="1"/>
  <c r="B20" i="5"/>
  <c r="C20" i="5" s="1"/>
  <c r="D20" i="5" s="1"/>
  <c r="E20" i="5" s="1"/>
  <c r="F20" i="5" s="1"/>
  <c r="G20" i="5" s="1"/>
  <c r="B16" i="5"/>
  <c r="C16" i="5" s="1"/>
  <c r="D16" i="5" s="1"/>
  <c r="E16" i="5" s="1"/>
  <c r="F16" i="5" s="1"/>
  <c r="G16" i="5" s="1"/>
  <c r="B12" i="5"/>
  <c r="C12" i="5" s="1"/>
  <c r="D12" i="5" s="1"/>
  <c r="E12" i="5" s="1"/>
  <c r="F12" i="5" s="1"/>
  <c r="G12" i="5" s="1"/>
  <c r="B8" i="5"/>
  <c r="C8" i="5" s="1"/>
  <c r="D8" i="5" s="1"/>
  <c r="E8" i="5" s="1"/>
  <c r="F8" i="5" s="1"/>
  <c r="G8" i="5" s="1"/>
  <c r="B4" i="5"/>
  <c r="C4" i="5" s="1"/>
  <c r="D4" i="5" s="1"/>
  <c r="E4" i="5" s="1"/>
  <c r="F4" i="5" s="1"/>
  <c r="G4" i="5" s="1"/>
  <c r="B37" i="5"/>
  <c r="C37" i="5" s="1"/>
  <c r="D37" i="5" s="1"/>
  <c r="E37" i="5" s="1"/>
  <c r="F37" i="5" s="1"/>
  <c r="G37" i="5" s="1"/>
  <c r="B33" i="5"/>
  <c r="C33" i="5" s="1"/>
  <c r="D33" i="5" s="1"/>
  <c r="E33" i="5" s="1"/>
  <c r="F33" i="5" s="1"/>
  <c r="G33" i="5" s="1"/>
  <c r="B29" i="5"/>
  <c r="C29" i="5" s="1"/>
  <c r="D29" i="5" s="1"/>
  <c r="E29" i="5" s="1"/>
  <c r="F29" i="5" s="1"/>
  <c r="G29" i="5" s="1"/>
  <c r="B25" i="5"/>
  <c r="C25" i="5" s="1"/>
  <c r="D25" i="5" s="1"/>
  <c r="E25" i="5" s="1"/>
  <c r="F25" i="5" s="1"/>
  <c r="G25" i="5" s="1"/>
  <c r="B21" i="5"/>
  <c r="C21" i="5" s="1"/>
  <c r="D21" i="5" s="1"/>
  <c r="E21" i="5" s="1"/>
  <c r="F21" i="5" s="1"/>
  <c r="G21" i="5" s="1"/>
  <c r="B17" i="5"/>
  <c r="C17" i="5" s="1"/>
  <c r="D17" i="5" s="1"/>
  <c r="E17" i="5" s="1"/>
  <c r="F17" i="5" s="1"/>
  <c r="G17" i="5" s="1"/>
  <c r="B13" i="5"/>
  <c r="C13" i="5" s="1"/>
  <c r="D13" i="5" s="1"/>
  <c r="E13" i="5" s="1"/>
  <c r="F13" i="5" s="1"/>
  <c r="G13" i="5" s="1"/>
  <c r="B9" i="5"/>
  <c r="C9" i="5" s="1"/>
  <c r="D9" i="5" s="1"/>
  <c r="E9" i="5" s="1"/>
  <c r="F9" i="5" s="1"/>
  <c r="G9" i="5" s="1"/>
  <c r="B5" i="5"/>
  <c r="C5" i="5" s="1"/>
  <c r="D5" i="5" s="1"/>
  <c r="E5" i="5" s="1"/>
  <c r="F5" i="5" s="1"/>
  <c r="G5" i="5" s="1"/>
  <c r="B38" i="5"/>
  <c r="C38" i="5" s="1"/>
  <c r="D38" i="5" s="1"/>
  <c r="E38" i="5" s="1"/>
  <c r="F38" i="5" s="1"/>
  <c r="G38" i="5" s="1"/>
  <c r="B34" i="5"/>
  <c r="C34" i="5" s="1"/>
  <c r="D34" i="5" s="1"/>
  <c r="E34" i="5" s="1"/>
  <c r="F34" i="5" s="1"/>
  <c r="G34" i="5" s="1"/>
  <c r="B30" i="5"/>
  <c r="C30" i="5" s="1"/>
  <c r="D30" i="5" s="1"/>
  <c r="E30" i="5" s="1"/>
  <c r="F30" i="5" s="1"/>
  <c r="G30" i="5" s="1"/>
  <c r="B26" i="5"/>
  <c r="C26" i="5" s="1"/>
  <c r="D26" i="5" s="1"/>
  <c r="E26" i="5" s="1"/>
  <c r="F26" i="5" s="1"/>
  <c r="G26" i="5" s="1"/>
  <c r="B22" i="5"/>
  <c r="C22" i="5" s="1"/>
  <c r="D22" i="5" s="1"/>
  <c r="E22" i="5" s="1"/>
  <c r="F22" i="5" s="1"/>
  <c r="G22" i="5" s="1"/>
  <c r="B18" i="5"/>
  <c r="C18" i="5" s="1"/>
  <c r="D18" i="5" s="1"/>
  <c r="E18" i="5" s="1"/>
  <c r="F18" i="5" s="1"/>
  <c r="G18" i="5" s="1"/>
  <c r="B14" i="5"/>
  <c r="C14" i="5" s="1"/>
  <c r="D14" i="5" s="1"/>
  <c r="E14" i="5" s="1"/>
  <c r="F14" i="5" s="1"/>
  <c r="G14" i="5" s="1"/>
  <c r="B10" i="5"/>
  <c r="C10" i="5" s="1"/>
  <c r="D10" i="5" s="1"/>
  <c r="E10" i="5" s="1"/>
  <c r="F10" i="5" s="1"/>
  <c r="G10" i="5" s="1"/>
  <c r="B6" i="5"/>
  <c r="C6" i="5" s="1"/>
  <c r="D6" i="5" s="1"/>
  <c r="E6" i="5" s="1"/>
  <c r="F6" i="5" s="1"/>
  <c r="G6" i="5" s="1"/>
  <c r="B35" i="5"/>
  <c r="C35" i="5" s="1"/>
  <c r="D35" i="5" s="1"/>
  <c r="E35" i="5" s="1"/>
  <c r="F35" i="5" s="1"/>
  <c r="G35" i="5" s="1"/>
  <c r="B31" i="5"/>
  <c r="C31" i="5" s="1"/>
  <c r="D31" i="5" s="1"/>
  <c r="E31" i="5" s="1"/>
  <c r="F31" i="5" s="1"/>
  <c r="G31" i="5" s="1"/>
  <c r="B27" i="5"/>
  <c r="C27" i="5" s="1"/>
  <c r="D27" i="5" s="1"/>
  <c r="E27" i="5" s="1"/>
  <c r="F27" i="5" s="1"/>
  <c r="G27" i="5" s="1"/>
  <c r="B23" i="5"/>
  <c r="C23" i="5" s="1"/>
  <c r="D23" i="5" s="1"/>
  <c r="E23" i="5" s="1"/>
  <c r="F23" i="5" s="1"/>
  <c r="G23" i="5" s="1"/>
  <c r="B19" i="5"/>
  <c r="C19" i="5" s="1"/>
  <c r="D19" i="5" s="1"/>
  <c r="E19" i="5" s="1"/>
  <c r="F19" i="5" s="1"/>
  <c r="G19" i="5" s="1"/>
  <c r="B15" i="5"/>
  <c r="C15" i="5" s="1"/>
  <c r="D15" i="5" s="1"/>
  <c r="E15" i="5" s="1"/>
  <c r="F15" i="5" s="1"/>
  <c r="G15" i="5" s="1"/>
  <c r="B11" i="5"/>
  <c r="C11" i="5" s="1"/>
  <c r="D11" i="5" s="1"/>
  <c r="E11" i="5" s="1"/>
  <c r="F11" i="5" s="1"/>
  <c r="G11" i="5" s="1"/>
  <c r="B7" i="5"/>
  <c r="C7" i="5" s="1"/>
  <c r="D7" i="5" s="1"/>
  <c r="E7" i="5" s="1"/>
  <c r="F7" i="5" s="1"/>
  <c r="G7" i="5" s="1"/>
  <c r="R132" i="2"/>
  <c r="O132" i="2"/>
  <c r="A93" i="2"/>
  <c r="B92" i="2"/>
  <c r="A92" i="2" s="1"/>
  <c r="B94" i="2"/>
  <c r="R42" i="2"/>
  <c r="S42" i="2"/>
  <c r="O42" i="2"/>
  <c r="A34" i="2"/>
  <c r="B35" i="2"/>
  <c r="C106" i="2"/>
  <c r="L106" i="2" s="1"/>
  <c r="C116" i="2"/>
  <c r="L116" i="2" s="1"/>
  <c r="C96" i="2"/>
  <c r="L96" i="2" s="1"/>
  <c r="F93" i="2"/>
  <c r="C101" i="2"/>
  <c r="L101" i="2" s="1"/>
  <c r="C111" i="2"/>
  <c r="L111" i="2" s="1"/>
  <c r="S12" i="2"/>
  <c r="O12" i="2"/>
  <c r="R12" i="2"/>
  <c r="C608" i="3"/>
  <c r="E607" i="3"/>
  <c r="C224" i="3"/>
  <c r="E223" i="3"/>
  <c r="C56" i="2"/>
  <c r="L56" i="2" s="1"/>
  <c r="C36" i="2"/>
  <c r="L36" i="2" s="1"/>
  <c r="F33" i="2"/>
  <c r="C51" i="2"/>
  <c r="L51" i="2" s="1"/>
  <c r="C41" i="2"/>
  <c r="L41" i="2" s="1"/>
  <c r="C46" i="2"/>
  <c r="L46" i="2" s="1"/>
  <c r="E1273" i="3"/>
  <c r="C1274" i="3"/>
  <c r="C855" i="3"/>
  <c r="E854" i="3"/>
  <c r="E397" i="3"/>
  <c r="C398" i="3"/>
  <c r="E16" i="3"/>
  <c r="C17" i="3"/>
  <c r="A5" i="2"/>
  <c r="B6" i="2"/>
  <c r="V123" i="2"/>
  <c r="R162" i="2"/>
  <c r="S162" i="2"/>
  <c r="O162" i="2"/>
  <c r="E1309" i="3"/>
  <c r="C1310" i="3"/>
  <c r="C785" i="3"/>
  <c r="E784" i="3"/>
  <c r="E365" i="3"/>
  <c r="C366" i="3"/>
  <c r="A64" i="2"/>
  <c r="B65" i="2"/>
  <c r="C153" i="3"/>
  <c r="E152" i="3"/>
  <c r="S102" i="2"/>
  <c r="O102" i="2"/>
  <c r="C81" i="2"/>
  <c r="L81" i="2" s="1"/>
  <c r="C76" i="2"/>
  <c r="L76" i="2" s="1"/>
  <c r="C71" i="2"/>
  <c r="L71" i="2" s="1"/>
  <c r="C86" i="2"/>
  <c r="L86" i="2" s="1"/>
  <c r="C66" i="2"/>
  <c r="L66" i="2" s="1"/>
  <c r="F63" i="2"/>
  <c r="C786" i="3" l="1"/>
  <c r="E785" i="3"/>
  <c r="C131" i="2"/>
  <c r="L131" i="2" s="1"/>
  <c r="C141" i="2"/>
  <c r="L141" i="2" s="1"/>
  <c r="F123" i="2"/>
  <c r="C146" i="2"/>
  <c r="L146" i="2" s="1"/>
  <c r="C126" i="2"/>
  <c r="L126" i="2" s="1"/>
  <c r="C136" i="2"/>
  <c r="L136" i="2" s="1"/>
  <c r="A65" i="2"/>
  <c r="B66" i="2"/>
  <c r="C1311" i="3"/>
  <c r="E1310" i="3"/>
  <c r="A6" i="2"/>
  <c r="B7" i="2"/>
  <c r="C399" i="3"/>
  <c r="E398" i="3"/>
  <c r="B36" i="2"/>
  <c r="A35" i="2"/>
  <c r="C18" i="3"/>
  <c r="E17" i="3"/>
  <c r="B124" i="2"/>
  <c r="A123" i="2"/>
  <c r="B122" i="2"/>
  <c r="A122" i="2" s="1"/>
  <c r="C856" i="3"/>
  <c r="E855" i="3"/>
  <c r="C225" i="3"/>
  <c r="E224" i="3"/>
  <c r="C154" i="3"/>
  <c r="E153" i="3"/>
  <c r="C367" i="3"/>
  <c r="E366" i="3"/>
  <c r="C574" i="3"/>
  <c r="E573" i="3"/>
  <c r="E644" i="3"/>
  <c r="C645" i="3"/>
  <c r="E1274" i="3"/>
  <c r="C1275" i="3"/>
  <c r="A94" i="2"/>
  <c r="B95" i="2"/>
  <c r="C505" i="3"/>
  <c r="E504" i="3"/>
  <c r="C891" i="3"/>
  <c r="E890" i="3"/>
  <c r="R192" i="2"/>
  <c r="E51" i="3"/>
  <c r="C52" i="3"/>
  <c r="C997" i="3"/>
  <c r="E996" i="3"/>
  <c r="S222" i="2"/>
  <c r="E85" i="3"/>
  <c r="C86" i="3"/>
  <c r="C609" i="3"/>
  <c r="E608" i="3"/>
  <c r="O192" i="2"/>
  <c r="S192" i="2"/>
  <c r="E119" i="3"/>
  <c r="C120" i="3"/>
  <c r="E1169" i="3"/>
  <c r="C1170" i="3"/>
  <c r="R222" i="2"/>
  <c r="C1205" i="3"/>
  <c r="E1204" i="3"/>
  <c r="C329" i="3"/>
  <c r="E328" i="3"/>
  <c r="E435" i="3"/>
  <c r="C436" i="3"/>
  <c r="C183" i="2"/>
  <c r="B153" i="2"/>
  <c r="V153" i="2"/>
  <c r="O222" i="2"/>
  <c r="C925" i="3"/>
  <c r="E924" i="3"/>
  <c r="B183" i="2" l="1"/>
  <c r="C213" i="2"/>
  <c r="V183" i="2"/>
  <c r="C330" i="3"/>
  <c r="E329" i="3"/>
  <c r="E1170" i="3"/>
  <c r="C1171" i="3"/>
  <c r="E86" i="3"/>
  <c r="C87" i="3"/>
  <c r="C1276" i="3"/>
  <c r="E1275" i="3"/>
  <c r="C400" i="3"/>
  <c r="E399" i="3"/>
  <c r="C1206" i="3"/>
  <c r="E1205" i="3"/>
  <c r="C506" i="3"/>
  <c r="E505" i="3"/>
  <c r="E645" i="3"/>
  <c r="C646" i="3"/>
  <c r="C368" i="3"/>
  <c r="E367" i="3"/>
  <c r="A7" i="2"/>
  <c r="B8" i="2"/>
  <c r="C892" i="3"/>
  <c r="E891" i="3"/>
  <c r="A124" i="2"/>
  <c r="B125" i="2"/>
  <c r="C121" i="3"/>
  <c r="E120" i="3"/>
  <c r="E609" i="3"/>
  <c r="C610" i="3"/>
  <c r="C998" i="3"/>
  <c r="E997" i="3"/>
  <c r="A95" i="2"/>
  <c r="B96" i="2"/>
  <c r="C155" i="3"/>
  <c r="E154" i="3"/>
  <c r="C437" i="3"/>
  <c r="E436" i="3"/>
  <c r="C19" i="3"/>
  <c r="E18" i="3"/>
  <c r="C1312" i="3"/>
  <c r="E1311" i="3"/>
  <c r="E574" i="3"/>
  <c r="C575" i="3"/>
  <c r="C226" i="3"/>
  <c r="E225" i="3"/>
  <c r="B67" i="2"/>
  <c r="A66" i="2"/>
  <c r="C926" i="3"/>
  <c r="E925" i="3"/>
  <c r="C171" i="2"/>
  <c r="L171" i="2" s="1"/>
  <c r="C176" i="2"/>
  <c r="L176" i="2" s="1"/>
  <c r="C156" i="2"/>
  <c r="L156" i="2" s="1"/>
  <c r="F153" i="2"/>
  <c r="C166" i="2"/>
  <c r="L166" i="2" s="1"/>
  <c r="C161" i="2"/>
  <c r="L161" i="2" s="1"/>
  <c r="E52" i="3"/>
  <c r="C53" i="3"/>
  <c r="B37" i="2"/>
  <c r="A36" i="2"/>
  <c r="C787" i="3"/>
  <c r="E786" i="3"/>
  <c r="B154" i="2"/>
  <c r="B152" i="2"/>
  <c r="A152" i="2" s="1"/>
  <c r="A153" i="2"/>
  <c r="E856" i="3"/>
  <c r="C857" i="3"/>
  <c r="C927" i="3" l="1"/>
  <c r="E926" i="3"/>
  <c r="C1313" i="3"/>
  <c r="E1312" i="3"/>
  <c r="C999" i="3"/>
  <c r="E998" i="3"/>
  <c r="C893" i="3"/>
  <c r="E892" i="3"/>
  <c r="C507" i="3"/>
  <c r="E506" i="3"/>
  <c r="C54" i="3"/>
  <c r="E53" i="3"/>
  <c r="R252" i="2"/>
  <c r="S252" i="2"/>
  <c r="O252" i="2"/>
  <c r="E610" i="3"/>
  <c r="C611" i="3"/>
  <c r="B9" i="2"/>
  <c r="A8" i="2"/>
  <c r="C1172" i="3"/>
  <c r="E1171" i="3"/>
  <c r="B155" i="2"/>
  <c r="A154" i="2"/>
  <c r="A67" i="2"/>
  <c r="B68" i="2"/>
  <c r="C20" i="3"/>
  <c r="E19" i="3"/>
  <c r="C1207" i="3"/>
  <c r="E1206" i="3"/>
  <c r="C576" i="3"/>
  <c r="E575" i="3"/>
  <c r="B38" i="2"/>
  <c r="A37" i="2"/>
  <c r="E857" i="3"/>
  <c r="C858" i="3"/>
  <c r="C788" i="3"/>
  <c r="E787" i="3"/>
  <c r="C227" i="3"/>
  <c r="E226" i="3"/>
  <c r="E437" i="3"/>
  <c r="C438" i="3"/>
  <c r="C156" i="3"/>
  <c r="E155" i="3"/>
  <c r="C122" i="3"/>
  <c r="E121" i="3"/>
  <c r="C369" i="3"/>
  <c r="E368" i="3"/>
  <c r="C401" i="3"/>
  <c r="E400" i="3"/>
  <c r="C331" i="3"/>
  <c r="E330" i="3"/>
  <c r="B97" i="2"/>
  <c r="A96" i="2"/>
  <c r="A125" i="2"/>
  <c r="B126" i="2"/>
  <c r="C647" i="3"/>
  <c r="E646" i="3"/>
  <c r="C196" i="2"/>
  <c r="L196" i="2" s="1"/>
  <c r="C201" i="2"/>
  <c r="L201" i="2" s="1"/>
  <c r="C206" i="2"/>
  <c r="L206" i="2" s="1"/>
  <c r="C191" i="2"/>
  <c r="L191" i="2" s="1"/>
  <c r="F183" i="2"/>
  <c r="C186" i="2"/>
  <c r="L186" i="2" s="1"/>
  <c r="C1277" i="3"/>
  <c r="E1276" i="3"/>
  <c r="B213" i="2"/>
  <c r="C243" i="2"/>
  <c r="V213" i="2"/>
  <c r="E87" i="3"/>
  <c r="C88" i="3"/>
  <c r="B184" i="2"/>
  <c r="B182" i="2"/>
  <c r="A182" i="2" s="1"/>
  <c r="A183" i="2"/>
  <c r="E331" i="3" l="1"/>
  <c r="C332" i="3"/>
  <c r="C157" i="3"/>
  <c r="E156" i="3"/>
  <c r="C859" i="3"/>
  <c r="E858" i="3"/>
  <c r="C577" i="3"/>
  <c r="E576" i="3"/>
  <c r="C221" i="2"/>
  <c r="L221" i="2" s="1"/>
  <c r="C226" i="2"/>
  <c r="L226" i="2" s="1"/>
  <c r="C231" i="2"/>
  <c r="L231" i="2" s="1"/>
  <c r="C236" i="2"/>
  <c r="L236" i="2" s="1"/>
  <c r="C216" i="2"/>
  <c r="L216" i="2" s="1"/>
  <c r="F213" i="2"/>
  <c r="A97" i="2"/>
  <c r="B98" i="2"/>
  <c r="B243" i="2"/>
  <c r="C273" i="2"/>
  <c r="V243" i="2"/>
  <c r="C402" i="3"/>
  <c r="E401" i="3"/>
  <c r="C439" i="3"/>
  <c r="E438" i="3"/>
  <c r="C1208" i="3"/>
  <c r="E1207" i="3"/>
  <c r="A213" i="2"/>
  <c r="B212" i="2"/>
  <c r="A212" i="2" s="1"/>
  <c r="B214" i="2"/>
  <c r="C789" i="3"/>
  <c r="E788" i="3"/>
  <c r="C89" i="3"/>
  <c r="E88" i="3"/>
  <c r="C370" i="3"/>
  <c r="E369" i="3"/>
  <c r="C1173" i="3"/>
  <c r="E1172" i="3"/>
  <c r="C1278" i="3"/>
  <c r="E1277" i="3"/>
  <c r="C648" i="3"/>
  <c r="E647" i="3"/>
  <c r="C228" i="3"/>
  <c r="E227" i="3"/>
  <c r="S282" i="2"/>
  <c r="O282" i="2"/>
  <c r="S312" i="2"/>
  <c r="C612" i="3"/>
  <c r="E611" i="3"/>
  <c r="A184" i="2"/>
  <c r="B185" i="2"/>
  <c r="A126" i="2"/>
  <c r="B127" i="2"/>
  <c r="C123" i="3"/>
  <c r="E122" i="3"/>
  <c r="A38" i="2"/>
  <c r="B39" i="2"/>
  <c r="C1000" i="3"/>
  <c r="E999" i="3"/>
  <c r="A155" i="2"/>
  <c r="B156" i="2"/>
  <c r="C55" i="3"/>
  <c r="E54" i="3"/>
  <c r="C1314" i="3"/>
  <c r="E1313" i="3"/>
  <c r="E507" i="3"/>
  <c r="C508" i="3"/>
  <c r="C928" i="3"/>
  <c r="E927" i="3"/>
  <c r="C21" i="3"/>
  <c r="E20" i="3"/>
  <c r="B69" i="2"/>
  <c r="A68" i="2"/>
  <c r="A9" i="2"/>
  <c r="B10" i="2"/>
  <c r="C894" i="3"/>
  <c r="E893" i="3"/>
  <c r="C613" i="3" l="1"/>
  <c r="E612" i="3"/>
  <c r="C56" i="3"/>
  <c r="E55" i="3"/>
  <c r="C22" i="3"/>
  <c r="E21" i="3"/>
  <c r="B157" i="2"/>
  <c r="A156" i="2"/>
  <c r="E1000" i="3"/>
  <c r="C1001" i="3"/>
  <c r="A185" i="2"/>
  <c r="B186" i="2"/>
  <c r="C1279" i="3"/>
  <c r="E1278" i="3"/>
  <c r="E789" i="3"/>
  <c r="C790" i="3"/>
  <c r="C403" i="3"/>
  <c r="E402" i="3"/>
  <c r="C895" i="3"/>
  <c r="E894" i="3"/>
  <c r="E928" i="3"/>
  <c r="C929" i="3"/>
  <c r="C261" i="2"/>
  <c r="L261" i="2" s="1"/>
  <c r="C246" i="2"/>
  <c r="L246" i="2" s="1"/>
  <c r="F243" i="2"/>
  <c r="C256" i="2"/>
  <c r="L256" i="2" s="1"/>
  <c r="C251" i="2"/>
  <c r="L251" i="2" s="1"/>
  <c r="C266" i="2"/>
  <c r="L266" i="2" s="1"/>
  <c r="A98" i="2"/>
  <c r="B99" i="2"/>
  <c r="A10" i="2"/>
  <c r="B11" i="2"/>
  <c r="C509" i="3"/>
  <c r="E508" i="3"/>
  <c r="B40" i="2"/>
  <c r="A39" i="2"/>
  <c r="C303" i="2"/>
  <c r="B273" i="2"/>
  <c r="V273" i="2"/>
  <c r="C860" i="3"/>
  <c r="E859" i="3"/>
  <c r="B215" i="2"/>
  <c r="A214" i="2"/>
  <c r="B244" i="2"/>
  <c r="A243" i="2"/>
  <c r="B242" i="2"/>
  <c r="A242" i="2" s="1"/>
  <c r="C229" i="3"/>
  <c r="E228" i="3"/>
  <c r="C1174" i="3"/>
  <c r="E1173" i="3"/>
  <c r="C371" i="3"/>
  <c r="E370" i="3"/>
  <c r="C1209" i="3"/>
  <c r="E1208" i="3"/>
  <c r="E157" i="3"/>
  <c r="C158" i="3"/>
  <c r="E1314" i="3"/>
  <c r="C1315" i="3"/>
  <c r="C124" i="3"/>
  <c r="E123" i="3"/>
  <c r="C333" i="3"/>
  <c r="E332" i="3"/>
  <c r="B70" i="2"/>
  <c r="A69" i="2"/>
  <c r="R312" i="2"/>
  <c r="O312" i="2"/>
  <c r="B128" i="2"/>
  <c r="A127" i="2"/>
  <c r="C649" i="3"/>
  <c r="E648" i="3"/>
  <c r="C90" i="3"/>
  <c r="E89" i="3"/>
  <c r="C440" i="3"/>
  <c r="E439" i="3"/>
  <c r="C578" i="3"/>
  <c r="E577" i="3"/>
  <c r="E578" i="3" l="1"/>
  <c r="C579" i="3"/>
  <c r="A157" i="2"/>
  <c r="B158" i="2"/>
  <c r="C125" i="3"/>
  <c r="E124" i="3"/>
  <c r="A215" i="2"/>
  <c r="B216" i="2"/>
  <c r="A99" i="2"/>
  <c r="B100" i="2"/>
  <c r="E929" i="3"/>
  <c r="C930" i="3"/>
  <c r="C1316" i="3"/>
  <c r="E1315" i="3"/>
  <c r="E1209" i="3"/>
  <c r="C1210" i="3"/>
  <c r="C1175" i="3"/>
  <c r="E1174" i="3"/>
  <c r="E509" i="3"/>
  <c r="C510" i="3"/>
  <c r="C1280" i="3"/>
  <c r="E1279" i="3"/>
  <c r="E22" i="3"/>
  <c r="C23" i="3"/>
  <c r="B71" i="2"/>
  <c r="A70" i="2"/>
  <c r="C296" i="2"/>
  <c r="L296" i="2" s="1"/>
  <c r="C286" i="2"/>
  <c r="L286" i="2" s="1"/>
  <c r="C276" i="2"/>
  <c r="L276" i="2" s="1"/>
  <c r="C291" i="2"/>
  <c r="L291" i="2" s="1"/>
  <c r="C281" i="2"/>
  <c r="L281" i="2" s="1"/>
  <c r="F273" i="2"/>
  <c r="B12" i="2"/>
  <c r="A11" i="2"/>
  <c r="A186" i="2"/>
  <c r="B187" i="2"/>
  <c r="E649" i="3"/>
  <c r="C650" i="3"/>
  <c r="B129" i="2"/>
  <c r="A128" i="2"/>
  <c r="E158" i="3"/>
  <c r="C159" i="3"/>
  <c r="E229" i="3"/>
  <c r="C230" i="3"/>
  <c r="A273" i="2"/>
  <c r="B272" i="2"/>
  <c r="A272" i="2" s="1"/>
  <c r="B274" i="2"/>
  <c r="C896" i="3"/>
  <c r="E895" i="3"/>
  <c r="C91" i="3"/>
  <c r="E90" i="3"/>
  <c r="E333" i="3"/>
  <c r="C334" i="3"/>
  <c r="B303" i="2"/>
  <c r="C333" i="2"/>
  <c r="V303" i="2"/>
  <c r="A40" i="2"/>
  <c r="B41" i="2"/>
  <c r="E1001" i="3"/>
  <c r="C1002" i="3"/>
  <c r="C57" i="3"/>
  <c r="E56" i="3"/>
  <c r="C441" i="3"/>
  <c r="E440" i="3"/>
  <c r="E371" i="3"/>
  <c r="C372" i="3"/>
  <c r="A244" i="2"/>
  <c r="B245" i="2"/>
  <c r="C861" i="3"/>
  <c r="E860" i="3"/>
  <c r="E403" i="3"/>
  <c r="C404" i="3"/>
  <c r="E790" i="3"/>
  <c r="C791" i="3"/>
  <c r="C614" i="3"/>
  <c r="E613" i="3"/>
  <c r="B333" i="2" l="1"/>
  <c r="C363" i="2"/>
  <c r="V333" i="2"/>
  <c r="B130" i="2"/>
  <c r="A129" i="2"/>
  <c r="B304" i="2"/>
  <c r="B302" i="2"/>
  <c r="A302" i="2" s="1"/>
  <c r="A303" i="2"/>
  <c r="C651" i="3"/>
  <c r="E650" i="3"/>
  <c r="A216" i="2"/>
  <c r="B217" i="2"/>
  <c r="C862" i="3"/>
  <c r="E861" i="3"/>
  <c r="C58" i="3"/>
  <c r="E57" i="3"/>
  <c r="C335" i="3"/>
  <c r="E334" i="3"/>
  <c r="C1281" i="3"/>
  <c r="E1280" i="3"/>
  <c r="C1317" i="3"/>
  <c r="E1316" i="3"/>
  <c r="B246" i="2"/>
  <c r="A245" i="2"/>
  <c r="E125" i="3"/>
  <c r="C126" i="3"/>
  <c r="C442" i="3"/>
  <c r="E441" i="3"/>
  <c r="B275" i="2"/>
  <c r="A274" i="2"/>
  <c r="C931" i="3"/>
  <c r="E930" i="3"/>
  <c r="A158" i="2"/>
  <c r="B159" i="2"/>
  <c r="A187" i="2"/>
  <c r="B188" i="2"/>
  <c r="C615" i="3"/>
  <c r="E614" i="3"/>
  <c r="E791" i="3"/>
  <c r="C792" i="3"/>
  <c r="C92" i="3"/>
  <c r="E91" i="3"/>
  <c r="C1003" i="3"/>
  <c r="E1002" i="3"/>
  <c r="E230" i="3"/>
  <c r="C231" i="3"/>
  <c r="C511" i="3"/>
  <c r="E510" i="3"/>
  <c r="C373" i="3"/>
  <c r="E372" i="3"/>
  <c r="B42" i="2"/>
  <c r="A41" i="2"/>
  <c r="C160" i="3"/>
  <c r="E159" i="3"/>
  <c r="A12" i="2"/>
  <c r="B13" i="2"/>
  <c r="A71" i="2"/>
  <c r="B72" i="2"/>
  <c r="C1176" i="3"/>
  <c r="E1175" i="3"/>
  <c r="A100" i="2"/>
  <c r="B101" i="2"/>
  <c r="C580" i="3"/>
  <c r="E579" i="3"/>
  <c r="C405" i="3"/>
  <c r="E404" i="3"/>
  <c r="C316" i="2"/>
  <c r="L316" i="2" s="1"/>
  <c r="C321" i="2"/>
  <c r="L321" i="2" s="1"/>
  <c r="C326" i="2"/>
  <c r="L326" i="2" s="1"/>
  <c r="C311" i="2"/>
  <c r="L311" i="2" s="1"/>
  <c r="C306" i="2"/>
  <c r="L306" i="2" s="1"/>
  <c r="F303" i="2"/>
  <c r="E896" i="3"/>
  <c r="C897" i="3"/>
  <c r="E23" i="3"/>
  <c r="C24" i="3"/>
  <c r="E1210" i="3"/>
  <c r="C1211" i="3"/>
  <c r="A13" i="2" l="1"/>
  <c r="B14" i="2"/>
  <c r="E897" i="3"/>
  <c r="C898" i="3"/>
  <c r="C512" i="3"/>
  <c r="E511" i="3"/>
  <c r="E58" i="3"/>
  <c r="C59" i="3"/>
  <c r="C161" i="3"/>
  <c r="E160" i="3"/>
  <c r="C93" i="3"/>
  <c r="E92" i="3"/>
  <c r="C863" i="3"/>
  <c r="E862" i="3"/>
  <c r="B131" i="2"/>
  <c r="A130" i="2"/>
  <c r="A159" i="2"/>
  <c r="B160" i="2"/>
  <c r="C1318" i="3"/>
  <c r="E1317" i="3"/>
  <c r="C581" i="3"/>
  <c r="E580" i="3"/>
  <c r="E792" i="3"/>
  <c r="C793" i="3"/>
  <c r="A217" i="2"/>
  <c r="B218" i="2"/>
  <c r="C652" i="3"/>
  <c r="E651" i="3"/>
  <c r="C341" i="2"/>
  <c r="L341" i="2" s="1"/>
  <c r="C356" i="2"/>
  <c r="L356" i="2" s="1"/>
  <c r="C346" i="2"/>
  <c r="L346" i="2" s="1"/>
  <c r="C351" i="2"/>
  <c r="L351" i="2" s="1"/>
  <c r="C336" i="2"/>
  <c r="L336" i="2" s="1"/>
  <c r="F333" i="2"/>
  <c r="A101" i="2"/>
  <c r="B102" i="2"/>
  <c r="C1177" i="3"/>
  <c r="E1176" i="3"/>
  <c r="A42" i="2"/>
  <c r="B43" i="2"/>
  <c r="C1004" i="3"/>
  <c r="E1003" i="3"/>
  <c r="A275" i="2"/>
  <c r="B276" i="2"/>
  <c r="E1281" i="3"/>
  <c r="C1282" i="3"/>
  <c r="C393" i="2"/>
  <c r="B363" i="2"/>
  <c r="V363" i="2"/>
  <c r="C232" i="3"/>
  <c r="E231" i="3"/>
  <c r="C1212" i="3"/>
  <c r="E1211" i="3"/>
  <c r="A72" i="2"/>
  <c r="B73" i="2"/>
  <c r="C932" i="3"/>
  <c r="E931" i="3"/>
  <c r="A333" i="2"/>
  <c r="B334" i="2"/>
  <c r="B332" i="2"/>
  <c r="A332" i="2" s="1"/>
  <c r="B189" i="2"/>
  <c r="A188" i="2"/>
  <c r="E126" i="3"/>
  <c r="C127" i="3"/>
  <c r="E405" i="3"/>
  <c r="C406" i="3"/>
  <c r="E24" i="3"/>
  <c r="C25" i="3"/>
  <c r="E373" i="3"/>
  <c r="C374" i="3"/>
  <c r="C616" i="3"/>
  <c r="E615" i="3"/>
  <c r="C443" i="3"/>
  <c r="E442" i="3"/>
  <c r="A246" i="2"/>
  <c r="B247" i="2"/>
  <c r="C336" i="3"/>
  <c r="E335" i="3"/>
  <c r="A304" i="2"/>
  <c r="B305" i="2"/>
  <c r="E127" i="3" l="1"/>
  <c r="C128" i="3"/>
  <c r="B74" i="2"/>
  <c r="A73" i="2"/>
  <c r="C794" i="3"/>
  <c r="E793" i="3"/>
  <c r="E1282" i="3"/>
  <c r="C1283" i="3"/>
  <c r="B132" i="2"/>
  <c r="A131" i="2"/>
  <c r="E59" i="3"/>
  <c r="C60" i="3"/>
  <c r="C375" i="3"/>
  <c r="E374" i="3"/>
  <c r="C337" i="3"/>
  <c r="E336" i="3"/>
  <c r="A189" i="2"/>
  <c r="B190" i="2"/>
  <c r="E1177" i="3"/>
  <c r="C1178" i="3"/>
  <c r="C407" i="3"/>
  <c r="E406" i="3"/>
  <c r="C26" i="3"/>
  <c r="E25" i="3"/>
  <c r="C1213" i="3"/>
  <c r="E1212" i="3"/>
  <c r="E581" i="3"/>
  <c r="C582" i="3"/>
  <c r="C864" i="3"/>
  <c r="E863" i="3"/>
  <c r="C513" i="3"/>
  <c r="E512" i="3"/>
  <c r="B306" i="2"/>
  <c r="A305" i="2"/>
  <c r="C933" i="3"/>
  <c r="E932" i="3"/>
  <c r="B362" i="2"/>
  <c r="A362" i="2" s="1"/>
  <c r="B364" i="2"/>
  <c r="A363" i="2"/>
  <c r="B44" i="2"/>
  <c r="A43" i="2"/>
  <c r="C162" i="3"/>
  <c r="E161" i="3"/>
  <c r="C617" i="3"/>
  <c r="E616" i="3"/>
  <c r="C423" i="2"/>
  <c r="B393" i="2"/>
  <c r="V393" i="2"/>
  <c r="A247" i="2"/>
  <c r="B248" i="2"/>
  <c r="B277" i="2"/>
  <c r="A276" i="2"/>
  <c r="B103" i="2"/>
  <c r="A102" i="2"/>
  <c r="B335" i="2"/>
  <c r="A334" i="2"/>
  <c r="C899" i="3"/>
  <c r="E898" i="3"/>
  <c r="C233" i="3"/>
  <c r="E232" i="3"/>
  <c r="C653" i="3"/>
  <c r="E652" i="3"/>
  <c r="C1319" i="3"/>
  <c r="E1318" i="3"/>
  <c r="E93" i="3"/>
  <c r="C94" i="3"/>
  <c r="E443" i="3"/>
  <c r="C444" i="3"/>
  <c r="C376" i="2"/>
  <c r="L376" i="2" s="1"/>
  <c r="C366" i="2"/>
  <c r="L366" i="2" s="1"/>
  <c r="F363" i="2"/>
  <c r="C381" i="2"/>
  <c r="L381" i="2" s="1"/>
  <c r="C371" i="2"/>
  <c r="L371" i="2" s="1"/>
  <c r="C386" i="2"/>
  <c r="L386" i="2" s="1"/>
  <c r="C1005" i="3"/>
  <c r="E1004" i="3"/>
  <c r="B219" i="2"/>
  <c r="A218" i="2"/>
  <c r="A160" i="2"/>
  <c r="B161" i="2"/>
  <c r="A14" i="2"/>
  <c r="B15" i="2"/>
  <c r="C1320" i="3" l="1"/>
  <c r="E1319" i="3"/>
  <c r="A335" i="2"/>
  <c r="B336" i="2"/>
  <c r="B392" i="2"/>
  <c r="A392" i="2" s="1"/>
  <c r="A393" i="2"/>
  <c r="B394" i="2"/>
  <c r="C514" i="3"/>
  <c r="E513" i="3"/>
  <c r="C27" i="3"/>
  <c r="E26" i="3"/>
  <c r="C338" i="3"/>
  <c r="E337" i="3"/>
  <c r="C1214" i="3"/>
  <c r="E1213" i="3"/>
  <c r="A132" i="2"/>
  <c r="B133" i="2"/>
  <c r="C1284" i="3"/>
  <c r="E1283" i="3"/>
  <c r="B423" i="2"/>
  <c r="C453" i="2"/>
  <c r="V423" i="2"/>
  <c r="B365" i="2"/>
  <c r="A364" i="2"/>
  <c r="A219" i="2"/>
  <c r="B220" i="2"/>
  <c r="E864" i="3"/>
  <c r="C865" i="3"/>
  <c r="C408" i="3"/>
  <c r="E407" i="3"/>
  <c r="C376" i="3"/>
  <c r="E375" i="3"/>
  <c r="C795" i="3"/>
  <c r="E794" i="3"/>
  <c r="A161" i="2"/>
  <c r="B162" i="2"/>
  <c r="C406" i="2"/>
  <c r="L406" i="2" s="1"/>
  <c r="C416" i="2"/>
  <c r="L416" i="2" s="1"/>
  <c r="C411" i="2"/>
  <c r="L411" i="2" s="1"/>
  <c r="C396" i="2"/>
  <c r="L396" i="2" s="1"/>
  <c r="F393" i="2"/>
  <c r="C401" i="2"/>
  <c r="L401" i="2" s="1"/>
  <c r="B45" i="2"/>
  <c r="A44" i="2"/>
  <c r="E653" i="3"/>
  <c r="C654" i="3"/>
  <c r="B104" i="2"/>
  <c r="A103" i="2"/>
  <c r="C445" i="3"/>
  <c r="E444" i="3"/>
  <c r="E617" i="3"/>
  <c r="C618" i="3"/>
  <c r="E582" i="3"/>
  <c r="C583" i="3"/>
  <c r="E1178" i="3"/>
  <c r="C1179" i="3"/>
  <c r="E60" i="3"/>
  <c r="C61" i="3"/>
  <c r="C1006" i="3"/>
  <c r="E1005" i="3"/>
  <c r="C900" i="3"/>
  <c r="E899" i="3"/>
  <c r="C234" i="3"/>
  <c r="E233" i="3"/>
  <c r="B278" i="2"/>
  <c r="A277" i="2"/>
  <c r="C934" i="3"/>
  <c r="E933" i="3"/>
  <c r="A74" i="2"/>
  <c r="B75" i="2"/>
  <c r="A15" i="2"/>
  <c r="B16" i="2"/>
  <c r="E94" i="3"/>
  <c r="C95" i="3"/>
  <c r="A248" i="2"/>
  <c r="B249" i="2"/>
  <c r="C163" i="3"/>
  <c r="E162" i="3"/>
  <c r="B191" i="2"/>
  <c r="A190" i="2"/>
  <c r="C129" i="3"/>
  <c r="E128" i="3"/>
  <c r="A306" i="2"/>
  <c r="B307" i="2"/>
  <c r="B279" i="2" l="1"/>
  <c r="A278" i="2"/>
  <c r="E445" i="3"/>
  <c r="C446" i="3"/>
  <c r="C796" i="3"/>
  <c r="E795" i="3"/>
  <c r="B17" i="2"/>
  <c r="A16" i="2"/>
  <c r="C1180" i="3"/>
  <c r="E1179" i="3"/>
  <c r="C515" i="3"/>
  <c r="E514" i="3"/>
  <c r="A133" i="2"/>
  <c r="B134" i="2"/>
  <c r="C1321" i="3"/>
  <c r="E1320" i="3"/>
  <c r="A191" i="2"/>
  <c r="B192" i="2"/>
  <c r="C235" i="3"/>
  <c r="E234" i="3"/>
  <c r="B105" i="2"/>
  <c r="A104" i="2"/>
  <c r="C377" i="3"/>
  <c r="E376" i="3"/>
  <c r="A365" i="2"/>
  <c r="B366" i="2"/>
  <c r="A394" i="2"/>
  <c r="B395" i="2"/>
  <c r="C431" i="2"/>
  <c r="L431" i="2" s="1"/>
  <c r="C441" i="2"/>
  <c r="L441" i="2" s="1"/>
  <c r="C436" i="2"/>
  <c r="L436" i="2" s="1"/>
  <c r="F423" i="2"/>
  <c r="C426" i="2"/>
  <c r="L426" i="2" s="1"/>
  <c r="C446" i="2"/>
  <c r="L446" i="2" s="1"/>
  <c r="C409" i="3"/>
  <c r="E408" i="3"/>
  <c r="C483" i="2"/>
  <c r="B453" i="2"/>
  <c r="V453" i="2"/>
  <c r="A307" i="2"/>
  <c r="B308" i="2"/>
  <c r="A249" i="2"/>
  <c r="B250" i="2"/>
  <c r="E618" i="3"/>
  <c r="C619" i="3"/>
  <c r="B163" i="2"/>
  <c r="A162" i="2"/>
  <c r="E865" i="3"/>
  <c r="C866" i="3"/>
  <c r="B422" i="2"/>
  <c r="A422" i="2" s="1"/>
  <c r="B424" i="2"/>
  <c r="A423" i="2"/>
  <c r="C339" i="3"/>
  <c r="E338" i="3"/>
  <c r="A336" i="2"/>
  <c r="B337" i="2"/>
  <c r="C130" i="3"/>
  <c r="E129" i="3"/>
  <c r="C655" i="3"/>
  <c r="E654" i="3"/>
  <c r="C1215" i="3"/>
  <c r="E1214" i="3"/>
  <c r="C935" i="3"/>
  <c r="E934" i="3"/>
  <c r="C1007" i="3"/>
  <c r="E1006" i="3"/>
  <c r="B46" i="2"/>
  <c r="A45" i="2"/>
  <c r="B76" i="2"/>
  <c r="A75" i="2"/>
  <c r="C584" i="3"/>
  <c r="E583" i="3"/>
  <c r="C164" i="3"/>
  <c r="E163" i="3"/>
  <c r="C901" i="3"/>
  <c r="E900" i="3"/>
  <c r="E95" i="3"/>
  <c r="C96" i="3"/>
  <c r="C62" i="3"/>
  <c r="E61" i="3"/>
  <c r="B221" i="2"/>
  <c r="A220" i="2"/>
  <c r="C1285" i="3"/>
  <c r="E1284" i="3"/>
  <c r="C28" i="3"/>
  <c r="E27" i="3"/>
  <c r="B367" i="2" l="1"/>
  <c r="A366" i="2"/>
  <c r="A221" i="2"/>
  <c r="B222" i="2"/>
  <c r="C1181" i="3"/>
  <c r="E1180" i="3"/>
  <c r="A192" i="2"/>
  <c r="B193" i="2"/>
  <c r="C1008" i="3"/>
  <c r="E1007" i="3"/>
  <c r="A308" i="2"/>
  <c r="B309" i="2"/>
  <c r="C936" i="3"/>
  <c r="E935" i="3"/>
  <c r="C471" i="2"/>
  <c r="L471" i="2" s="1"/>
  <c r="C476" i="2"/>
  <c r="L476" i="2" s="1"/>
  <c r="C456" i="2"/>
  <c r="L456" i="2" s="1"/>
  <c r="F453" i="2"/>
  <c r="C466" i="2"/>
  <c r="L466" i="2" s="1"/>
  <c r="C461" i="2"/>
  <c r="L461" i="2" s="1"/>
  <c r="C378" i="3"/>
  <c r="E377" i="3"/>
  <c r="C1322" i="3"/>
  <c r="E1321" i="3"/>
  <c r="B18" i="2"/>
  <c r="A17" i="2"/>
  <c r="C867" i="3"/>
  <c r="E866" i="3"/>
  <c r="B280" i="2"/>
  <c r="A279" i="2"/>
  <c r="A337" i="2"/>
  <c r="B338" i="2"/>
  <c r="C63" i="3"/>
  <c r="E62" i="3"/>
  <c r="C97" i="3"/>
  <c r="E96" i="3"/>
  <c r="B164" i="2"/>
  <c r="A163" i="2"/>
  <c r="B454" i="2"/>
  <c r="B452" i="2"/>
  <c r="A452" i="2" s="1"/>
  <c r="A453" i="2"/>
  <c r="A134" i="2"/>
  <c r="B135" i="2"/>
  <c r="C131" i="3"/>
  <c r="E130" i="3"/>
  <c r="C29" i="3"/>
  <c r="E28" i="3"/>
  <c r="A76" i="2"/>
  <c r="B77" i="2"/>
  <c r="C1216" i="3"/>
  <c r="E1215" i="3"/>
  <c r="E339" i="3"/>
  <c r="C340" i="3"/>
  <c r="C620" i="3"/>
  <c r="E619" i="3"/>
  <c r="C513" i="2"/>
  <c r="B483" i="2"/>
  <c r="V483" i="2"/>
  <c r="A105" i="2"/>
  <c r="B106" i="2"/>
  <c r="C797" i="3"/>
  <c r="E796" i="3"/>
  <c r="C165" i="3"/>
  <c r="E164" i="3"/>
  <c r="C585" i="3"/>
  <c r="E584" i="3"/>
  <c r="B396" i="2"/>
  <c r="A395" i="2"/>
  <c r="C447" i="3"/>
  <c r="E446" i="3"/>
  <c r="C1286" i="3"/>
  <c r="E1285" i="3"/>
  <c r="C902" i="3"/>
  <c r="E901" i="3"/>
  <c r="B47" i="2"/>
  <c r="A46" i="2"/>
  <c r="C656" i="3"/>
  <c r="E655" i="3"/>
  <c r="A424" i="2"/>
  <c r="B425" i="2"/>
  <c r="A250" i="2"/>
  <c r="B251" i="2"/>
  <c r="C410" i="3"/>
  <c r="E409" i="3"/>
  <c r="C236" i="3"/>
  <c r="E235" i="3"/>
  <c r="E515" i="3"/>
  <c r="C516" i="3"/>
  <c r="C411" i="3" l="1"/>
  <c r="E410" i="3"/>
  <c r="A396" i="2"/>
  <c r="B397" i="2"/>
  <c r="A135" i="2"/>
  <c r="B136" i="2"/>
  <c r="C903" i="3"/>
  <c r="E902" i="3"/>
  <c r="A483" i="2"/>
  <c r="B484" i="2"/>
  <c r="B482" i="2"/>
  <c r="A482" i="2" s="1"/>
  <c r="B78" i="2"/>
  <c r="A77" i="2"/>
  <c r="C64" i="3"/>
  <c r="E63" i="3"/>
  <c r="B19" i="2"/>
  <c r="A18" i="2"/>
  <c r="C517" i="3"/>
  <c r="E516" i="3"/>
  <c r="A425" i="2"/>
  <c r="B426" i="2"/>
  <c r="B513" i="2"/>
  <c r="C543" i="2"/>
  <c r="V513" i="2"/>
  <c r="B339" i="2"/>
  <c r="A338" i="2"/>
  <c r="B194" i="2"/>
  <c r="A193" i="2"/>
  <c r="C1287" i="3"/>
  <c r="E1286" i="3"/>
  <c r="E165" i="3"/>
  <c r="C166" i="3"/>
  <c r="A454" i="2"/>
  <c r="B455" i="2"/>
  <c r="E1322" i="3"/>
  <c r="C1323" i="3"/>
  <c r="C496" i="2"/>
  <c r="L496" i="2" s="1"/>
  <c r="C501" i="2"/>
  <c r="L501" i="2" s="1"/>
  <c r="C491" i="2"/>
  <c r="L491" i="2" s="1"/>
  <c r="F483" i="2"/>
  <c r="C486" i="2"/>
  <c r="L486" i="2" s="1"/>
  <c r="C506" i="2"/>
  <c r="L506" i="2" s="1"/>
  <c r="C448" i="3"/>
  <c r="E447" i="3"/>
  <c r="E936" i="3"/>
  <c r="C937" i="3"/>
  <c r="A47" i="2"/>
  <c r="B48" i="2"/>
  <c r="C621" i="3"/>
  <c r="E620" i="3"/>
  <c r="C30" i="3"/>
  <c r="E29" i="3"/>
  <c r="C237" i="3"/>
  <c r="E236" i="3"/>
  <c r="C657" i="3"/>
  <c r="E656" i="3"/>
  <c r="E797" i="3"/>
  <c r="C798" i="3"/>
  <c r="C341" i="3"/>
  <c r="E340" i="3"/>
  <c r="B165" i="2"/>
  <c r="A164" i="2"/>
  <c r="B281" i="2"/>
  <c r="A280" i="2"/>
  <c r="C379" i="3"/>
  <c r="E378" i="3"/>
  <c r="C1182" i="3"/>
  <c r="E1181" i="3"/>
  <c r="A106" i="2"/>
  <c r="B107" i="2"/>
  <c r="C132" i="3"/>
  <c r="E131" i="3"/>
  <c r="A309" i="2"/>
  <c r="B310" i="2"/>
  <c r="A222" i="2"/>
  <c r="B223" i="2"/>
  <c r="C98" i="3"/>
  <c r="E97" i="3"/>
  <c r="C868" i="3"/>
  <c r="E867" i="3"/>
  <c r="A251" i="2"/>
  <c r="B252" i="2"/>
  <c r="C1217" i="3"/>
  <c r="E1216" i="3"/>
  <c r="C586" i="3"/>
  <c r="E585" i="3"/>
  <c r="E1008" i="3"/>
  <c r="C1009" i="3"/>
  <c r="A367" i="2"/>
  <c r="B368" i="2"/>
  <c r="E1009" i="3" l="1"/>
  <c r="C1010" i="3"/>
  <c r="B49" i="2"/>
  <c r="A48" i="2"/>
  <c r="E166" i="3"/>
  <c r="C167" i="3"/>
  <c r="C869" i="3"/>
  <c r="E868" i="3"/>
  <c r="C133" i="3"/>
  <c r="E132" i="3"/>
  <c r="A281" i="2"/>
  <c r="B282" i="2"/>
  <c r="E657" i="3"/>
  <c r="C658" i="3"/>
  <c r="C573" i="2"/>
  <c r="B543" i="2"/>
  <c r="V543" i="2"/>
  <c r="C904" i="3"/>
  <c r="E903" i="3"/>
  <c r="C1183" i="3"/>
  <c r="E1182" i="3"/>
  <c r="B20" i="2"/>
  <c r="A19" i="2"/>
  <c r="E937" i="3"/>
  <c r="C938" i="3"/>
  <c r="A513" i="2"/>
  <c r="B514" i="2"/>
  <c r="B512" i="2"/>
  <c r="A512" i="2" s="1"/>
  <c r="C65" i="3"/>
  <c r="E64" i="3"/>
  <c r="A136" i="2"/>
  <c r="B137" i="2"/>
  <c r="E379" i="3"/>
  <c r="C380" i="3"/>
  <c r="C622" i="3"/>
  <c r="E621" i="3"/>
  <c r="E586" i="3"/>
  <c r="C587" i="3"/>
  <c r="B166" i="2"/>
  <c r="A165" i="2"/>
  <c r="C1288" i="3"/>
  <c r="E1287" i="3"/>
  <c r="A426" i="2"/>
  <c r="B427" i="2"/>
  <c r="E1217" i="3"/>
  <c r="C1218" i="3"/>
  <c r="A339" i="2"/>
  <c r="B340" i="2"/>
  <c r="E411" i="3"/>
  <c r="C412" i="3"/>
  <c r="C536" i="2"/>
  <c r="L536" i="2" s="1"/>
  <c r="C521" i="2"/>
  <c r="C531" i="2"/>
  <c r="L531" i="2" s="1"/>
  <c r="C516" i="2"/>
  <c r="L516" i="2" s="1"/>
  <c r="F513" i="2"/>
  <c r="C526" i="2"/>
  <c r="L526" i="2" s="1"/>
  <c r="A107" i="2"/>
  <c r="B108" i="2"/>
  <c r="C99" i="3"/>
  <c r="E98" i="3"/>
  <c r="E237" i="3"/>
  <c r="C238" i="3"/>
  <c r="A223" i="2"/>
  <c r="B224" i="2"/>
  <c r="C1324" i="3"/>
  <c r="E1323" i="3"/>
  <c r="A78" i="2"/>
  <c r="B79" i="2"/>
  <c r="A397" i="2"/>
  <c r="B398" i="2"/>
  <c r="E341" i="3"/>
  <c r="C342" i="3"/>
  <c r="E30" i="3"/>
  <c r="C31" i="3"/>
  <c r="C449" i="3"/>
  <c r="E448" i="3"/>
  <c r="A194" i="2"/>
  <c r="B195" i="2"/>
  <c r="A368" i="2"/>
  <c r="B369" i="2"/>
  <c r="A252" i="2"/>
  <c r="B253" i="2"/>
  <c r="A310" i="2"/>
  <c r="B311" i="2"/>
  <c r="E798" i="3"/>
  <c r="C799" i="3"/>
  <c r="A455" i="2"/>
  <c r="B456" i="2"/>
  <c r="C518" i="3"/>
  <c r="E517" i="3"/>
  <c r="B485" i="2"/>
  <c r="A484" i="2"/>
  <c r="E518" i="3" l="1"/>
  <c r="C519" i="3"/>
  <c r="C939" i="3"/>
  <c r="E938" i="3"/>
  <c r="A369" i="2"/>
  <c r="B370" i="2"/>
  <c r="A543" i="2"/>
  <c r="B544" i="2"/>
  <c r="B542" i="2"/>
  <c r="A542" i="2" s="1"/>
  <c r="B167" i="2"/>
  <c r="A166" i="2"/>
  <c r="C603" i="2"/>
  <c r="B573" i="2"/>
  <c r="V573" i="2"/>
  <c r="C870" i="3"/>
  <c r="E869" i="3"/>
  <c r="C1289" i="3"/>
  <c r="E1288" i="3"/>
  <c r="C566" i="2"/>
  <c r="L566" i="2" s="1"/>
  <c r="C561" i="2"/>
  <c r="L561" i="2" s="1"/>
  <c r="C546" i="2"/>
  <c r="L546" i="2" s="1"/>
  <c r="F543" i="2"/>
  <c r="C556" i="2"/>
  <c r="L556" i="2" s="1"/>
  <c r="C551" i="2"/>
  <c r="L551" i="2" s="1"/>
  <c r="C343" i="3"/>
  <c r="E342" i="3"/>
  <c r="B341" i="2"/>
  <c r="A340" i="2"/>
  <c r="B138" i="2"/>
  <c r="A137" i="2"/>
  <c r="E799" i="3"/>
  <c r="C800" i="3"/>
  <c r="A398" i="2"/>
  <c r="B399" i="2"/>
  <c r="E238" i="3"/>
  <c r="C239" i="3"/>
  <c r="E1218" i="3"/>
  <c r="C1219" i="3"/>
  <c r="C588" i="3"/>
  <c r="E587" i="3"/>
  <c r="B21" i="2"/>
  <c r="A20" i="2"/>
  <c r="C659" i="3"/>
  <c r="E658" i="3"/>
  <c r="C168" i="3"/>
  <c r="E167" i="3"/>
  <c r="A485" i="2"/>
  <c r="B486" i="2"/>
  <c r="C100" i="3"/>
  <c r="E99" i="3"/>
  <c r="E133" i="3"/>
  <c r="C134" i="3"/>
  <c r="B457" i="2"/>
  <c r="A456" i="2"/>
  <c r="A224" i="2"/>
  <c r="B225" i="2"/>
  <c r="C66" i="3"/>
  <c r="E65" i="3"/>
  <c r="C450" i="3"/>
  <c r="E449" i="3"/>
  <c r="C1325" i="3"/>
  <c r="E1324" i="3"/>
  <c r="B196" i="2"/>
  <c r="A195" i="2"/>
  <c r="B312" i="2"/>
  <c r="A311" i="2"/>
  <c r="B80" i="2"/>
  <c r="A79" i="2"/>
  <c r="B428" i="2"/>
  <c r="A427" i="2"/>
  <c r="C1184" i="3"/>
  <c r="E1183" i="3"/>
  <c r="A282" i="2"/>
  <c r="B283" i="2"/>
  <c r="C623" i="3"/>
  <c r="E622" i="3"/>
  <c r="B515" i="2"/>
  <c r="A514" i="2"/>
  <c r="A49" i="2"/>
  <c r="B50" i="2"/>
  <c r="B254" i="2"/>
  <c r="A253" i="2"/>
  <c r="E31" i="3"/>
  <c r="C32" i="3"/>
  <c r="A108" i="2"/>
  <c r="B109" i="2"/>
  <c r="C413" i="3"/>
  <c r="E412" i="3"/>
  <c r="C381" i="3"/>
  <c r="E380" i="3"/>
  <c r="E904" i="3"/>
  <c r="C905" i="3"/>
  <c r="C1011" i="3"/>
  <c r="E1010" i="3"/>
  <c r="A312" i="2" l="1"/>
  <c r="B313" i="2"/>
  <c r="B22" i="2"/>
  <c r="A21" i="2"/>
  <c r="E1289" i="3"/>
  <c r="C1290" i="3"/>
  <c r="B51" i="2"/>
  <c r="A50" i="2"/>
  <c r="A225" i="2"/>
  <c r="B226" i="2"/>
  <c r="B487" i="2"/>
  <c r="A486" i="2"/>
  <c r="C801" i="3"/>
  <c r="E800" i="3"/>
  <c r="A544" i="2"/>
  <c r="B545" i="2"/>
  <c r="E413" i="3"/>
  <c r="C414" i="3"/>
  <c r="C1185" i="3"/>
  <c r="E1184" i="3"/>
  <c r="A196" i="2"/>
  <c r="B197" i="2"/>
  <c r="C589" i="3"/>
  <c r="E588" i="3"/>
  <c r="C871" i="3"/>
  <c r="E870" i="3"/>
  <c r="A254" i="2"/>
  <c r="B255" i="2"/>
  <c r="C101" i="3"/>
  <c r="E100" i="3"/>
  <c r="A109" i="2"/>
  <c r="B110" i="2"/>
  <c r="C1220" i="3"/>
  <c r="E1219" i="3"/>
  <c r="C591" i="2"/>
  <c r="L591" i="2" s="1"/>
  <c r="C596" i="2"/>
  <c r="L596" i="2" s="1"/>
  <c r="C586" i="2"/>
  <c r="L586" i="2" s="1"/>
  <c r="F573" i="2"/>
  <c r="C581" i="2"/>
  <c r="L581" i="2" s="1"/>
  <c r="C576" i="2"/>
  <c r="L576" i="2" s="1"/>
  <c r="B371" i="2"/>
  <c r="A370" i="2"/>
  <c r="E381" i="3"/>
  <c r="C382" i="3"/>
  <c r="E66" i="3"/>
  <c r="C67" i="3"/>
  <c r="C68" i="3" s="1"/>
  <c r="C344" i="3"/>
  <c r="E343" i="3"/>
  <c r="C1012" i="3"/>
  <c r="E1011" i="3"/>
  <c r="B516" i="2"/>
  <c r="A515" i="2"/>
  <c r="A428" i="2"/>
  <c r="B429" i="2"/>
  <c r="C1326" i="3"/>
  <c r="E1325" i="3"/>
  <c r="B458" i="2"/>
  <c r="A457" i="2"/>
  <c r="C169" i="3"/>
  <c r="E168" i="3"/>
  <c r="B139" i="2"/>
  <c r="A138" i="2"/>
  <c r="B574" i="2"/>
  <c r="B572" i="2"/>
  <c r="A572" i="2" s="1"/>
  <c r="A573" i="2"/>
  <c r="E905" i="3"/>
  <c r="C906" i="3"/>
  <c r="E32" i="3"/>
  <c r="C33" i="3"/>
  <c r="E134" i="3"/>
  <c r="C135" i="3"/>
  <c r="C240" i="3"/>
  <c r="E239" i="3"/>
  <c r="C633" i="2"/>
  <c r="B603" i="2"/>
  <c r="V603" i="2"/>
  <c r="C624" i="3"/>
  <c r="E623" i="3"/>
  <c r="A80" i="2"/>
  <c r="B81" i="2"/>
  <c r="C451" i="3"/>
  <c r="E450" i="3"/>
  <c r="C660" i="3"/>
  <c r="E659" i="3"/>
  <c r="A341" i="2"/>
  <c r="B342" i="2"/>
  <c r="C940" i="3"/>
  <c r="E939" i="3"/>
  <c r="A283" i="2"/>
  <c r="B284" i="2"/>
  <c r="A399" i="2"/>
  <c r="B400" i="2"/>
  <c r="A167" i="2"/>
  <c r="B168" i="2"/>
  <c r="C520" i="3"/>
  <c r="E519" i="3"/>
  <c r="C1013" i="3" l="1"/>
  <c r="E1012" i="3"/>
  <c r="C521" i="3"/>
  <c r="E520" i="3"/>
  <c r="C941" i="3"/>
  <c r="E940" i="3"/>
  <c r="E135" i="3"/>
  <c r="C136" i="3"/>
  <c r="A574" i="2"/>
  <c r="B575" i="2"/>
  <c r="E1326" i="3"/>
  <c r="C1327" i="3"/>
  <c r="C345" i="3"/>
  <c r="E344" i="3"/>
  <c r="E589" i="3"/>
  <c r="C590" i="3"/>
  <c r="A51" i="2"/>
  <c r="B52" i="2"/>
  <c r="A458" i="2"/>
  <c r="B459" i="2"/>
  <c r="B546" i="2"/>
  <c r="A545" i="2"/>
  <c r="A168" i="2"/>
  <c r="B169" i="2"/>
  <c r="A342" i="2"/>
  <c r="B343" i="2"/>
  <c r="B430" i="2"/>
  <c r="A429" i="2"/>
  <c r="C69" i="3"/>
  <c r="E68" i="3"/>
  <c r="A197" i="2"/>
  <c r="B198" i="2"/>
  <c r="E1290" i="3"/>
  <c r="C1291" i="3"/>
  <c r="E451" i="3"/>
  <c r="C452" i="3"/>
  <c r="C1221" i="3"/>
  <c r="E1220" i="3"/>
  <c r="C872" i="3"/>
  <c r="E871" i="3"/>
  <c r="B82" i="2"/>
  <c r="A81" i="2"/>
  <c r="C625" i="3"/>
  <c r="E624" i="3"/>
  <c r="C34" i="3"/>
  <c r="E33" i="3"/>
  <c r="B140" i="2"/>
  <c r="A139" i="2"/>
  <c r="E101" i="3"/>
  <c r="C102" i="3"/>
  <c r="C802" i="3"/>
  <c r="E801" i="3"/>
  <c r="A371" i="2"/>
  <c r="B372" i="2"/>
  <c r="C241" i="3"/>
  <c r="E240" i="3"/>
  <c r="A110" i="2"/>
  <c r="B111" i="2"/>
  <c r="B401" i="2"/>
  <c r="A400" i="2"/>
  <c r="C616" i="2"/>
  <c r="L616" i="2" s="1"/>
  <c r="C621" i="2"/>
  <c r="L621" i="2" s="1"/>
  <c r="C611" i="2"/>
  <c r="L611" i="2" s="1"/>
  <c r="F603" i="2"/>
  <c r="C606" i="2"/>
  <c r="L606" i="2" s="1"/>
  <c r="C626" i="2"/>
  <c r="L626" i="2" s="1"/>
  <c r="C383" i="3"/>
  <c r="E382" i="3"/>
  <c r="B256" i="2"/>
  <c r="A255" i="2"/>
  <c r="C661" i="3"/>
  <c r="E660" i="3"/>
  <c r="B604" i="2"/>
  <c r="B602" i="2"/>
  <c r="A602" i="2" s="1"/>
  <c r="A603" i="2"/>
  <c r="C907" i="3"/>
  <c r="E906" i="3"/>
  <c r="C170" i="3"/>
  <c r="E169" i="3"/>
  <c r="A516" i="2"/>
  <c r="B517" i="2"/>
  <c r="E1185" i="3"/>
  <c r="C1186" i="3"/>
  <c r="A487" i="2"/>
  <c r="B488" i="2"/>
  <c r="A22" i="2"/>
  <c r="B23" i="2"/>
  <c r="A284" i="2"/>
  <c r="B285" i="2"/>
  <c r="B633" i="2"/>
  <c r="C663" i="2"/>
  <c r="V633" i="2"/>
  <c r="C415" i="3"/>
  <c r="E414" i="3"/>
  <c r="A226" i="2"/>
  <c r="B227" i="2"/>
  <c r="B314" i="2"/>
  <c r="A313" i="2"/>
  <c r="B228" i="2" l="1"/>
  <c r="A227" i="2"/>
  <c r="C137" i="3"/>
  <c r="E136" i="3"/>
  <c r="B24" i="2"/>
  <c r="A23" i="2"/>
  <c r="E661" i="3"/>
  <c r="C662" i="3"/>
  <c r="C242" i="3"/>
  <c r="E241" i="3"/>
  <c r="B141" i="2"/>
  <c r="A140" i="2"/>
  <c r="E872" i="3"/>
  <c r="C873" i="3"/>
  <c r="A169" i="2"/>
  <c r="B170" i="2"/>
  <c r="C171" i="3"/>
  <c r="E170" i="3"/>
  <c r="B373" i="2"/>
  <c r="A372" i="2"/>
  <c r="A517" i="2"/>
  <c r="B518" i="2"/>
  <c r="A82" i="2"/>
  <c r="B83" i="2"/>
  <c r="A198" i="2"/>
  <c r="B199" i="2"/>
  <c r="A256" i="2"/>
  <c r="B257" i="2"/>
  <c r="E34" i="3"/>
  <c r="C35" i="3"/>
  <c r="C1222" i="3"/>
  <c r="E1221" i="3"/>
  <c r="E69" i="3"/>
  <c r="C70" i="3"/>
  <c r="B547" i="2"/>
  <c r="A546" i="2"/>
  <c r="C346" i="3"/>
  <c r="E345" i="3"/>
  <c r="C942" i="3"/>
  <c r="E941" i="3"/>
  <c r="B663" i="2"/>
  <c r="C693" i="2"/>
  <c r="V663" i="2"/>
  <c r="A314" i="2"/>
  <c r="B315" i="2"/>
  <c r="A285" i="2"/>
  <c r="B286" i="2"/>
  <c r="A604" i="2"/>
  <c r="B605" i="2"/>
  <c r="C1014" i="3"/>
  <c r="E1013" i="3"/>
  <c r="E590" i="3"/>
  <c r="C591" i="3"/>
  <c r="C416" i="3"/>
  <c r="E415" i="3"/>
  <c r="B489" i="2"/>
  <c r="A488" i="2"/>
  <c r="C641" i="2"/>
  <c r="L641" i="2" s="1"/>
  <c r="C646" i="2"/>
  <c r="L646" i="2" s="1"/>
  <c r="F633" i="2"/>
  <c r="C656" i="2"/>
  <c r="L656" i="2" s="1"/>
  <c r="C651" i="2"/>
  <c r="L651" i="2" s="1"/>
  <c r="C636" i="2"/>
  <c r="L636" i="2" s="1"/>
  <c r="C908" i="3"/>
  <c r="E907" i="3"/>
  <c r="C453" i="3"/>
  <c r="E452" i="3"/>
  <c r="B460" i="2"/>
  <c r="A459" i="2"/>
  <c r="C1328" i="3"/>
  <c r="E1327" i="3"/>
  <c r="E1186" i="3"/>
  <c r="C1187" i="3"/>
  <c r="C384" i="3"/>
  <c r="E383" i="3"/>
  <c r="A401" i="2"/>
  <c r="B402" i="2"/>
  <c r="C803" i="3"/>
  <c r="E802" i="3"/>
  <c r="E625" i="3"/>
  <c r="C626" i="3"/>
  <c r="A430" i="2"/>
  <c r="B431" i="2"/>
  <c r="E521" i="3"/>
  <c r="C522" i="3"/>
  <c r="A633" i="2"/>
  <c r="B634" i="2"/>
  <c r="B632" i="2"/>
  <c r="A632" i="2" s="1"/>
  <c r="A111" i="2"/>
  <c r="B112" i="2"/>
  <c r="E102" i="3"/>
  <c r="C103" i="3"/>
  <c r="C1292" i="3"/>
  <c r="E1291" i="3"/>
  <c r="A343" i="2"/>
  <c r="B344" i="2"/>
  <c r="B53" i="2"/>
  <c r="A52" i="2"/>
  <c r="B576" i="2"/>
  <c r="A575" i="2"/>
  <c r="E103" i="3" l="1"/>
  <c r="C104" i="3"/>
  <c r="A460" i="2"/>
  <c r="B461" i="2"/>
  <c r="A257" i="2"/>
  <c r="B258" i="2"/>
  <c r="B577" i="2"/>
  <c r="A576" i="2"/>
  <c r="B432" i="2"/>
  <c r="A431" i="2"/>
  <c r="B548" i="2"/>
  <c r="A547" i="2"/>
  <c r="B54" i="2"/>
  <c r="A53" i="2"/>
  <c r="C627" i="3"/>
  <c r="E626" i="3"/>
  <c r="C1188" i="3"/>
  <c r="E1187" i="3"/>
  <c r="A605" i="2"/>
  <c r="B606" i="2"/>
  <c r="A663" i="2"/>
  <c r="B664" i="2"/>
  <c r="B662" i="2"/>
  <c r="A662" i="2" s="1"/>
  <c r="C172" i="3"/>
  <c r="E171" i="3"/>
  <c r="C243" i="3"/>
  <c r="E242" i="3"/>
  <c r="A228" i="2"/>
  <c r="B229" i="2"/>
  <c r="A344" i="2"/>
  <c r="B345" i="2"/>
  <c r="C909" i="3"/>
  <c r="E908" i="3"/>
  <c r="A489" i="2"/>
  <c r="B490" i="2"/>
  <c r="A83" i="2"/>
  <c r="B84" i="2"/>
  <c r="A170" i="2"/>
  <c r="B171" i="2"/>
  <c r="C663" i="3"/>
  <c r="E662" i="3"/>
  <c r="C686" i="2"/>
  <c r="L686" i="2" s="1"/>
  <c r="C666" i="2"/>
  <c r="L666" i="2" s="1"/>
  <c r="F663" i="2"/>
  <c r="C671" i="2"/>
  <c r="L671" i="2" s="1"/>
  <c r="C676" i="2"/>
  <c r="L676" i="2" s="1"/>
  <c r="C681" i="2"/>
  <c r="L681" i="2" s="1"/>
  <c r="B635" i="2"/>
  <c r="A634" i="2"/>
  <c r="B287" i="2"/>
  <c r="A286" i="2"/>
  <c r="C943" i="3"/>
  <c r="E942" i="3"/>
  <c r="C1223" i="3"/>
  <c r="E1222" i="3"/>
  <c r="C804" i="3"/>
  <c r="E803" i="3"/>
  <c r="E1328" i="3"/>
  <c r="C1329" i="3"/>
  <c r="C417" i="3"/>
  <c r="E416" i="3"/>
  <c r="E35" i="3"/>
  <c r="C36" i="3"/>
  <c r="B519" i="2"/>
  <c r="A518" i="2"/>
  <c r="E873" i="3"/>
  <c r="C874" i="3"/>
  <c r="C1293" i="3"/>
  <c r="E1292" i="3"/>
  <c r="C523" i="3"/>
  <c r="E522" i="3"/>
  <c r="B403" i="2"/>
  <c r="A402" i="2"/>
  <c r="C592" i="3"/>
  <c r="E591" i="3"/>
  <c r="B316" i="2"/>
  <c r="A315" i="2"/>
  <c r="C347" i="3"/>
  <c r="E346" i="3"/>
  <c r="A24" i="2"/>
  <c r="B25" i="2"/>
  <c r="C138" i="3"/>
  <c r="E137" i="3"/>
  <c r="B374" i="2"/>
  <c r="A373" i="2"/>
  <c r="B142" i="2"/>
  <c r="A141" i="2"/>
  <c r="B113" i="2"/>
  <c r="A112" i="2"/>
  <c r="C385" i="3"/>
  <c r="E384" i="3"/>
  <c r="E453" i="3"/>
  <c r="C454" i="3"/>
  <c r="C1015" i="3"/>
  <c r="E1014" i="3"/>
  <c r="C723" i="2"/>
  <c r="B693" i="2"/>
  <c r="V693" i="2"/>
  <c r="E70" i="3"/>
  <c r="C71" i="3"/>
  <c r="A199" i="2"/>
  <c r="B200" i="2"/>
  <c r="A403" i="2" l="1"/>
  <c r="B404" i="2"/>
  <c r="C910" i="3"/>
  <c r="E909" i="3"/>
  <c r="A171" i="2"/>
  <c r="B172" i="2"/>
  <c r="A345" i="2"/>
  <c r="B346" i="2"/>
  <c r="C628" i="3"/>
  <c r="E627" i="3"/>
  <c r="B578" i="2"/>
  <c r="A577" i="2"/>
  <c r="C753" i="2"/>
  <c r="B723" i="2"/>
  <c r="V723" i="2"/>
  <c r="A519" i="2"/>
  <c r="B520" i="2"/>
  <c r="E36" i="3"/>
  <c r="C37" i="3"/>
  <c r="A200" i="2"/>
  <c r="B201" i="2"/>
  <c r="C1016" i="3"/>
  <c r="E1015" i="3"/>
  <c r="A142" i="2"/>
  <c r="B143" i="2"/>
  <c r="E347" i="3"/>
  <c r="C348" i="3"/>
  <c r="E523" i="3"/>
  <c r="C524" i="3"/>
  <c r="C1224" i="3"/>
  <c r="E1223" i="3"/>
  <c r="B665" i="2"/>
  <c r="A664" i="2"/>
  <c r="B259" i="2"/>
  <c r="A258" i="2"/>
  <c r="B26" i="2"/>
  <c r="A25" i="2"/>
  <c r="C173" i="3"/>
  <c r="E172" i="3"/>
  <c r="A84" i="2"/>
  <c r="B85" i="2"/>
  <c r="B230" i="2"/>
  <c r="A229" i="2"/>
  <c r="B55" i="2"/>
  <c r="A54" i="2"/>
  <c r="A432" i="2"/>
  <c r="B433" i="2"/>
  <c r="C805" i="3"/>
  <c r="E804" i="3"/>
  <c r="C664" i="3"/>
  <c r="E663" i="3"/>
  <c r="C455" i="3"/>
  <c r="E454" i="3"/>
  <c r="E71" i="3"/>
  <c r="C72" i="3"/>
  <c r="B375" i="2"/>
  <c r="A374" i="2"/>
  <c r="A316" i="2"/>
  <c r="B317" i="2"/>
  <c r="C1294" i="3"/>
  <c r="E1293" i="3"/>
  <c r="C418" i="3"/>
  <c r="E417" i="3"/>
  <c r="C944" i="3"/>
  <c r="E943" i="3"/>
  <c r="B607" i="2"/>
  <c r="A606" i="2"/>
  <c r="B462" i="2"/>
  <c r="A461" i="2"/>
  <c r="C1189" i="3"/>
  <c r="E1188" i="3"/>
  <c r="B114" i="2"/>
  <c r="A113" i="2"/>
  <c r="B636" i="2"/>
  <c r="A635" i="2"/>
  <c r="C875" i="3"/>
  <c r="E874" i="3"/>
  <c r="C1330" i="3"/>
  <c r="E1329" i="3"/>
  <c r="B491" i="2"/>
  <c r="A490" i="2"/>
  <c r="A548" i="2"/>
  <c r="B549" i="2"/>
  <c r="B694" i="2"/>
  <c r="B692" i="2"/>
  <c r="A692" i="2" s="1"/>
  <c r="A693" i="2"/>
  <c r="C711" i="2"/>
  <c r="L711" i="2" s="1"/>
  <c r="C716" i="2"/>
  <c r="L716" i="2" s="1"/>
  <c r="C696" i="2"/>
  <c r="L696" i="2" s="1"/>
  <c r="F693" i="2"/>
  <c r="C706" i="2"/>
  <c r="L706" i="2" s="1"/>
  <c r="C701" i="2"/>
  <c r="L701" i="2" s="1"/>
  <c r="C386" i="3"/>
  <c r="E385" i="3"/>
  <c r="C139" i="3"/>
  <c r="E138" i="3"/>
  <c r="C593" i="3"/>
  <c r="E592" i="3"/>
  <c r="A287" i="2"/>
  <c r="B288" i="2"/>
  <c r="C244" i="3"/>
  <c r="E243" i="3"/>
  <c r="C105" i="3"/>
  <c r="E104" i="3"/>
  <c r="C140" i="3" l="1"/>
  <c r="E139" i="3"/>
  <c r="C73" i="3"/>
  <c r="E72" i="3"/>
  <c r="C736" i="2"/>
  <c r="L736" i="2" s="1"/>
  <c r="F723" i="2"/>
  <c r="C731" i="2"/>
  <c r="L731" i="2" s="1"/>
  <c r="C726" i="2"/>
  <c r="L726" i="2" s="1"/>
  <c r="C741" i="2"/>
  <c r="L741" i="2" s="1"/>
  <c r="C746" i="2"/>
  <c r="L746" i="2" s="1"/>
  <c r="E1330" i="3"/>
  <c r="C1331" i="3"/>
  <c r="E1016" i="3"/>
  <c r="C1017" i="3"/>
  <c r="A549" i="2"/>
  <c r="B550" i="2"/>
  <c r="C594" i="3"/>
  <c r="E593" i="3"/>
  <c r="A491" i="2"/>
  <c r="B492" i="2"/>
  <c r="B115" i="2"/>
  <c r="A114" i="2"/>
  <c r="E944" i="3"/>
  <c r="C945" i="3"/>
  <c r="A375" i="2"/>
  <c r="B376" i="2"/>
  <c r="E805" i="3"/>
  <c r="C806" i="3"/>
  <c r="B666" i="2"/>
  <c r="A665" i="2"/>
  <c r="A346" i="2"/>
  <c r="B347" i="2"/>
  <c r="E524" i="3"/>
  <c r="C525" i="3"/>
  <c r="A201" i="2"/>
  <c r="B202" i="2"/>
  <c r="B753" i="2"/>
  <c r="C783" i="2"/>
  <c r="V753" i="2"/>
  <c r="C1225" i="3"/>
  <c r="E1224" i="3"/>
  <c r="A723" i="2"/>
  <c r="B724" i="2"/>
  <c r="B722" i="2"/>
  <c r="A722" i="2" s="1"/>
  <c r="C245" i="3"/>
  <c r="E244" i="3"/>
  <c r="C387" i="3"/>
  <c r="E386" i="3"/>
  <c r="B289" i="2"/>
  <c r="A288" i="2"/>
  <c r="A694" i="2"/>
  <c r="B695" i="2"/>
  <c r="C876" i="3"/>
  <c r="E875" i="3"/>
  <c r="A462" i="2"/>
  <c r="B463" i="2"/>
  <c r="C1295" i="3"/>
  <c r="E1294" i="3"/>
  <c r="C456" i="3"/>
  <c r="E455" i="3"/>
  <c r="B56" i="2"/>
  <c r="A55" i="2"/>
  <c r="A26" i="2"/>
  <c r="B27" i="2"/>
  <c r="A317" i="2"/>
  <c r="B318" i="2"/>
  <c r="C349" i="3"/>
  <c r="E348" i="3"/>
  <c r="C38" i="3"/>
  <c r="E37" i="3"/>
  <c r="B579" i="2"/>
  <c r="A578" i="2"/>
  <c r="C911" i="3"/>
  <c r="E910" i="3"/>
  <c r="C106" i="3"/>
  <c r="E105" i="3"/>
  <c r="A433" i="2"/>
  <c r="B434" i="2"/>
  <c r="C419" i="3"/>
  <c r="E418" i="3"/>
  <c r="E173" i="3"/>
  <c r="C174" i="3"/>
  <c r="B173" i="2"/>
  <c r="A172" i="2"/>
  <c r="A636" i="2"/>
  <c r="B637" i="2"/>
  <c r="A607" i="2"/>
  <c r="B608" i="2"/>
  <c r="C665" i="3"/>
  <c r="E664" i="3"/>
  <c r="A230" i="2"/>
  <c r="B231" i="2"/>
  <c r="B260" i="2"/>
  <c r="A259" i="2"/>
  <c r="B405" i="2"/>
  <c r="A404" i="2"/>
  <c r="C1190" i="3"/>
  <c r="E1189" i="3"/>
  <c r="A85" i="2"/>
  <c r="B86" i="2"/>
  <c r="A143" i="2"/>
  <c r="B144" i="2"/>
  <c r="B521" i="2"/>
  <c r="A520" i="2"/>
  <c r="E628" i="3"/>
  <c r="C629" i="3"/>
  <c r="B28" i="2" l="1"/>
  <c r="A27" i="2"/>
  <c r="B464" i="2"/>
  <c r="A463" i="2"/>
  <c r="E1225" i="3"/>
  <c r="C1226" i="3"/>
  <c r="B348" i="2"/>
  <c r="A347" i="2"/>
  <c r="E945" i="3"/>
  <c r="C946" i="3"/>
  <c r="A550" i="2"/>
  <c r="B551" i="2"/>
  <c r="A521" i="2"/>
  <c r="B522" i="2"/>
  <c r="A405" i="2"/>
  <c r="B406" i="2"/>
  <c r="E419" i="3"/>
  <c r="C420" i="3"/>
  <c r="B580" i="2"/>
  <c r="A579" i="2"/>
  <c r="E387" i="3"/>
  <c r="C388" i="3"/>
  <c r="C771" i="2"/>
  <c r="L771" i="2" s="1"/>
  <c r="C761" i="2"/>
  <c r="L761" i="2" s="1"/>
  <c r="C756" i="2"/>
  <c r="L756" i="2" s="1"/>
  <c r="C776" i="2"/>
  <c r="L776" i="2" s="1"/>
  <c r="F753" i="2"/>
  <c r="C766" i="2"/>
  <c r="L766" i="2" s="1"/>
  <c r="A666" i="2"/>
  <c r="B667" i="2"/>
  <c r="B116" i="2"/>
  <c r="A115" i="2"/>
  <c r="B261" i="2"/>
  <c r="A260" i="2"/>
  <c r="C877" i="3"/>
  <c r="E876" i="3"/>
  <c r="A86" i="2"/>
  <c r="B87" i="2"/>
  <c r="B696" i="2"/>
  <c r="A695" i="2"/>
  <c r="B203" i="2"/>
  <c r="A202" i="2"/>
  <c r="E806" i="3"/>
  <c r="C807" i="3"/>
  <c r="A492" i="2"/>
  <c r="B493" i="2"/>
  <c r="C1332" i="3"/>
  <c r="E1331" i="3"/>
  <c r="A608" i="2"/>
  <c r="B609" i="2"/>
  <c r="A144" i="2"/>
  <c r="B145" i="2"/>
  <c r="B638" i="2"/>
  <c r="A637" i="2"/>
  <c r="A434" i="2"/>
  <c r="B435" i="2"/>
  <c r="C813" i="2"/>
  <c r="B783" i="2"/>
  <c r="V783" i="2"/>
  <c r="E1017" i="3"/>
  <c r="C1018" i="3"/>
  <c r="C39" i="3"/>
  <c r="E38" i="3"/>
  <c r="A56" i="2"/>
  <c r="B57" i="2"/>
  <c r="E245" i="3"/>
  <c r="C246" i="3"/>
  <c r="A753" i="2"/>
  <c r="B752" i="2"/>
  <c r="A752" i="2" s="1"/>
  <c r="B754" i="2"/>
  <c r="A231" i="2"/>
  <c r="B232" i="2"/>
  <c r="A173" i="2"/>
  <c r="B174" i="2"/>
  <c r="C107" i="3"/>
  <c r="E106" i="3"/>
  <c r="E349" i="3"/>
  <c r="C350" i="3"/>
  <c r="C457" i="3"/>
  <c r="E456" i="3"/>
  <c r="B725" i="2"/>
  <c r="A724" i="2"/>
  <c r="C74" i="3"/>
  <c r="E73" i="3"/>
  <c r="E174" i="3"/>
  <c r="C175" i="3"/>
  <c r="A318" i="2"/>
  <c r="B319" i="2"/>
  <c r="C526" i="3"/>
  <c r="E525" i="3"/>
  <c r="B377" i="2"/>
  <c r="A376" i="2"/>
  <c r="E629" i="3"/>
  <c r="C630" i="3"/>
  <c r="C1191" i="3"/>
  <c r="E1190" i="3"/>
  <c r="E665" i="3"/>
  <c r="C666" i="3"/>
  <c r="C912" i="3"/>
  <c r="E911" i="3"/>
  <c r="C1296" i="3"/>
  <c r="E1295" i="3"/>
  <c r="A289" i="2"/>
  <c r="B290" i="2"/>
  <c r="E594" i="3"/>
  <c r="C595" i="3"/>
  <c r="C141" i="3"/>
  <c r="E140" i="3"/>
  <c r="A754" i="2" l="1"/>
  <c r="B755" i="2"/>
  <c r="E1226" i="3"/>
  <c r="C1227" i="3"/>
  <c r="A57" i="2"/>
  <c r="B58" i="2"/>
  <c r="C843" i="2"/>
  <c r="B813" i="2"/>
  <c r="V813" i="2"/>
  <c r="A203" i="2"/>
  <c r="B204" i="2"/>
  <c r="B262" i="2"/>
  <c r="A261" i="2"/>
  <c r="A28" i="2"/>
  <c r="B29" i="2"/>
  <c r="B291" i="2"/>
  <c r="A290" i="2"/>
  <c r="A319" i="2"/>
  <c r="B320" i="2"/>
  <c r="A232" i="2"/>
  <c r="B233" i="2"/>
  <c r="A435" i="2"/>
  <c r="B436" i="2"/>
  <c r="B407" i="2"/>
  <c r="A406" i="2"/>
  <c r="B88" i="2"/>
  <c r="A87" i="2"/>
  <c r="B523" i="2"/>
  <c r="A522" i="2"/>
  <c r="E526" i="3"/>
  <c r="C527" i="3"/>
  <c r="A725" i="2"/>
  <c r="B726" i="2"/>
  <c r="C1192" i="3"/>
  <c r="E1191" i="3"/>
  <c r="C458" i="3"/>
  <c r="E457" i="3"/>
  <c r="C1333" i="3"/>
  <c r="E1332" i="3"/>
  <c r="A696" i="2"/>
  <c r="B697" i="2"/>
  <c r="B117" i="2"/>
  <c r="A116" i="2"/>
  <c r="A348" i="2"/>
  <c r="B349" i="2"/>
  <c r="C351" i="3"/>
  <c r="E350" i="3"/>
  <c r="B639" i="2"/>
  <c r="A638" i="2"/>
  <c r="C631" i="3"/>
  <c r="E630" i="3"/>
  <c r="C176" i="3"/>
  <c r="E175" i="3"/>
  <c r="C389" i="3"/>
  <c r="E388" i="3"/>
  <c r="B552" i="2"/>
  <c r="A551" i="2"/>
  <c r="E141" i="3"/>
  <c r="C142" i="3"/>
  <c r="B378" i="2"/>
  <c r="A377" i="2"/>
  <c r="C801" i="2"/>
  <c r="L801" i="2" s="1"/>
  <c r="C806" i="2"/>
  <c r="L806" i="2" s="1"/>
  <c r="C786" i="2"/>
  <c r="L786" i="2" s="1"/>
  <c r="F783" i="2"/>
  <c r="C796" i="2"/>
  <c r="L796" i="2" s="1"/>
  <c r="C791" i="2"/>
  <c r="L791" i="2" s="1"/>
  <c r="C878" i="3"/>
  <c r="E877" i="3"/>
  <c r="A580" i="2"/>
  <c r="B581" i="2"/>
  <c r="A464" i="2"/>
  <c r="B465" i="2"/>
  <c r="C40" i="3"/>
  <c r="E39" i="3"/>
  <c r="B494" i="2"/>
  <c r="A493" i="2"/>
  <c r="B668" i="2"/>
  <c r="A667" i="2"/>
  <c r="C1297" i="3"/>
  <c r="E1296" i="3"/>
  <c r="C1019" i="3"/>
  <c r="E1018" i="3"/>
  <c r="A145" i="2"/>
  <c r="B146" i="2"/>
  <c r="E807" i="3"/>
  <c r="C808" i="3"/>
  <c r="E912" i="3"/>
  <c r="C913" i="3"/>
  <c r="C75" i="3"/>
  <c r="E74" i="3"/>
  <c r="C108" i="3"/>
  <c r="E107" i="3"/>
  <c r="E246" i="3"/>
  <c r="C247" i="3"/>
  <c r="C596" i="3"/>
  <c r="E595" i="3"/>
  <c r="C667" i="3"/>
  <c r="E666" i="3"/>
  <c r="B175" i="2"/>
  <c r="A174" i="2"/>
  <c r="A783" i="2"/>
  <c r="B782" i="2"/>
  <c r="A782" i="2" s="1"/>
  <c r="B784" i="2"/>
  <c r="A609" i="2"/>
  <c r="B610" i="2"/>
  <c r="C421" i="3"/>
  <c r="E420" i="3"/>
  <c r="C947" i="3"/>
  <c r="E946" i="3"/>
  <c r="B698" i="2" l="1"/>
  <c r="A697" i="2"/>
  <c r="A726" i="2"/>
  <c r="B727" i="2"/>
  <c r="C831" i="2"/>
  <c r="L831" i="2" s="1"/>
  <c r="C826" i="2"/>
  <c r="L826" i="2" s="1"/>
  <c r="C821" i="2"/>
  <c r="L821" i="2" s="1"/>
  <c r="F813" i="2"/>
  <c r="C836" i="2"/>
  <c r="L836" i="2" s="1"/>
  <c r="C816" i="2"/>
  <c r="L816" i="2" s="1"/>
  <c r="A784" i="2"/>
  <c r="B785" i="2"/>
  <c r="C597" i="3"/>
  <c r="E596" i="3"/>
  <c r="E1297" i="3"/>
  <c r="C1298" i="3"/>
  <c r="B553" i="2"/>
  <c r="A552" i="2"/>
  <c r="B640" i="2"/>
  <c r="A639" i="2"/>
  <c r="A407" i="2"/>
  <c r="B408" i="2"/>
  <c r="A291" i="2"/>
  <c r="B292" i="2"/>
  <c r="A813" i="2"/>
  <c r="B812" i="2"/>
  <c r="A812" i="2" s="1"/>
  <c r="B814" i="2"/>
  <c r="E913" i="3"/>
  <c r="C914" i="3"/>
  <c r="B466" i="2"/>
  <c r="A465" i="2"/>
  <c r="C248" i="3"/>
  <c r="E247" i="3"/>
  <c r="C809" i="3"/>
  <c r="E808" i="3"/>
  <c r="A581" i="2"/>
  <c r="B582" i="2"/>
  <c r="C528" i="3"/>
  <c r="E527" i="3"/>
  <c r="B437" i="2"/>
  <c r="A436" i="2"/>
  <c r="B30" i="2"/>
  <c r="A29" i="2"/>
  <c r="B843" i="2"/>
  <c r="C873" i="2"/>
  <c r="V843" i="2"/>
  <c r="A58" i="2"/>
  <c r="B59" i="2"/>
  <c r="A668" i="2"/>
  <c r="B669" i="2"/>
  <c r="C352" i="3"/>
  <c r="E351" i="3"/>
  <c r="A175" i="2"/>
  <c r="B176" i="2"/>
  <c r="C109" i="3"/>
  <c r="E108" i="3"/>
  <c r="A494" i="2"/>
  <c r="B495" i="2"/>
  <c r="C879" i="3"/>
  <c r="E878" i="3"/>
  <c r="A378" i="2"/>
  <c r="B379" i="2"/>
  <c r="C177" i="3"/>
  <c r="E176" i="3"/>
  <c r="C459" i="3"/>
  <c r="E458" i="3"/>
  <c r="A523" i="2"/>
  <c r="B524" i="2"/>
  <c r="B263" i="2"/>
  <c r="A262" i="2"/>
  <c r="C1228" i="3"/>
  <c r="E1227" i="3"/>
  <c r="E389" i="3"/>
  <c r="C390" i="3"/>
  <c r="C948" i="3"/>
  <c r="E947" i="3"/>
  <c r="A146" i="2"/>
  <c r="B147" i="2"/>
  <c r="E421" i="3"/>
  <c r="C422" i="3"/>
  <c r="E142" i="3"/>
  <c r="C143" i="3"/>
  <c r="A320" i="2"/>
  <c r="B321" i="2"/>
  <c r="B205" i="2"/>
  <c r="A204" i="2"/>
  <c r="C1334" i="3"/>
  <c r="E1333" i="3"/>
  <c r="B350" i="2"/>
  <c r="A349" i="2"/>
  <c r="A233" i="2"/>
  <c r="B234" i="2"/>
  <c r="B611" i="2"/>
  <c r="A610" i="2"/>
  <c r="C668" i="3"/>
  <c r="E667" i="3"/>
  <c r="C76" i="3"/>
  <c r="E75" i="3"/>
  <c r="C1020" i="3"/>
  <c r="E1019" i="3"/>
  <c r="C41" i="3"/>
  <c r="E40" i="3"/>
  <c r="C632" i="3"/>
  <c r="E631" i="3"/>
  <c r="A117" i="2"/>
  <c r="B118" i="2"/>
  <c r="C1193" i="3"/>
  <c r="E1192" i="3"/>
  <c r="B89" i="2"/>
  <c r="A88" i="2"/>
  <c r="B756" i="2"/>
  <c r="A755" i="2"/>
  <c r="C1021" i="3" l="1"/>
  <c r="E1020" i="3"/>
  <c r="C949" i="3"/>
  <c r="E948" i="3"/>
  <c r="C353" i="3"/>
  <c r="E352" i="3"/>
  <c r="B815" i="2"/>
  <c r="A814" i="2"/>
  <c r="C391" i="3"/>
  <c r="E390" i="3"/>
  <c r="B496" i="2"/>
  <c r="A495" i="2"/>
  <c r="A30" i="2"/>
  <c r="B31" i="2"/>
  <c r="A31" i="2" s="1"/>
  <c r="C423" i="3"/>
  <c r="E422" i="3"/>
  <c r="B60" i="2"/>
  <c r="A59" i="2"/>
  <c r="B438" i="2"/>
  <c r="A437" i="2"/>
  <c r="C249" i="3"/>
  <c r="E248" i="3"/>
  <c r="A292" i="2"/>
  <c r="B293" i="2"/>
  <c r="E1298" i="3"/>
  <c r="C1299" i="3"/>
  <c r="B554" i="2"/>
  <c r="A553" i="2"/>
  <c r="A698" i="2"/>
  <c r="B699" i="2"/>
  <c r="A756" i="2"/>
  <c r="B757" i="2"/>
  <c r="C633" i="3"/>
  <c r="E632" i="3"/>
  <c r="E668" i="3"/>
  <c r="C669" i="3"/>
  <c r="E1334" i="3"/>
  <c r="C1335" i="3"/>
  <c r="C1229" i="3"/>
  <c r="E1228" i="3"/>
  <c r="C178" i="3"/>
  <c r="E177" i="3"/>
  <c r="E109" i="3"/>
  <c r="C110" i="3"/>
  <c r="C810" i="3"/>
  <c r="E809" i="3"/>
  <c r="C880" i="3"/>
  <c r="E879" i="3"/>
  <c r="A118" i="2"/>
  <c r="B119" i="2"/>
  <c r="E143" i="3"/>
  <c r="C144" i="3"/>
  <c r="B670" i="2"/>
  <c r="A669" i="2"/>
  <c r="A350" i="2"/>
  <c r="B351" i="2"/>
  <c r="B148" i="2"/>
  <c r="A147" i="2"/>
  <c r="A379" i="2"/>
  <c r="B380" i="2"/>
  <c r="B177" i="2"/>
  <c r="A176" i="2"/>
  <c r="C856" i="2"/>
  <c r="L856" i="2" s="1"/>
  <c r="C851" i="2"/>
  <c r="L851" i="2" s="1"/>
  <c r="F843" i="2"/>
  <c r="C866" i="2"/>
  <c r="L866" i="2" s="1"/>
  <c r="C846" i="2"/>
  <c r="L846" i="2" s="1"/>
  <c r="C861" i="2"/>
  <c r="L861" i="2" s="1"/>
  <c r="C529" i="3"/>
  <c r="E528" i="3"/>
  <c r="A466" i="2"/>
  <c r="B467" i="2"/>
  <c r="A408" i="2"/>
  <c r="B409" i="2"/>
  <c r="C42" i="3"/>
  <c r="E41" i="3"/>
  <c r="A611" i="2"/>
  <c r="B612" i="2"/>
  <c r="A205" i="2"/>
  <c r="B206" i="2"/>
  <c r="B264" i="2"/>
  <c r="A263" i="2"/>
  <c r="B873" i="2"/>
  <c r="C903" i="2"/>
  <c r="V873" i="2"/>
  <c r="A582" i="2"/>
  <c r="B583" i="2"/>
  <c r="C915" i="3"/>
  <c r="E914" i="3"/>
  <c r="C598" i="3"/>
  <c r="E597" i="3"/>
  <c r="E1193" i="3"/>
  <c r="C1194" i="3"/>
  <c r="B641" i="2"/>
  <c r="A640" i="2"/>
  <c r="C77" i="3"/>
  <c r="E76" i="3"/>
  <c r="B90" i="2"/>
  <c r="A89" i="2"/>
  <c r="A234" i="2"/>
  <c r="B235" i="2"/>
  <c r="A321" i="2"/>
  <c r="B322" i="2"/>
  <c r="B525" i="2"/>
  <c r="A524" i="2"/>
  <c r="A843" i="2"/>
  <c r="B842" i="2"/>
  <c r="A842" i="2" s="1"/>
  <c r="B844" i="2"/>
  <c r="A785" i="2"/>
  <c r="B786" i="2"/>
  <c r="A727" i="2"/>
  <c r="B728" i="2"/>
  <c r="E459" i="3"/>
  <c r="C460" i="3"/>
  <c r="B439" i="2" l="1"/>
  <c r="A438" i="2"/>
  <c r="C179" i="3"/>
  <c r="E178" i="3"/>
  <c r="B729" i="2"/>
  <c r="A728" i="2"/>
  <c r="C916" i="3"/>
  <c r="E915" i="3"/>
  <c r="A467" i="2"/>
  <c r="B468" i="2"/>
  <c r="A351" i="2"/>
  <c r="B352" i="2"/>
  <c r="B758" i="2"/>
  <c r="A757" i="2"/>
  <c r="A293" i="2"/>
  <c r="B294" i="2"/>
  <c r="B323" i="2"/>
  <c r="A322" i="2"/>
  <c r="B584" i="2"/>
  <c r="A583" i="2"/>
  <c r="E880" i="3"/>
  <c r="C881" i="3"/>
  <c r="C1230" i="3"/>
  <c r="E1229" i="3"/>
  <c r="C424" i="3"/>
  <c r="E423" i="3"/>
  <c r="A815" i="2"/>
  <c r="B816" i="2"/>
  <c r="B874" i="2"/>
  <c r="B872" i="2"/>
  <c r="A872" i="2" s="1"/>
  <c r="A873" i="2"/>
  <c r="C461" i="3"/>
  <c r="E460" i="3"/>
  <c r="E598" i="3"/>
  <c r="C599" i="3"/>
  <c r="B265" i="2"/>
  <c r="A264" i="2"/>
  <c r="E633" i="3"/>
  <c r="C634" i="3"/>
  <c r="B613" i="2"/>
  <c r="A612" i="2"/>
  <c r="A525" i="2"/>
  <c r="B526" i="2"/>
  <c r="B642" i="2"/>
  <c r="A641" i="2"/>
  <c r="E1194" i="3"/>
  <c r="C1195" i="3"/>
  <c r="C881" i="2"/>
  <c r="L881" i="2" s="1"/>
  <c r="C896" i="2"/>
  <c r="L896" i="2" s="1"/>
  <c r="C891" i="2"/>
  <c r="L891" i="2" s="1"/>
  <c r="C876" i="2"/>
  <c r="L876" i="2" s="1"/>
  <c r="F873" i="2"/>
  <c r="C886" i="2"/>
  <c r="L886" i="2" s="1"/>
  <c r="E529" i="3"/>
  <c r="C530" i="3"/>
  <c r="B178" i="2"/>
  <c r="A177" i="2"/>
  <c r="A670" i="2"/>
  <c r="B671" i="2"/>
  <c r="C811" i="3"/>
  <c r="E810" i="3"/>
  <c r="C250" i="3"/>
  <c r="E249" i="3"/>
  <c r="C354" i="3"/>
  <c r="E353" i="3"/>
  <c r="E42" i="3"/>
  <c r="C43" i="3"/>
  <c r="A554" i="2"/>
  <c r="B555" i="2"/>
  <c r="A119" i="2"/>
  <c r="B120" i="2"/>
  <c r="B149" i="2"/>
  <c r="A148" i="2"/>
  <c r="A60" i="2"/>
  <c r="B61" i="2"/>
  <c r="A61" i="2" s="1"/>
  <c r="E77" i="3"/>
  <c r="C78" i="3"/>
  <c r="A206" i="2"/>
  <c r="B207" i="2"/>
  <c r="A786" i="2"/>
  <c r="B787" i="2"/>
  <c r="C1336" i="3"/>
  <c r="E1335" i="3"/>
  <c r="B700" i="2"/>
  <c r="A699" i="2"/>
  <c r="A235" i="2"/>
  <c r="B236" i="2"/>
  <c r="B845" i="2"/>
  <c r="A844" i="2"/>
  <c r="C933" i="2"/>
  <c r="B903" i="2"/>
  <c r="V903" i="2"/>
  <c r="A380" i="2"/>
  <c r="B381" i="2"/>
  <c r="C145" i="3"/>
  <c r="E144" i="3"/>
  <c r="E110" i="3"/>
  <c r="C111" i="3"/>
  <c r="E669" i="3"/>
  <c r="C670" i="3"/>
  <c r="C950" i="3"/>
  <c r="E949" i="3"/>
  <c r="A496" i="2"/>
  <c r="B497" i="2"/>
  <c r="A90" i="2"/>
  <c r="B91" i="2"/>
  <c r="A91" i="2" s="1"/>
  <c r="A409" i="2"/>
  <c r="B410" i="2"/>
  <c r="C1300" i="3"/>
  <c r="E1299" i="3"/>
  <c r="C392" i="3"/>
  <c r="E391" i="3"/>
  <c r="C1022" i="3"/>
  <c r="E1021" i="3"/>
  <c r="E43" i="3" l="1"/>
  <c r="C44" i="3"/>
  <c r="A323" i="2"/>
  <c r="B324" i="2"/>
  <c r="B614" i="2"/>
  <c r="A613" i="2"/>
  <c r="A294" i="2"/>
  <c r="B295" i="2"/>
  <c r="C393" i="3"/>
  <c r="E392" i="3"/>
  <c r="C146" i="3"/>
  <c r="E145" i="3"/>
  <c r="A236" i="2"/>
  <c r="B237" i="2"/>
  <c r="A207" i="2"/>
  <c r="B208" i="2"/>
  <c r="A120" i="2"/>
  <c r="B121" i="2"/>
  <c r="A121" i="2" s="1"/>
  <c r="C531" i="3"/>
  <c r="E530" i="3"/>
  <c r="C1196" i="3"/>
  <c r="E1195" i="3"/>
  <c r="C635" i="3"/>
  <c r="E634" i="3"/>
  <c r="C1231" i="3"/>
  <c r="E1230" i="3"/>
  <c r="C917" i="3"/>
  <c r="E916" i="3"/>
  <c r="C671" i="3"/>
  <c r="E670" i="3"/>
  <c r="B643" i="2"/>
  <c r="A642" i="2"/>
  <c r="B266" i="2"/>
  <c r="A265" i="2"/>
  <c r="A352" i="2"/>
  <c r="B353" i="2"/>
  <c r="E111" i="3"/>
  <c r="C112" i="3"/>
  <c r="E1336" i="3"/>
  <c r="C1337" i="3"/>
  <c r="A468" i="2"/>
  <c r="B469" i="2"/>
  <c r="C1023" i="3"/>
  <c r="E1022" i="3"/>
  <c r="A787" i="2"/>
  <c r="B788" i="2"/>
  <c r="C425" i="3"/>
  <c r="E424" i="3"/>
  <c r="B440" i="2"/>
  <c r="A439" i="2"/>
  <c r="B498" i="2"/>
  <c r="A497" i="2"/>
  <c r="A845" i="2"/>
  <c r="B846" i="2"/>
  <c r="B150" i="2"/>
  <c r="A149" i="2"/>
  <c r="C355" i="3"/>
  <c r="E354" i="3"/>
  <c r="A178" i="2"/>
  <c r="B179" i="2"/>
  <c r="E461" i="3"/>
  <c r="C462" i="3"/>
  <c r="B382" i="2"/>
  <c r="A381" i="2"/>
  <c r="C251" i="3"/>
  <c r="E250" i="3"/>
  <c r="E881" i="3"/>
  <c r="C882" i="3"/>
  <c r="A410" i="2"/>
  <c r="B411" i="2"/>
  <c r="A700" i="2"/>
  <c r="B701" i="2"/>
  <c r="A903" i="2"/>
  <c r="B902" i="2"/>
  <c r="A902" i="2" s="1"/>
  <c r="B904" i="2"/>
  <c r="B672" i="2"/>
  <c r="A671" i="2"/>
  <c r="C1301" i="3"/>
  <c r="E1300" i="3"/>
  <c r="C951" i="3"/>
  <c r="E950" i="3"/>
  <c r="E78" i="3"/>
  <c r="C79" i="3"/>
  <c r="A555" i="2"/>
  <c r="B556" i="2"/>
  <c r="B875" i="2"/>
  <c r="A874" i="2"/>
  <c r="B759" i="2"/>
  <c r="A758" i="2"/>
  <c r="A729" i="2"/>
  <c r="B730" i="2"/>
  <c r="A526" i="2"/>
  <c r="B527" i="2"/>
  <c r="C600" i="3"/>
  <c r="E599" i="3"/>
  <c r="A584" i="2"/>
  <c r="B585" i="2"/>
  <c r="C180" i="3"/>
  <c r="E179" i="3"/>
  <c r="C926" i="2"/>
  <c r="L926" i="2" s="1"/>
  <c r="C906" i="2"/>
  <c r="L906" i="2" s="1"/>
  <c r="F903" i="2"/>
  <c r="C911" i="2"/>
  <c r="L911" i="2" s="1"/>
  <c r="C916" i="2"/>
  <c r="L916" i="2" s="1"/>
  <c r="C921" i="2"/>
  <c r="L921" i="2" s="1"/>
  <c r="C812" i="3"/>
  <c r="E811" i="3"/>
  <c r="B817" i="2"/>
  <c r="A816" i="2"/>
  <c r="B933" i="2"/>
  <c r="C963" i="2"/>
  <c r="V933" i="2"/>
  <c r="E355" i="3" l="1"/>
  <c r="C356" i="3"/>
  <c r="B441" i="2"/>
  <c r="A440" i="2"/>
  <c r="C1232" i="3"/>
  <c r="E1231" i="3"/>
  <c r="C941" i="2"/>
  <c r="L941" i="2" s="1"/>
  <c r="C956" i="2"/>
  <c r="L956" i="2" s="1"/>
  <c r="C946" i="2"/>
  <c r="L946" i="2" s="1"/>
  <c r="C951" i="2"/>
  <c r="L951" i="2" s="1"/>
  <c r="F933" i="2"/>
  <c r="C936" i="2"/>
  <c r="L936" i="2" s="1"/>
  <c r="B760" i="2"/>
  <c r="A759" i="2"/>
  <c r="C952" i="3"/>
  <c r="E951" i="3"/>
  <c r="B702" i="2"/>
  <c r="A701" i="2"/>
  <c r="C1338" i="3"/>
  <c r="E1337" i="3"/>
  <c r="A208" i="2"/>
  <c r="B209" i="2"/>
  <c r="A295" i="2"/>
  <c r="B296" i="2"/>
  <c r="C993" i="2"/>
  <c r="B963" i="2"/>
  <c r="V963" i="2"/>
  <c r="B383" i="2"/>
  <c r="A382" i="2"/>
  <c r="B151" i="2"/>
  <c r="A151" i="2" s="1"/>
  <c r="A150" i="2"/>
  <c r="C426" i="3"/>
  <c r="E425" i="3"/>
  <c r="A643" i="2"/>
  <c r="B644" i="2"/>
  <c r="C636" i="3"/>
  <c r="E635" i="3"/>
  <c r="B876" i="2"/>
  <c r="A875" i="2"/>
  <c r="B412" i="2"/>
  <c r="A411" i="2"/>
  <c r="A846" i="2"/>
  <c r="B847" i="2"/>
  <c r="A527" i="2"/>
  <c r="B528" i="2"/>
  <c r="B557" i="2"/>
  <c r="A556" i="2"/>
  <c r="C672" i="3"/>
  <c r="E671" i="3"/>
  <c r="C1197" i="3"/>
  <c r="E1196" i="3"/>
  <c r="B615" i="2"/>
  <c r="A614" i="2"/>
  <c r="C813" i="3"/>
  <c r="E812" i="3"/>
  <c r="B586" i="2"/>
  <c r="A585" i="2"/>
  <c r="C252" i="3"/>
  <c r="E251" i="3"/>
  <c r="B267" i="2"/>
  <c r="A266" i="2"/>
  <c r="C394" i="3"/>
  <c r="E393" i="3"/>
  <c r="B934" i="2"/>
  <c r="B932" i="2"/>
  <c r="A932" i="2" s="1"/>
  <c r="A933" i="2"/>
  <c r="C601" i="3"/>
  <c r="E600" i="3"/>
  <c r="C1302" i="3"/>
  <c r="E1301" i="3"/>
  <c r="C463" i="3"/>
  <c r="E462" i="3"/>
  <c r="B789" i="2"/>
  <c r="A788" i="2"/>
  <c r="C113" i="3"/>
  <c r="E112" i="3"/>
  <c r="A237" i="2"/>
  <c r="B238" i="2"/>
  <c r="A817" i="2"/>
  <c r="B818" i="2"/>
  <c r="B673" i="2"/>
  <c r="A672" i="2"/>
  <c r="C883" i="3"/>
  <c r="E882" i="3"/>
  <c r="B180" i="2"/>
  <c r="A179" i="2"/>
  <c r="B354" i="2"/>
  <c r="A353" i="2"/>
  <c r="B325" i="2"/>
  <c r="A324" i="2"/>
  <c r="B731" i="2"/>
  <c r="A730" i="2"/>
  <c r="E79" i="3"/>
  <c r="C80" i="3"/>
  <c r="E80" i="3" s="1"/>
  <c r="B905" i="2"/>
  <c r="A904" i="2"/>
  <c r="A498" i="2"/>
  <c r="B499" i="2"/>
  <c r="C1024" i="3"/>
  <c r="E1023" i="3"/>
  <c r="C918" i="3"/>
  <c r="E917" i="3"/>
  <c r="E531" i="3"/>
  <c r="C532" i="3"/>
  <c r="C147" i="3"/>
  <c r="E146" i="3"/>
  <c r="C181" i="3"/>
  <c r="E180" i="3"/>
  <c r="A469" i="2"/>
  <c r="B470" i="2"/>
  <c r="E44" i="3"/>
  <c r="C45" i="3"/>
  <c r="E45" i="3" s="1"/>
  <c r="C253" i="3" l="1"/>
  <c r="E252" i="3"/>
  <c r="C1198" i="3"/>
  <c r="E1197" i="3"/>
  <c r="A963" i="2"/>
  <c r="B964" i="2"/>
  <c r="B962" i="2"/>
  <c r="A962" i="2" s="1"/>
  <c r="C1023" i="2"/>
  <c r="B993" i="2"/>
  <c r="V993" i="2"/>
  <c r="E532" i="3"/>
  <c r="C533" i="3"/>
  <c r="B819" i="2"/>
  <c r="A818" i="2"/>
  <c r="A934" i="2"/>
  <c r="B935" i="2"/>
  <c r="A586" i="2"/>
  <c r="B587" i="2"/>
  <c r="C673" i="3"/>
  <c r="E672" i="3"/>
  <c r="B413" i="2"/>
  <c r="A412" i="2"/>
  <c r="C427" i="3"/>
  <c r="E426" i="3"/>
  <c r="B297" i="2"/>
  <c r="A296" i="2"/>
  <c r="A905" i="2"/>
  <c r="B906" i="2"/>
  <c r="A354" i="2"/>
  <c r="B355" i="2"/>
  <c r="C464" i="3"/>
  <c r="E463" i="3"/>
  <c r="E952" i="3"/>
  <c r="C953" i="3"/>
  <c r="B645" i="2"/>
  <c r="A644" i="2"/>
  <c r="B500" i="2"/>
  <c r="A499" i="2"/>
  <c r="C357" i="3"/>
  <c r="E356" i="3"/>
  <c r="A702" i="2"/>
  <c r="B703" i="2"/>
  <c r="B239" i="2"/>
  <c r="A238" i="2"/>
  <c r="A180" i="2"/>
  <c r="B181" i="2"/>
  <c r="A181" i="2" s="1"/>
  <c r="C1303" i="3"/>
  <c r="E1302" i="3"/>
  <c r="B529" i="2"/>
  <c r="A528" i="2"/>
  <c r="B761" i="2"/>
  <c r="A760" i="2"/>
  <c r="C1233" i="3"/>
  <c r="E1232" i="3"/>
  <c r="E181" i="3"/>
  <c r="C182" i="3"/>
  <c r="A731" i="2"/>
  <c r="B732" i="2"/>
  <c r="C602" i="3"/>
  <c r="E601" i="3"/>
  <c r="C986" i="2"/>
  <c r="L986" i="2" s="1"/>
  <c r="C966" i="2"/>
  <c r="L966" i="2" s="1"/>
  <c r="F963" i="2"/>
  <c r="C981" i="2"/>
  <c r="L981" i="2" s="1"/>
  <c r="C971" i="2"/>
  <c r="L971" i="2" s="1"/>
  <c r="C976" i="2"/>
  <c r="L976" i="2" s="1"/>
  <c r="C148" i="3"/>
  <c r="E147" i="3"/>
  <c r="A325" i="2"/>
  <c r="B326" i="2"/>
  <c r="A673" i="2"/>
  <c r="B674" i="2"/>
  <c r="B790" i="2"/>
  <c r="A789" i="2"/>
  <c r="A470" i="2"/>
  <c r="B471" i="2"/>
  <c r="C395" i="3"/>
  <c r="E395" i="3" s="1"/>
  <c r="E394" i="3"/>
  <c r="E813" i="3"/>
  <c r="C814" i="3"/>
  <c r="A557" i="2"/>
  <c r="B558" i="2"/>
  <c r="A876" i="2"/>
  <c r="B877" i="2"/>
  <c r="A209" i="2"/>
  <c r="B210" i="2"/>
  <c r="C919" i="3"/>
  <c r="E918" i="3"/>
  <c r="B268" i="2"/>
  <c r="A267" i="2"/>
  <c r="B616" i="2"/>
  <c r="A615" i="2"/>
  <c r="E636" i="3"/>
  <c r="C637" i="3"/>
  <c r="B384" i="2"/>
  <c r="A383" i="2"/>
  <c r="C884" i="3"/>
  <c r="E883" i="3"/>
  <c r="E1338" i="3"/>
  <c r="C1339" i="3"/>
  <c r="B442" i="2"/>
  <c r="A441" i="2"/>
  <c r="C114" i="3"/>
  <c r="E113" i="3"/>
  <c r="E1024" i="3"/>
  <c r="C1025" i="3"/>
  <c r="A847" i="2"/>
  <c r="B848" i="2"/>
  <c r="E602" i="3" l="1"/>
  <c r="C603" i="3"/>
  <c r="C885" i="3"/>
  <c r="E885" i="3" s="1"/>
  <c r="E884" i="3"/>
  <c r="B269" i="2"/>
  <c r="A268" i="2"/>
  <c r="B791" i="2"/>
  <c r="A790" i="2"/>
  <c r="E253" i="3"/>
  <c r="C254" i="3"/>
  <c r="B675" i="2"/>
  <c r="A674" i="2"/>
  <c r="E182" i="3"/>
  <c r="C183" i="3"/>
  <c r="B1023" i="2"/>
  <c r="V1023" i="2"/>
  <c r="C115" i="3"/>
  <c r="E115" i="3" s="1"/>
  <c r="E114" i="3"/>
  <c r="A384" i="2"/>
  <c r="B385" i="2"/>
  <c r="C920" i="3"/>
  <c r="E920" i="3" s="1"/>
  <c r="E919" i="3"/>
  <c r="C1304" i="3"/>
  <c r="E1303" i="3"/>
  <c r="E357" i="3"/>
  <c r="C358" i="3"/>
  <c r="C465" i="3"/>
  <c r="E464" i="3"/>
  <c r="E427" i="3"/>
  <c r="C428" i="3"/>
  <c r="E814" i="3"/>
  <c r="C815" i="3"/>
  <c r="E637" i="3"/>
  <c r="C638" i="3"/>
  <c r="A210" i="2"/>
  <c r="B211" i="2"/>
  <c r="A211" i="2" s="1"/>
  <c r="A326" i="2"/>
  <c r="B327" i="2"/>
  <c r="B356" i="2"/>
  <c r="A355" i="2"/>
  <c r="B965" i="2"/>
  <c r="A964" i="2"/>
  <c r="B762" i="2"/>
  <c r="A761" i="2"/>
  <c r="A645" i="2"/>
  <c r="B646" i="2"/>
  <c r="C1199" i="3"/>
  <c r="E1198" i="3"/>
  <c r="B298" i="2"/>
  <c r="A297" i="2"/>
  <c r="A993" i="2"/>
  <c r="B992" i="2"/>
  <c r="A992" i="2" s="1"/>
  <c r="B994" i="2"/>
  <c r="B936" i="2"/>
  <c r="A935" i="2"/>
  <c r="A442" i="2"/>
  <c r="B443" i="2"/>
  <c r="E1233" i="3"/>
  <c r="C1234" i="3"/>
  <c r="A500" i="2"/>
  <c r="B501" i="2"/>
  <c r="B414" i="2"/>
  <c r="A413" i="2"/>
  <c r="A819" i="2"/>
  <c r="B820" i="2"/>
  <c r="B617" i="2"/>
  <c r="A616" i="2"/>
  <c r="C149" i="3"/>
  <c r="E148" i="3"/>
  <c r="A239" i="2"/>
  <c r="B240" i="2"/>
  <c r="A529" i="2"/>
  <c r="B530" i="2"/>
  <c r="B849" i="2"/>
  <c r="A848" i="2"/>
  <c r="C1340" i="3"/>
  <c r="E1339" i="3"/>
  <c r="B878" i="2"/>
  <c r="A877" i="2"/>
  <c r="A471" i="2"/>
  <c r="B472" i="2"/>
  <c r="A906" i="2"/>
  <c r="B907" i="2"/>
  <c r="C534" i="3"/>
  <c r="E533" i="3"/>
  <c r="E673" i="3"/>
  <c r="C674" i="3"/>
  <c r="E1025" i="3"/>
  <c r="C1026" i="3"/>
  <c r="A558" i="2"/>
  <c r="B559" i="2"/>
  <c r="B733" i="2"/>
  <c r="A732" i="2"/>
  <c r="B704" i="2"/>
  <c r="A703" i="2"/>
  <c r="E953" i="3"/>
  <c r="C954" i="3"/>
  <c r="A587" i="2"/>
  <c r="B588" i="2"/>
  <c r="C1011" i="2"/>
  <c r="L1011" i="2" s="1"/>
  <c r="C1006" i="2"/>
  <c r="L1006" i="2" s="1"/>
  <c r="F993" i="2"/>
  <c r="C1016" i="2"/>
  <c r="L1016" i="2" s="1"/>
  <c r="C996" i="2"/>
  <c r="L996" i="2" s="1"/>
  <c r="C1001" i="2"/>
  <c r="L1001" i="2" s="1"/>
  <c r="E815" i="3" l="1"/>
  <c r="C816" i="3"/>
  <c r="C1036" i="2"/>
  <c r="L1036" i="2" s="1"/>
  <c r="C1031" i="2"/>
  <c r="L1031" i="2" s="1"/>
  <c r="F1023" i="2"/>
  <c r="C1046" i="2"/>
  <c r="L1046" i="2" s="1"/>
  <c r="C1026" i="2"/>
  <c r="L1026" i="2" s="1"/>
  <c r="C1041" i="2"/>
  <c r="L1041" i="2" s="1"/>
  <c r="A530" i="2"/>
  <c r="B531" i="2"/>
  <c r="A298" i="2"/>
  <c r="B299" i="2"/>
  <c r="C675" i="3"/>
  <c r="E674" i="3"/>
  <c r="A240" i="2"/>
  <c r="B241" i="2"/>
  <c r="A241" i="2" s="1"/>
  <c r="C1200" i="3"/>
  <c r="E1200" i="3" s="1"/>
  <c r="E1199" i="3"/>
  <c r="A356" i="2"/>
  <c r="B357" i="2"/>
  <c r="C1305" i="3"/>
  <c r="E1305" i="3" s="1"/>
  <c r="E1304" i="3"/>
  <c r="B1024" i="2"/>
  <c r="B1022" i="2"/>
  <c r="A1022" i="2" s="1"/>
  <c r="A1023" i="2"/>
  <c r="B792" i="2"/>
  <c r="A791" i="2"/>
  <c r="A704" i="2"/>
  <c r="B705" i="2"/>
  <c r="A878" i="2"/>
  <c r="B879" i="2"/>
  <c r="A414" i="2"/>
  <c r="B415" i="2"/>
  <c r="A936" i="2"/>
  <c r="B937" i="2"/>
  <c r="A646" i="2"/>
  <c r="B647" i="2"/>
  <c r="A327" i="2"/>
  <c r="B328" i="2"/>
  <c r="C429" i="3"/>
  <c r="E428" i="3"/>
  <c r="C184" i="3"/>
  <c r="E183" i="3"/>
  <c r="C955" i="3"/>
  <c r="E954" i="3"/>
  <c r="B473" i="2"/>
  <c r="A472" i="2"/>
  <c r="A443" i="2"/>
  <c r="B444" i="2"/>
  <c r="A965" i="2"/>
  <c r="B966" i="2"/>
  <c r="B502" i="2"/>
  <c r="A501" i="2"/>
  <c r="A994" i="2"/>
  <c r="B995" i="2"/>
  <c r="B270" i="2"/>
  <c r="A269" i="2"/>
  <c r="C535" i="3"/>
  <c r="E534" i="3"/>
  <c r="E149" i="3"/>
  <c r="C150" i="3"/>
  <c r="E150" i="3" s="1"/>
  <c r="A385" i="2"/>
  <c r="B386" i="2"/>
  <c r="A588" i="2"/>
  <c r="B589" i="2"/>
  <c r="A559" i="2"/>
  <c r="B560" i="2"/>
  <c r="B908" i="2"/>
  <c r="A907" i="2"/>
  <c r="E1234" i="3"/>
  <c r="C1235" i="3"/>
  <c r="A762" i="2"/>
  <c r="B763" i="2"/>
  <c r="C466" i="3"/>
  <c r="E465" i="3"/>
  <c r="A675" i="2"/>
  <c r="B676" i="2"/>
  <c r="C1027" i="3"/>
  <c r="E1026" i="3"/>
  <c r="B821" i="2"/>
  <c r="A820" i="2"/>
  <c r="B734" i="2"/>
  <c r="A733" i="2"/>
  <c r="C1341" i="3"/>
  <c r="E1340" i="3"/>
  <c r="A849" i="2"/>
  <c r="B850" i="2"/>
  <c r="B618" i="2"/>
  <c r="A617" i="2"/>
  <c r="C639" i="3"/>
  <c r="E638" i="3"/>
  <c r="C359" i="3"/>
  <c r="E358" i="3"/>
  <c r="C255" i="3"/>
  <c r="E254" i="3"/>
  <c r="C604" i="3"/>
  <c r="E603" i="3"/>
  <c r="A763" i="2" l="1"/>
  <c r="B764" i="2"/>
  <c r="B416" i="2"/>
  <c r="A415" i="2"/>
  <c r="C605" i="3"/>
  <c r="E605" i="3" s="1"/>
  <c r="E604" i="3"/>
  <c r="B271" i="2"/>
  <c r="A271" i="2" s="1"/>
  <c r="A270" i="2"/>
  <c r="E429" i="3"/>
  <c r="C430" i="3"/>
  <c r="E430" i="3" s="1"/>
  <c r="B851" i="2"/>
  <c r="A850" i="2"/>
  <c r="C1236" i="3"/>
  <c r="E1235" i="3"/>
  <c r="B387" i="2"/>
  <c r="A386" i="2"/>
  <c r="B996" i="2"/>
  <c r="A995" i="2"/>
  <c r="A328" i="2"/>
  <c r="B329" i="2"/>
  <c r="B880" i="2"/>
  <c r="A879" i="2"/>
  <c r="B1025" i="2"/>
  <c r="A1024" i="2"/>
  <c r="C256" i="3"/>
  <c r="E255" i="3"/>
  <c r="C1028" i="3"/>
  <c r="E1027" i="3"/>
  <c r="A473" i="2"/>
  <c r="B474" i="2"/>
  <c r="A589" i="2"/>
  <c r="B590" i="2"/>
  <c r="B677" i="2"/>
  <c r="A676" i="2"/>
  <c r="B648" i="2"/>
  <c r="A647" i="2"/>
  <c r="B706" i="2"/>
  <c r="A705" i="2"/>
  <c r="C676" i="3"/>
  <c r="E675" i="3"/>
  <c r="A444" i="2"/>
  <c r="B445" i="2"/>
  <c r="A618" i="2"/>
  <c r="B619" i="2"/>
  <c r="C360" i="3"/>
  <c r="E360" i="3" s="1"/>
  <c r="E359" i="3"/>
  <c r="A908" i="2"/>
  <c r="B909" i="2"/>
  <c r="B503" i="2"/>
  <c r="A502" i="2"/>
  <c r="C956" i="3"/>
  <c r="E955" i="3"/>
  <c r="B358" i="2"/>
  <c r="A357" i="2"/>
  <c r="B300" i="2"/>
  <c r="A299" i="2"/>
  <c r="B561" i="2"/>
  <c r="A560" i="2"/>
  <c r="B967" i="2"/>
  <c r="A966" i="2"/>
  <c r="B938" i="2"/>
  <c r="A937" i="2"/>
  <c r="A821" i="2"/>
  <c r="B822" i="2"/>
  <c r="C1342" i="3"/>
  <c r="E1341" i="3"/>
  <c r="C640" i="3"/>
  <c r="E640" i="3" s="1"/>
  <c r="E639" i="3"/>
  <c r="A734" i="2"/>
  <c r="B735" i="2"/>
  <c r="C467" i="3"/>
  <c r="E466" i="3"/>
  <c r="C536" i="3"/>
  <c r="E535" i="3"/>
  <c r="C185" i="3"/>
  <c r="E184" i="3"/>
  <c r="B793" i="2"/>
  <c r="A792" i="2"/>
  <c r="A531" i="2"/>
  <c r="B532" i="2"/>
  <c r="C817" i="3"/>
  <c r="E816" i="3"/>
  <c r="A764" i="2" l="1"/>
  <c r="B765" i="2"/>
  <c r="C1343" i="3"/>
  <c r="E1342" i="3"/>
  <c r="A503" i="2"/>
  <c r="B504" i="2"/>
  <c r="A677" i="2"/>
  <c r="B678" i="2"/>
  <c r="B823" i="2"/>
  <c r="A822" i="2"/>
  <c r="B591" i="2"/>
  <c r="A590" i="2"/>
  <c r="E467" i="3"/>
  <c r="C468" i="3"/>
  <c r="A300" i="2"/>
  <c r="B301" i="2"/>
  <c r="A301" i="2" s="1"/>
  <c r="E676" i="3"/>
  <c r="C677" i="3"/>
  <c r="A1025" i="2"/>
  <c r="B1026" i="2"/>
  <c r="A387" i="2"/>
  <c r="B388" i="2"/>
  <c r="B968" i="2"/>
  <c r="A967" i="2"/>
  <c r="A648" i="2"/>
  <c r="B649" i="2"/>
  <c r="A851" i="2"/>
  <c r="B852" i="2"/>
  <c r="C818" i="3"/>
  <c r="E817" i="3"/>
  <c r="A561" i="2"/>
  <c r="B562" i="2"/>
  <c r="B997" i="2"/>
  <c r="A996" i="2"/>
  <c r="B620" i="2"/>
  <c r="A619" i="2"/>
  <c r="A329" i="2"/>
  <c r="B330" i="2"/>
  <c r="C186" i="3"/>
  <c r="E185" i="3"/>
  <c r="C957" i="3"/>
  <c r="E956" i="3"/>
  <c r="C1029" i="3"/>
  <c r="E1028" i="3"/>
  <c r="B417" i="2"/>
  <c r="A416" i="2"/>
  <c r="B446" i="2"/>
  <c r="A445" i="2"/>
  <c r="C537" i="3"/>
  <c r="E536" i="3"/>
  <c r="C257" i="3"/>
  <c r="E256" i="3"/>
  <c r="A532" i="2"/>
  <c r="B533" i="2"/>
  <c r="A909" i="2"/>
  <c r="B910" i="2"/>
  <c r="A735" i="2"/>
  <c r="B736" i="2"/>
  <c r="B475" i="2"/>
  <c r="A474" i="2"/>
  <c r="B794" i="2"/>
  <c r="A793" i="2"/>
  <c r="A938" i="2"/>
  <c r="B939" i="2"/>
  <c r="B359" i="2"/>
  <c r="A358" i="2"/>
  <c r="A706" i="2"/>
  <c r="B707" i="2"/>
  <c r="B881" i="2"/>
  <c r="A880" i="2"/>
  <c r="C1237" i="3"/>
  <c r="E1236" i="3"/>
  <c r="A359" i="2" l="1"/>
  <c r="B360" i="2"/>
  <c r="C538" i="3"/>
  <c r="E537" i="3"/>
  <c r="C958" i="3"/>
  <c r="E957" i="3"/>
  <c r="B998" i="2"/>
  <c r="A997" i="2"/>
  <c r="A939" i="2"/>
  <c r="B940" i="2"/>
  <c r="A910" i="2"/>
  <c r="B911" i="2"/>
  <c r="A562" i="2"/>
  <c r="B563" i="2"/>
  <c r="B679" i="2"/>
  <c r="A678" i="2"/>
  <c r="C1238" i="3"/>
  <c r="E1237" i="3"/>
  <c r="A446" i="2"/>
  <c r="B447" i="2"/>
  <c r="C187" i="3"/>
  <c r="E186" i="3"/>
  <c r="A968" i="2"/>
  <c r="B969" i="2"/>
  <c r="A417" i="2"/>
  <c r="B418" i="2"/>
  <c r="A707" i="2"/>
  <c r="B708" i="2"/>
  <c r="B853" i="2"/>
  <c r="A852" i="2"/>
  <c r="B1027" i="2"/>
  <c r="A1026" i="2"/>
  <c r="E677" i="3"/>
  <c r="C678" i="3"/>
  <c r="A765" i="2"/>
  <c r="B766" i="2"/>
  <c r="B534" i="2"/>
  <c r="A533" i="2"/>
  <c r="A330" i="2"/>
  <c r="B331" i="2"/>
  <c r="A331" i="2" s="1"/>
  <c r="B389" i="2"/>
  <c r="A388" i="2"/>
  <c r="C469" i="3"/>
  <c r="E468" i="3"/>
  <c r="B505" i="2"/>
  <c r="A504" i="2"/>
  <c r="A881" i="2"/>
  <c r="B882" i="2"/>
  <c r="A794" i="2"/>
  <c r="B795" i="2"/>
  <c r="C819" i="3"/>
  <c r="E818" i="3"/>
  <c r="A475" i="2"/>
  <c r="B476" i="2"/>
  <c r="C258" i="3"/>
  <c r="E257" i="3"/>
  <c r="C1030" i="3"/>
  <c r="E1029" i="3"/>
  <c r="A620" i="2"/>
  <c r="B621" i="2"/>
  <c r="B592" i="2"/>
  <c r="A591" i="2"/>
  <c r="C1344" i="3"/>
  <c r="E1343" i="3"/>
  <c r="B737" i="2"/>
  <c r="A736" i="2"/>
  <c r="B650" i="2"/>
  <c r="A649" i="2"/>
  <c r="A823" i="2"/>
  <c r="B824" i="2"/>
  <c r="B622" i="2" l="1"/>
  <c r="A621" i="2"/>
  <c r="A766" i="2"/>
  <c r="B767" i="2"/>
  <c r="B709" i="2"/>
  <c r="A708" i="2"/>
  <c r="A650" i="2"/>
  <c r="B651" i="2"/>
  <c r="C820" i="3"/>
  <c r="E819" i="3"/>
  <c r="B796" i="2"/>
  <c r="A795" i="2"/>
  <c r="B941" i="2"/>
  <c r="A940" i="2"/>
  <c r="A737" i="2"/>
  <c r="B738" i="2"/>
  <c r="C1239" i="3"/>
  <c r="E1238" i="3"/>
  <c r="B883" i="2"/>
  <c r="A882" i="2"/>
  <c r="A969" i="2"/>
  <c r="B970" i="2"/>
  <c r="E1344" i="3"/>
  <c r="C1345" i="3"/>
  <c r="C259" i="3"/>
  <c r="E258" i="3"/>
  <c r="A1027" i="2"/>
  <c r="B1028" i="2"/>
  <c r="A679" i="2"/>
  <c r="B680" i="2"/>
  <c r="A998" i="2"/>
  <c r="B999" i="2"/>
  <c r="B448" i="2"/>
  <c r="A447" i="2"/>
  <c r="C1031" i="3"/>
  <c r="E1030" i="3"/>
  <c r="B825" i="2"/>
  <c r="A824" i="2"/>
  <c r="B564" i="2"/>
  <c r="A563" i="2"/>
  <c r="A911" i="2"/>
  <c r="B912" i="2"/>
  <c r="C679" i="3"/>
  <c r="E678" i="3"/>
  <c r="A418" i="2"/>
  <c r="B419" i="2"/>
  <c r="A360" i="2"/>
  <c r="B361" i="2"/>
  <c r="A361" i="2" s="1"/>
  <c r="A389" i="2"/>
  <c r="B390" i="2"/>
  <c r="B477" i="2"/>
  <c r="A476" i="2"/>
  <c r="A592" i="2"/>
  <c r="B593" i="2"/>
  <c r="A505" i="2"/>
  <c r="B506" i="2"/>
  <c r="A534" i="2"/>
  <c r="B535" i="2"/>
  <c r="A853" i="2"/>
  <c r="B854" i="2"/>
  <c r="C188" i="3"/>
  <c r="E187" i="3"/>
  <c r="C959" i="3"/>
  <c r="E958" i="3"/>
  <c r="C539" i="3"/>
  <c r="E538" i="3"/>
  <c r="E469" i="3"/>
  <c r="C470" i="3"/>
  <c r="A999" i="2" l="1"/>
  <c r="B1000" i="2"/>
  <c r="A738" i="2"/>
  <c r="B739" i="2"/>
  <c r="A564" i="2"/>
  <c r="B565" i="2"/>
  <c r="C680" i="3"/>
  <c r="E679" i="3"/>
  <c r="E1345" i="3"/>
  <c r="C1346" i="3"/>
  <c r="B652" i="2"/>
  <c r="A651" i="2"/>
  <c r="C960" i="3"/>
  <c r="E959" i="3"/>
  <c r="A593" i="2"/>
  <c r="B594" i="2"/>
  <c r="A419" i="2"/>
  <c r="B420" i="2"/>
  <c r="B681" i="2"/>
  <c r="A680" i="2"/>
  <c r="A970" i="2"/>
  <c r="B971" i="2"/>
  <c r="A477" i="2"/>
  <c r="B478" i="2"/>
  <c r="A796" i="2"/>
  <c r="B797" i="2"/>
  <c r="B507" i="2"/>
  <c r="A506" i="2"/>
  <c r="C189" i="3"/>
  <c r="E188" i="3"/>
  <c r="A825" i="2"/>
  <c r="B826" i="2"/>
  <c r="B942" i="2"/>
  <c r="A941" i="2"/>
  <c r="A709" i="2"/>
  <c r="B710" i="2"/>
  <c r="C471" i="3"/>
  <c r="E470" i="3"/>
  <c r="B855" i="2"/>
  <c r="A854" i="2"/>
  <c r="A1028" i="2"/>
  <c r="B1029" i="2"/>
  <c r="B768" i="2"/>
  <c r="A767" i="2"/>
  <c r="C1032" i="3"/>
  <c r="E1031" i="3"/>
  <c r="A883" i="2"/>
  <c r="B884" i="2"/>
  <c r="B536" i="2"/>
  <c r="A535" i="2"/>
  <c r="B391" i="2"/>
  <c r="A391" i="2" s="1"/>
  <c r="A390" i="2"/>
  <c r="B913" i="2"/>
  <c r="A912" i="2"/>
  <c r="E539" i="3"/>
  <c r="C540" i="3"/>
  <c r="B449" i="2"/>
  <c r="A448" i="2"/>
  <c r="C260" i="3"/>
  <c r="E259" i="3"/>
  <c r="C1240" i="3"/>
  <c r="E1239" i="3"/>
  <c r="C821" i="3"/>
  <c r="E820" i="3"/>
  <c r="B623" i="2"/>
  <c r="A622" i="2"/>
  <c r="A855" i="2" l="1"/>
  <c r="B856" i="2"/>
  <c r="C681" i="3"/>
  <c r="E680" i="3"/>
  <c r="B595" i="2"/>
  <c r="A594" i="2"/>
  <c r="B972" i="2"/>
  <c r="A971" i="2"/>
  <c r="B566" i="2"/>
  <c r="A565" i="2"/>
  <c r="C541" i="3"/>
  <c r="E540" i="3"/>
  <c r="A478" i="2"/>
  <c r="B479" i="2"/>
  <c r="C822" i="3"/>
  <c r="E821" i="3"/>
  <c r="C1241" i="3"/>
  <c r="E1240" i="3"/>
  <c r="B914" i="2"/>
  <c r="A913" i="2"/>
  <c r="E1032" i="3"/>
  <c r="C1033" i="3"/>
  <c r="C472" i="3"/>
  <c r="E471" i="3"/>
  <c r="E189" i="3"/>
  <c r="C190" i="3"/>
  <c r="E960" i="3"/>
  <c r="C961" i="3"/>
  <c r="B711" i="2"/>
  <c r="A710" i="2"/>
  <c r="A739" i="2"/>
  <c r="B740" i="2"/>
  <c r="C261" i="3"/>
  <c r="E260" i="3"/>
  <c r="A768" i="2"/>
  <c r="B769" i="2"/>
  <c r="A507" i="2"/>
  <c r="B508" i="2"/>
  <c r="A681" i="2"/>
  <c r="B682" i="2"/>
  <c r="A652" i="2"/>
  <c r="B653" i="2"/>
  <c r="B885" i="2"/>
  <c r="A884" i="2"/>
  <c r="B827" i="2"/>
  <c r="A826" i="2"/>
  <c r="A1029" i="2"/>
  <c r="B1030" i="2"/>
  <c r="A797" i="2"/>
  <c r="B798" i="2"/>
  <c r="B421" i="2"/>
  <c r="A421" i="2" s="1"/>
  <c r="A420" i="2"/>
  <c r="C1347" i="3"/>
  <c r="E1346" i="3"/>
  <c r="B1001" i="2"/>
  <c r="A1000" i="2"/>
  <c r="A623" i="2"/>
  <c r="B624" i="2"/>
  <c r="B450" i="2"/>
  <c r="A449" i="2"/>
  <c r="A536" i="2"/>
  <c r="B537" i="2"/>
  <c r="B943" i="2"/>
  <c r="A942" i="2"/>
  <c r="A943" i="2" l="1"/>
  <c r="B944" i="2"/>
  <c r="B1002" i="2"/>
  <c r="A1001" i="2"/>
  <c r="C473" i="3"/>
  <c r="E472" i="3"/>
  <c r="C823" i="3"/>
  <c r="E822" i="3"/>
  <c r="B973" i="2"/>
  <c r="A972" i="2"/>
  <c r="B1031" i="2"/>
  <c r="A1030" i="2"/>
  <c r="A537" i="2"/>
  <c r="B538" i="2"/>
  <c r="B509" i="2"/>
  <c r="A508" i="2"/>
  <c r="E1033" i="3"/>
  <c r="C1034" i="3"/>
  <c r="B480" i="2"/>
  <c r="A479" i="2"/>
  <c r="C1348" i="3"/>
  <c r="E1347" i="3"/>
  <c r="B828" i="2"/>
  <c r="A827" i="2"/>
  <c r="A711" i="2"/>
  <c r="B712" i="2"/>
  <c r="A595" i="2"/>
  <c r="B596" i="2"/>
  <c r="A682" i="2"/>
  <c r="B683" i="2"/>
  <c r="A740" i="2"/>
  <c r="B741" i="2"/>
  <c r="A769" i="2"/>
  <c r="B770" i="2"/>
  <c r="E961" i="3"/>
  <c r="C962" i="3"/>
  <c r="B451" i="2"/>
  <c r="A451" i="2" s="1"/>
  <c r="A450" i="2"/>
  <c r="A885" i="2"/>
  <c r="B886" i="2"/>
  <c r="B915" i="2"/>
  <c r="A914" i="2"/>
  <c r="C542" i="3"/>
  <c r="E541" i="3"/>
  <c r="E681" i="3"/>
  <c r="C682" i="3"/>
  <c r="B625" i="2"/>
  <c r="A624" i="2"/>
  <c r="B799" i="2"/>
  <c r="A798" i="2"/>
  <c r="B654" i="2"/>
  <c r="A653" i="2"/>
  <c r="E190" i="3"/>
  <c r="C191" i="3"/>
  <c r="B857" i="2"/>
  <c r="A856" i="2"/>
  <c r="E261" i="3"/>
  <c r="C262" i="3"/>
  <c r="E1241" i="3"/>
  <c r="C1242" i="3"/>
  <c r="B567" i="2"/>
  <c r="A566" i="2"/>
  <c r="A886" i="2" l="1"/>
  <c r="B887" i="2"/>
  <c r="B742" i="2"/>
  <c r="A741" i="2"/>
  <c r="B858" i="2"/>
  <c r="A857" i="2"/>
  <c r="B626" i="2"/>
  <c r="A625" i="2"/>
  <c r="A828" i="2"/>
  <c r="B829" i="2"/>
  <c r="A509" i="2"/>
  <c r="B510" i="2"/>
  <c r="C824" i="3"/>
  <c r="E823" i="3"/>
  <c r="B684" i="2"/>
  <c r="A683" i="2"/>
  <c r="A538" i="2"/>
  <c r="B539" i="2"/>
  <c r="C192" i="3"/>
  <c r="E191" i="3"/>
  <c r="C683" i="3"/>
  <c r="E682" i="3"/>
  <c r="A567" i="2"/>
  <c r="B568" i="2"/>
  <c r="C1349" i="3"/>
  <c r="E1348" i="3"/>
  <c r="C474" i="3"/>
  <c r="E473" i="3"/>
  <c r="C963" i="3"/>
  <c r="E962" i="3"/>
  <c r="A596" i="2"/>
  <c r="B597" i="2"/>
  <c r="A654" i="2"/>
  <c r="B655" i="2"/>
  <c r="C543" i="3"/>
  <c r="E542" i="3"/>
  <c r="A480" i="2"/>
  <c r="B481" i="2"/>
  <c r="A481" i="2" s="1"/>
  <c r="A1031" i="2"/>
  <c r="B1032" i="2"/>
  <c r="A1002" i="2"/>
  <c r="B1003" i="2"/>
  <c r="E1242" i="3"/>
  <c r="C1243" i="3"/>
  <c r="C263" i="3"/>
  <c r="E262" i="3"/>
  <c r="B771" i="2"/>
  <c r="A770" i="2"/>
  <c r="B713" i="2"/>
  <c r="A712" i="2"/>
  <c r="C1035" i="3"/>
  <c r="E1034" i="3"/>
  <c r="B945" i="2"/>
  <c r="A944" i="2"/>
  <c r="B800" i="2"/>
  <c r="A799" i="2"/>
  <c r="A915" i="2"/>
  <c r="B916" i="2"/>
  <c r="A973" i="2"/>
  <c r="B974" i="2"/>
  <c r="B1033" i="2" l="1"/>
  <c r="A1032" i="2"/>
  <c r="A597" i="2"/>
  <c r="B598" i="2"/>
  <c r="A568" i="2"/>
  <c r="B569" i="2"/>
  <c r="A800" i="2"/>
  <c r="B801" i="2"/>
  <c r="B772" i="2"/>
  <c r="A771" i="2"/>
  <c r="A684" i="2"/>
  <c r="B685" i="2"/>
  <c r="B627" i="2"/>
  <c r="A626" i="2"/>
  <c r="A945" i="2"/>
  <c r="B946" i="2"/>
  <c r="C264" i="3"/>
  <c r="E263" i="3"/>
  <c r="C964" i="3"/>
  <c r="E963" i="3"/>
  <c r="C684" i="3"/>
  <c r="E683" i="3"/>
  <c r="E824" i="3"/>
  <c r="C825" i="3"/>
  <c r="A858" i="2"/>
  <c r="B859" i="2"/>
  <c r="A974" i="2"/>
  <c r="B975" i="2"/>
  <c r="B511" i="2"/>
  <c r="A511" i="2" s="1"/>
  <c r="A510" i="2"/>
  <c r="C1244" i="3"/>
  <c r="E1243" i="3"/>
  <c r="C1036" i="3"/>
  <c r="E1035" i="3"/>
  <c r="C544" i="3"/>
  <c r="E543" i="3"/>
  <c r="C475" i="3"/>
  <c r="E474" i="3"/>
  <c r="C193" i="3"/>
  <c r="E192" i="3"/>
  <c r="A742" i="2"/>
  <c r="B743" i="2"/>
  <c r="B540" i="2"/>
  <c r="A539" i="2"/>
  <c r="B830" i="2"/>
  <c r="A829" i="2"/>
  <c r="B888" i="2"/>
  <c r="A887" i="2"/>
  <c r="B917" i="2"/>
  <c r="A916" i="2"/>
  <c r="A1003" i="2"/>
  <c r="B1004" i="2"/>
  <c r="B656" i="2"/>
  <c r="A655" i="2"/>
  <c r="A713" i="2"/>
  <c r="B714" i="2"/>
  <c r="C1350" i="3"/>
  <c r="E1349" i="3"/>
  <c r="C1245" i="3" l="1"/>
  <c r="E1244" i="3"/>
  <c r="B570" i="2"/>
  <c r="A569" i="2"/>
  <c r="B715" i="2"/>
  <c r="A714" i="2"/>
  <c r="B802" i="2"/>
  <c r="A801" i="2"/>
  <c r="A830" i="2"/>
  <c r="B831" i="2"/>
  <c r="E475" i="3"/>
  <c r="C476" i="3"/>
  <c r="C685" i="3"/>
  <c r="E684" i="3"/>
  <c r="A627" i="2"/>
  <c r="B628" i="2"/>
  <c r="E825" i="3"/>
  <c r="C826" i="3"/>
  <c r="A1004" i="2"/>
  <c r="B1005" i="2"/>
  <c r="B976" i="2"/>
  <c r="A975" i="2"/>
  <c r="B686" i="2"/>
  <c r="A685" i="2"/>
  <c r="A598" i="2"/>
  <c r="B599" i="2"/>
  <c r="A540" i="2"/>
  <c r="B541" i="2"/>
  <c r="A541" i="2" s="1"/>
  <c r="C545" i="3"/>
  <c r="E544" i="3"/>
  <c r="C965" i="3"/>
  <c r="E964" i="3"/>
  <c r="A888" i="2"/>
  <c r="B889" i="2"/>
  <c r="A656" i="2"/>
  <c r="B657" i="2"/>
  <c r="B744" i="2"/>
  <c r="A743" i="2"/>
  <c r="B860" i="2"/>
  <c r="A859" i="2"/>
  <c r="B947" i="2"/>
  <c r="A946" i="2"/>
  <c r="C194" i="3"/>
  <c r="E193" i="3"/>
  <c r="C1351" i="3"/>
  <c r="E1350" i="3"/>
  <c r="A917" i="2"/>
  <c r="B918" i="2"/>
  <c r="C1037" i="3"/>
  <c r="E1036" i="3"/>
  <c r="C265" i="3"/>
  <c r="E264" i="3"/>
  <c r="A772" i="2"/>
  <c r="B773" i="2"/>
  <c r="A1033" i="2"/>
  <c r="B1034" i="2"/>
  <c r="A860" i="2" l="1"/>
  <c r="B861" i="2"/>
  <c r="C966" i="3"/>
  <c r="E965" i="3"/>
  <c r="A686" i="2"/>
  <c r="B687" i="2"/>
  <c r="B803" i="2"/>
  <c r="A802" i="2"/>
  <c r="A918" i="2"/>
  <c r="B919" i="2"/>
  <c r="B1035" i="2"/>
  <c r="A1034" i="2"/>
  <c r="B629" i="2"/>
  <c r="A628" i="2"/>
  <c r="A773" i="2"/>
  <c r="B774" i="2"/>
  <c r="C1352" i="3"/>
  <c r="E1351" i="3"/>
  <c r="B745" i="2"/>
  <c r="A744" i="2"/>
  <c r="C546" i="3"/>
  <c r="E545" i="3"/>
  <c r="A976" i="2"/>
  <c r="B977" i="2"/>
  <c r="E685" i="3"/>
  <c r="C686" i="3"/>
  <c r="A715" i="2"/>
  <c r="B716" i="2"/>
  <c r="A657" i="2"/>
  <c r="B658" i="2"/>
  <c r="B1006" i="2"/>
  <c r="A1005" i="2"/>
  <c r="C477" i="3"/>
  <c r="E476" i="3"/>
  <c r="C266" i="3"/>
  <c r="E265" i="3"/>
  <c r="C195" i="3"/>
  <c r="E194" i="3"/>
  <c r="A570" i="2"/>
  <c r="B571" i="2"/>
  <c r="A571" i="2" s="1"/>
  <c r="A889" i="2"/>
  <c r="B890" i="2"/>
  <c r="B600" i="2"/>
  <c r="A599" i="2"/>
  <c r="C827" i="3"/>
  <c r="E826" i="3"/>
  <c r="B832" i="2"/>
  <c r="A831" i="2"/>
  <c r="C1038" i="3"/>
  <c r="E1037" i="3"/>
  <c r="A947" i="2"/>
  <c r="B948" i="2"/>
  <c r="C1246" i="3"/>
  <c r="E1245" i="3"/>
  <c r="A977" i="2" l="1"/>
  <c r="B978" i="2"/>
  <c r="A774" i="2"/>
  <c r="B775" i="2"/>
  <c r="A832" i="2"/>
  <c r="B833" i="2"/>
  <c r="A1006" i="2"/>
  <c r="B1007" i="2"/>
  <c r="A803" i="2"/>
  <c r="B804" i="2"/>
  <c r="B659" i="2"/>
  <c r="A658" i="2"/>
  <c r="B688" i="2"/>
  <c r="A687" i="2"/>
  <c r="C196" i="3"/>
  <c r="E195" i="3"/>
  <c r="C547" i="3"/>
  <c r="E546" i="3"/>
  <c r="A629" i="2"/>
  <c r="B630" i="2"/>
  <c r="C1247" i="3"/>
  <c r="E1246" i="3"/>
  <c r="B717" i="2"/>
  <c r="A716" i="2"/>
  <c r="B601" i="2"/>
  <c r="A601" i="2" s="1"/>
  <c r="A600" i="2"/>
  <c r="C267" i="3"/>
  <c r="E266" i="3"/>
  <c r="A745" i="2"/>
  <c r="B746" i="2"/>
  <c r="B1036" i="2"/>
  <c r="A1035" i="2"/>
  <c r="C967" i="3"/>
  <c r="E966" i="3"/>
  <c r="C828" i="3"/>
  <c r="E827" i="3"/>
  <c r="A948" i="2"/>
  <c r="B949" i="2"/>
  <c r="A890" i="2"/>
  <c r="B891" i="2"/>
  <c r="C687" i="3"/>
  <c r="E686" i="3"/>
  <c r="A919" i="2"/>
  <c r="B920" i="2"/>
  <c r="B862" i="2"/>
  <c r="A861" i="2"/>
  <c r="C1039" i="3"/>
  <c r="E1038" i="3"/>
  <c r="E477" i="3"/>
  <c r="C478" i="3"/>
  <c r="E1352" i="3"/>
  <c r="C1353" i="3"/>
  <c r="A891" i="2" l="1"/>
  <c r="B892" i="2"/>
  <c r="C1040" i="3"/>
  <c r="E1039" i="3"/>
  <c r="B1037" i="2"/>
  <c r="A1036" i="2"/>
  <c r="B718" i="2"/>
  <c r="A717" i="2"/>
  <c r="C197" i="3"/>
  <c r="E196" i="3"/>
  <c r="B1008" i="2"/>
  <c r="A1007" i="2"/>
  <c r="B950" i="2"/>
  <c r="A949" i="2"/>
  <c r="B747" i="2"/>
  <c r="A746" i="2"/>
  <c r="A833" i="2"/>
  <c r="B834" i="2"/>
  <c r="C688" i="3"/>
  <c r="E687" i="3"/>
  <c r="E547" i="3"/>
  <c r="C548" i="3"/>
  <c r="A862" i="2"/>
  <c r="B863" i="2"/>
  <c r="C1248" i="3"/>
  <c r="E1247" i="3"/>
  <c r="A688" i="2"/>
  <c r="B689" i="2"/>
  <c r="C829" i="3"/>
  <c r="E828" i="3"/>
  <c r="E267" i="3"/>
  <c r="C268" i="3"/>
  <c r="A659" i="2"/>
  <c r="B660" i="2"/>
  <c r="C968" i="3"/>
  <c r="E967" i="3"/>
  <c r="E1353" i="3"/>
  <c r="C1354" i="3"/>
  <c r="B921" i="2"/>
  <c r="A920" i="2"/>
  <c r="B631" i="2"/>
  <c r="A631" i="2" s="1"/>
  <c r="A630" i="2"/>
  <c r="A775" i="2"/>
  <c r="B776" i="2"/>
  <c r="C479" i="3"/>
  <c r="E478" i="3"/>
  <c r="B805" i="2"/>
  <c r="A804" i="2"/>
  <c r="A978" i="2"/>
  <c r="B979" i="2"/>
  <c r="E197" i="3" l="1"/>
  <c r="C198" i="3"/>
  <c r="E268" i="3"/>
  <c r="C269" i="3"/>
  <c r="B864" i="2"/>
  <c r="A863" i="2"/>
  <c r="A805" i="2"/>
  <c r="B806" i="2"/>
  <c r="A921" i="2"/>
  <c r="B922" i="2"/>
  <c r="A747" i="2"/>
  <c r="B748" i="2"/>
  <c r="B719" i="2"/>
  <c r="A718" i="2"/>
  <c r="C1249" i="3"/>
  <c r="E1248" i="3"/>
  <c r="C549" i="3"/>
  <c r="E548" i="3"/>
  <c r="C830" i="3"/>
  <c r="E829" i="3"/>
  <c r="B951" i="2"/>
  <c r="A950" i="2"/>
  <c r="B1038" i="2"/>
  <c r="A1037" i="2"/>
  <c r="C1355" i="3"/>
  <c r="E1354" i="3"/>
  <c r="A776" i="2"/>
  <c r="B777" i="2"/>
  <c r="C480" i="3"/>
  <c r="E479" i="3"/>
  <c r="B690" i="2"/>
  <c r="A689" i="2"/>
  <c r="E968" i="3"/>
  <c r="C969" i="3"/>
  <c r="C689" i="3"/>
  <c r="E688" i="3"/>
  <c r="B1009" i="2"/>
  <c r="A1008" i="2"/>
  <c r="E1040" i="3"/>
  <c r="C1041" i="3"/>
  <c r="A979" i="2"/>
  <c r="B980" i="2"/>
  <c r="B661" i="2"/>
  <c r="A661" i="2" s="1"/>
  <c r="A660" i="2"/>
  <c r="B835" i="2"/>
  <c r="A834" i="2"/>
  <c r="A892" i="2"/>
  <c r="B893" i="2"/>
  <c r="B894" i="2" l="1"/>
  <c r="A893" i="2"/>
  <c r="A690" i="2"/>
  <c r="B691" i="2"/>
  <c r="A691" i="2" s="1"/>
  <c r="A1038" i="2"/>
  <c r="B1039" i="2"/>
  <c r="E1249" i="3"/>
  <c r="C1250" i="3"/>
  <c r="C1356" i="3"/>
  <c r="E1355" i="3"/>
  <c r="E1041" i="3"/>
  <c r="C1042" i="3"/>
  <c r="A806" i="2"/>
  <c r="B807" i="2"/>
  <c r="A835" i="2"/>
  <c r="B836" i="2"/>
  <c r="B1010" i="2"/>
  <c r="A1009" i="2"/>
  <c r="C481" i="3"/>
  <c r="E480" i="3"/>
  <c r="A951" i="2"/>
  <c r="B952" i="2"/>
  <c r="A719" i="2"/>
  <c r="B720" i="2"/>
  <c r="A864" i="2"/>
  <c r="B865" i="2"/>
  <c r="C550" i="3"/>
  <c r="E549" i="3"/>
  <c r="C270" i="3"/>
  <c r="E269" i="3"/>
  <c r="E689" i="3"/>
  <c r="C690" i="3"/>
  <c r="C831" i="3"/>
  <c r="E830" i="3"/>
  <c r="A777" i="2"/>
  <c r="B778" i="2"/>
  <c r="A748" i="2"/>
  <c r="B749" i="2"/>
  <c r="B981" i="2"/>
  <c r="A980" i="2"/>
  <c r="E969" i="3"/>
  <c r="C970" i="3"/>
  <c r="B923" i="2"/>
  <c r="A922" i="2"/>
  <c r="E198" i="3"/>
  <c r="C199" i="3"/>
  <c r="B837" i="2" l="1"/>
  <c r="A836" i="2"/>
  <c r="A981" i="2"/>
  <c r="B982" i="2"/>
  <c r="C691" i="3"/>
  <c r="E690" i="3"/>
  <c r="C200" i="3"/>
  <c r="E199" i="3"/>
  <c r="A749" i="2"/>
  <c r="B750" i="2"/>
  <c r="A952" i="2"/>
  <c r="B953" i="2"/>
  <c r="A807" i="2"/>
  <c r="B808" i="2"/>
  <c r="B1040" i="2"/>
  <c r="A1039" i="2"/>
  <c r="E1250" i="3"/>
  <c r="C1251" i="3"/>
  <c r="C271" i="3"/>
  <c r="E270" i="3"/>
  <c r="B779" i="2"/>
  <c r="A778" i="2"/>
  <c r="C1043" i="3"/>
  <c r="E1042" i="3"/>
  <c r="B924" i="2"/>
  <c r="A923" i="2"/>
  <c r="C482" i="3"/>
  <c r="E481" i="3"/>
  <c r="B866" i="2"/>
  <c r="A865" i="2"/>
  <c r="B721" i="2"/>
  <c r="A721" i="2" s="1"/>
  <c r="A720" i="2"/>
  <c r="E550" i="3"/>
  <c r="C551" i="3"/>
  <c r="C971" i="3"/>
  <c r="E970" i="3"/>
  <c r="C832" i="3"/>
  <c r="E831" i="3"/>
  <c r="B1011" i="2"/>
  <c r="A1010" i="2"/>
  <c r="C1357" i="3"/>
  <c r="E1356" i="3"/>
  <c r="A894" i="2"/>
  <c r="B895" i="2"/>
  <c r="A837" i="2" l="1"/>
  <c r="B838" i="2"/>
  <c r="C1358" i="3"/>
  <c r="E1357" i="3"/>
  <c r="B925" i="2"/>
  <c r="A924" i="2"/>
  <c r="B1012" i="2"/>
  <c r="A1011" i="2"/>
  <c r="C1044" i="3"/>
  <c r="E1043" i="3"/>
  <c r="A1040" i="2"/>
  <c r="B1041" i="2"/>
  <c r="C201" i="3"/>
  <c r="E200" i="3"/>
  <c r="B809" i="2"/>
  <c r="A808" i="2"/>
  <c r="E832" i="3"/>
  <c r="C833" i="3"/>
  <c r="A866" i="2"/>
  <c r="B867" i="2"/>
  <c r="A779" i="2"/>
  <c r="B780" i="2"/>
  <c r="C692" i="3"/>
  <c r="E691" i="3"/>
  <c r="A895" i="2"/>
  <c r="B896" i="2"/>
  <c r="A953" i="2"/>
  <c r="B954" i="2"/>
  <c r="B983" i="2"/>
  <c r="A982" i="2"/>
  <c r="C972" i="3"/>
  <c r="E971" i="3"/>
  <c r="C483" i="3"/>
  <c r="E482" i="3"/>
  <c r="C272" i="3"/>
  <c r="E271" i="3"/>
  <c r="C552" i="3"/>
  <c r="E551" i="3"/>
  <c r="C1252" i="3"/>
  <c r="E1251" i="3"/>
  <c r="A750" i="2"/>
  <c r="B751" i="2"/>
  <c r="A751" i="2" s="1"/>
  <c r="E483" i="3" l="1"/>
  <c r="C484" i="3"/>
  <c r="C973" i="3"/>
  <c r="E972" i="3"/>
  <c r="C693" i="3"/>
  <c r="E692" i="3"/>
  <c r="B810" i="2"/>
  <c r="A809" i="2"/>
  <c r="A1012" i="2"/>
  <c r="B1013" i="2"/>
  <c r="C1253" i="3"/>
  <c r="E1252" i="3"/>
  <c r="C553" i="3"/>
  <c r="E552" i="3"/>
  <c r="C202" i="3"/>
  <c r="E201" i="3"/>
  <c r="B926" i="2"/>
  <c r="A925" i="2"/>
  <c r="B781" i="2"/>
  <c r="A781" i="2" s="1"/>
  <c r="A780" i="2"/>
  <c r="B984" i="2"/>
  <c r="A983" i="2"/>
  <c r="A954" i="2"/>
  <c r="B955" i="2"/>
  <c r="A867" i="2"/>
  <c r="B868" i="2"/>
  <c r="B1042" i="2"/>
  <c r="A1041" i="2"/>
  <c r="C273" i="3"/>
  <c r="E272" i="3"/>
  <c r="C1359" i="3"/>
  <c r="E1358" i="3"/>
  <c r="A896" i="2"/>
  <c r="B897" i="2"/>
  <c r="E833" i="3"/>
  <c r="C834" i="3"/>
  <c r="B839" i="2"/>
  <c r="A838" i="2"/>
  <c r="C1045" i="3"/>
  <c r="E1044" i="3"/>
  <c r="B869" i="2" l="1"/>
  <c r="A868" i="2"/>
  <c r="A926" i="2"/>
  <c r="B927" i="2"/>
  <c r="B956" i="2"/>
  <c r="A955" i="2"/>
  <c r="C203" i="3"/>
  <c r="E202" i="3"/>
  <c r="B811" i="2"/>
  <c r="A811" i="2" s="1"/>
  <c r="A810" i="2"/>
  <c r="C1046" i="3"/>
  <c r="E1045" i="3"/>
  <c r="C274" i="3"/>
  <c r="E273" i="3"/>
  <c r="C554" i="3"/>
  <c r="E553" i="3"/>
  <c r="E693" i="3"/>
  <c r="C694" i="3"/>
  <c r="B898" i="2"/>
  <c r="A897" i="2"/>
  <c r="C485" i="3"/>
  <c r="E484" i="3"/>
  <c r="C1360" i="3"/>
  <c r="E1359" i="3"/>
  <c r="A839" i="2"/>
  <c r="B840" i="2"/>
  <c r="B985" i="2"/>
  <c r="A984" i="2"/>
  <c r="C835" i="3"/>
  <c r="E834" i="3"/>
  <c r="A1013" i="2"/>
  <c r="B1014" i="2"/>
  <c r="B1043" i="2"/>
  <c r="A1042" i="2"/>
  <c r="C1254" i="3"/>
  <c r="E1253" i="3"/>
  <c r="C974" i="3"/>
  <c r="E973" i="3"/>
  <c r="B841" i="2" l="1"/>
  <c r="A841" i="2" s="1"/>
  <c r="A840" i="2"/>
  <c r="B1015" i="2"/>
  <c r="A1014" i="2"/>
  <c r="E1360" i="3"/>
  <c r="C1361" i="3"/>
  <c r="E554" i="3"/>
  <c r="C555" i="3"/>
  <c r="C204" i="3"/>
  <c r="E203" i="3"/>
  <c r="A1043" i="2"/>
  <c r="B1044" i="2"/>
  <c r="A869" i="2"/>
  <c r="B870" i="2"/>
  <c r="C975" i="3"/>
  <c r="E974" i="3"/>
  <c r="C836" i="3"/>
  <c r="E835" i="3"/>
  <c r="E485" i="3"/>
  <c r="C486" i="3"/>
  <c r="C275" i="3"/>
  <c r="E274" i="3"/>
  <c r="A956" i="2"/>
  <c r="B957" i="2"/>
  <c r="A927" i="2"/>
  <c r="B928" i="2"/>
  <c r="C695" i="3"/>
  <c r="E694" i="3"/>
  <c r="C1255" i="3"/>
  <c r="E1254" i="3"/>
  <c r="B986" i="2"/>
  <c r="A985" i="2"/>
  <c r="B899" i="2"/>
  <c r="A898" i="2"/>
  <c r="C1047" i="3"/>
  <c r="E1046" i="3"/>
  <c r="B987" i="2" l="1"/>
  <c r="A986" i="2"/>
  <c r="C976" i="3"/>
  <c r="E975" i="3"/>
  <c r="B958" i="2"/>
  <c r="A957" i="2"/>
  <c r="E1361" i="3"/>
  <c r="C1362" i="3"/>
  <c r="E275" i="3"/>
  <c r="C276" i="3"/>
  <c r="B900" i="2"/>
  <c r="A899" i="2"/>
  <c r="B871" i="2"/>
  <c r="A871" i="2" s="1"/>
  <c r="A870" i="2"/>
  <c r="C487" i="3"/>
  <c r="E486" i="3"/>
  <c r="B1045" i="2"/>
  <c r="A1044" i="2"/>
  <c r="C1256" i="3"/>
  <c r="E1255" i="3"/>
  <c r="C1048" i="3"/>
  <c r="E1047" i="3"/>
  <c r="C696" i="3"/>
  <c r="E695" i="3"/>
  <c r="A1015" i="2"/>
  <c r="B1016" i="2"/>
  <c r="C556" i="3"/>
  <c r="E555" i="3"/>
  <c r="A928" i="2"/>
  <c r="B929" i="2"/>
  <c r="C837" i="3"/>
  <c r="E836" i="3"/>
  <c r="C205" i="3"/>
  <c r="E204" i="3"/>
  <c r="C697" i="3" l="1"/>
  <c r="E696" i="3"/>
  <c r="C1363" i="3"/>
  <c r="E1362" i="3"/>
  <c r="C838" i="3"/>
  <c r="E837" i="3"/>
  <c r="C557" i="3"/>
  <c r="E556" i="3"/>
  <c r="C1257" i="3"/>
  <c r="E1256" i="3"/>
  <c r="A900" i="2"/>
  <c r="B901" i="2"/>
  <c r="A901" i="2" s="1"/>
  <c r="E976" i="3"/>
  <c r="C977" i="3"/>
  <c r="A1016" i="2"/>
  <c r="B1017" i="2"/>
  <c r="E276" i="3"/>
  <c r="C277" i="3"/>
  <c r="C488" i="3"/>
  <c r="E487" i="3"/>
  <c r="A929" i="2"/>
  <c r="B930" i="2"/>
  <c r="E1048" i="3"/>
  <c r="C1049" i="3"/>
  <c r="B959" i="2"/>
  <c r="A958" i="2"/>
  <c r="E205" i="3"/>
  <c r="C206" i="3"/>
  <c r="A1045" i="2"/>
  <c r="B1046" i="2"/>
  <c r="A987" i="2"/>
  <c r="B988" i="2"/>
  <c r="B960" i="2" l="1"/>
  <c r="A959" i="2"/>
  <c r="E1257" i="3"/>
  <c r="C1258" i="3"/>
  <c r="E697" i="3"/>
  <c r="C698" i="3"/>
  <c r="A988" i="2"/>
  <c r="B989" i="2"/>
  <c r="E1049" i="3"/>
  <c r="C1050" i="3"/>
  <c r="B1018" i="2"/>
  <c r="A1017" i="2"/>
  <c r="E557" i="3"/>
  <c r="C558" i="3"/>
  <c r="B1047" i="2"/>
  <c r="A1046" i="2"/>
  <c r="B931" i="2"/>
  <c r="A931" i="2" s="1"/>
  <c r="A930" i="2"/>
  <c r="E977" i="3"/>
  <c r="C978" i="3"/>
  <c r="C839" i="3"/>
  <c r="E838" i="3"/>
  <c r="E206" i="3"/>
  <c r="C207" i="3"/>
  <c r="C489" i="3"/>
  <c r="E488" i="3"/>
  <c r="C1364" i="3"/>
  <c r="E1363" i="3"/>
  <c r="E277" i="3"/>
  <c r="C278" i="3"/>
  <c r="C490" i="3" l="1"/>
  <c r="E489" i="3"/>
  <c r="C208" i="3"/>
  <c r="E207" i="3"/>
  <c r="B990" i="2"/>
  <c r="A989" i="2"/>
  <c r="A1047" i="2"/>
  <c r="B1048" i="2"/>
  <c r="E558" i="3"/>
  <c r="C559" i="3"/>
  <c r="C699" i="3"/>
  <c r="E698" i="3"/>
  <c r="C279" i="3"/>
  <c r="E278" i="3"/>
  <c r="C840" i="3"/>
  <c r="E839" i="3"/>
  <c r="C979" i="3"/>
  <c r="E978" i="3"/>
  <c r="E1258" i="3"/>
  <c r="C1259" i="3"/>
  <c r="B1019" i="2"/>
  <c r="A1018" i="2"/>
  <c r="C1051" i="3"/>
  <c r="E1050" i="3"/>
  <c r="C1365" i="3"/>
  <c r="E1364" i="3"/>
  <c r="B961" i="2"/>
  <c r="A961" i="2" s="1"/>
  <c r="A960" i="2"/>
  <c r="C560" i="3" l="1"/>
  <c r="E559" i="3"/>
  <c r="C1366" i="3"/>
  <c r="E1365" i="3"/>
  <c r="C980" i="3"/>
  <c r="E979" i="3"/>
  <c r="C491" i="3"/>
  <c r="E490" i="3"/>
  <c r="B1049" i="2"/>
  <c r="A1048" i="2"/>
  <c r="E840" i="3"/>
  <c r="C841" i="3"/>
  <c r="C1052" i="3"/>
  <c r="E1051" i="3"/>
  <c r="B1020" i="2"/>
  <c r="A1019" i="2"/>
  <c r="C280" i="3"/>
  <c r="E279" i="3"/>
  <c r="A990" i="2"/>
  <c r="B991" i="2"/>
  <c r="A991" i="2" s="1"/>
  <c r="C1260" i="3"/>
  <c r="E1259" i="3"/>
  <c r="C700" i="3"/>
  <c r="E699" i="3"/>
  <c r="C209" i="3"/>
  <c r="E208" i="3"/>
  <c r="E700" i="3" l="1"/>
  <c r="C701" i="3"/>
  <c r="B1021" i="2"/>
  <c r="A1021" i="2" s="1"/>
  <c r="A1020" i="2"/>
  <c r="E491" i="3"/>
  <c r="C492" i="3"/>
  <c r="C1261" i="3"/>
  <c r="E1260" i="3"/>
  <c r="C1053" i="3"/>
  <c r="E1052" i="3"/>
  <c r="C981" i="3"/>
  <c r="E980" i="3"/>
  <c r="E841" i="3"/>
  <c r="C842" i="3"/>
  <c r="C1367" i="3"/>
  <c r="E1366" i="3"/>
  <c r="C210" i="3"/>
  <c r="E209" i="3"/>
  <c r="C281" i="3"/>
  <c r="E280" i="3"/>
  <c r="A1049" i="2"/>
  <c r="B1050" i="2"/>
  <c r="C561" i="3"/>
  <c r="E560" i="3"/>
  <c r="C211" i="3" l="1"/>
  <c r="E210" i="3"/>
  <c r="C1368" i="3"/>
  <c r="E1367" i="3"/>
  <c r="C1262" i="3"/>
  <c r="E1261" i="3"/>
  <c r="C843" i="3"/>
  <c r="E842" i="3"/>
  <c r="C1054" i="3"/>
  <c r="E1053" i="3"/>
  <c r="C562" i="3"/>
  <c r="E561" i="3"/>
  <c r="B1051" i="2"/>
  <c r="A1051" i="2" s="1"/>
  <c r="A1050" i="2"/>
  <c r="C493" i="3"/>
  <c r="E492" i="3"/>
  <c r="E701" i="3"/>
  <c r="C702" i="3"/>
  <c r="C282" i="3"/>
  <c r="E281" i="3"/>
  <c r="C982" i="3"/>
  <c r="E981" i="3"/>
  <c r="E493" i="3" l="1"/>
  <c r="C494" i="3"/>
  <c r="C703" i="3"/>
  <c r="E702" i="3"/>
  <c r="C1263" i="3"/>
  <c r="E1262" i="3"/>
  <c r="C844" i="3"/>
  <c r="E843" i="3"/>
  <c r="C983" i="3"/>
  <c r="E982" i="3"/>
  <c r="C283" i="3"/>
  <c r="E282" i="3"/>
  <c r="E562" i="3"/>
  <c r="C563" i="3"/>
  <c r="E1368" i="3"/>
  <c r="C1369" i="3"/>
  <c r="C1055" i="3"/>
  <c r="E1054" i="3"/>
  <c r="C212" i="3"/>
  <c r="E211" i="3"/>
  <c r="C845" i="3" l="1"/>
  <c r="E844" i="3"/>
  <c r="C564" i="3"/>
  <c r="E563" i="3"/>
  <c r="C1264" i="3"/>
  <c r="E1263" i="3"/>
  <c r="E1369" i="3"/>
  <c r="C1370" i="3"/>
  <c r="C213" i="3"/>
  <c r="E212" i="3"/>
  <c r="E283" i="3"/>
  <c r="C284" i="3"/>
  <c r="C704" i="3"/>
  <c r="E703" i="3"/>
  <c r="C495" i="3"/>
  <c r="E494" i="3"/>
  <c r="C1056" i="3"/>
  <c r="E1055" i="3"/>
  <c r="C984" i="3"/>
  <c r="E983" i="3"/>
  <c r="C1371" i="3" l="1"/>
  <c r="E1370" i="3"/>
  <c r="C496" i="3"/>
  <c r="E495" i="3"/>
  <c r="C1265" i="3"/>
  <c r="E1264" i="3"/>
  <c r="E284" i="3"/>
  <c r="C285" i="3"/>
  <c r="C565" i="3"/>
  <c r="E564" i="3"/>
  <c r="C705" i="3"/>
  <c r="E704" i="3"/>
  <c r="E984" i="3"/>
  <c r="C985" i="3"/>
  <c r="C1057" i="3"/>
  <c r="E1056" i="3"/>
  <c r="E213" i="3"/>
  <c r="C214" i="3"/>
  <c r="C846" i="3"/>
  <c r="E845" i="3"/>
  <c r="C286" i="3" l="1"/>
  <c r="E285" i="3"/>
  <c r="E985" i="3"/>
  <c r="C986" i="3"/>
  <c r="C847" i="3"/>
  <c r="E846" i="3"/>
  <c r="E705" i="3"/>
  <c r="C706" i="3"/>
  <c r="C497" i="3"/>
  <c r="E496" i="3"/>
  <c r="C1058" i="3"/>
  <c r="E1057" i="3"/>
  <c r="E1265" i="3"/>
  <c r="C1266" i="3"/>
  <c r="E214" i="3"/>
  <c r="C215" i="3"/>
  <c r="C566" i="3"/>
  <c r="E565" i="3"/>
  <c r="C1372" i="3"/>
  <c r="E1371" i="3"/>
  <c r="C216" i="3" l="1"/>
  <c r="E215" i="3"/>
  <c r="C707" i="3"/>
  <c r="E706" i="3"/>
  <c r="C848" i="3"/>
  <c r="E847" i="3"/>
  <c r="E1266" i="3"/>
  <c r="C1267" i="3"/>
  <c r="C987" i="3"/>
  <c r="E986" i="3"/>
  <c r="C1373" i="3"/>
  <c r="E1372" i="3"/>
  <c r="E1058" i="3"/>
  <c r="C1059" i="3"/>
  <c r="E566" i="3"/>
  <c r="C567" i="3"/>
  <c r="C498" i="3"/>
  <c r="E497" i="3"/>
  <c r="C287" i="3"/>
  <c r="E286" i="3"/>
  <c r="C568" i="3" l="1"/>
  <c r="E567" i="3"/>
  <c r="C1268" i="3"/>
  <c r="E1267" i="3"/>
  <c r="E848" i="3"/>
  <c r="C849" i="3"/>
  <c r="C1374" i="3"/>
  <c r="E1373" i="3"/>
  <c r="C1060" i="3"/>
  <c r="E1059" i="3"/>
  <c r="C288" i="3"/>
  <c r="E287" i="3"/>
  <c r="C708" i="3"/>
  <c r="E707" i="3"/>
  <c r="C499" i="3"/>
  <c r="E498" i="3"/>
  <c r="C988" i="3"/>
  <c r="E987" i="3"/>
  <c r="C217" i="3"/>
  <c r="E216" i="3"/>
  <c r="E708" i="3" l="1"/>
  <c r="C709" i="3"/>
  <c r="E849" i="3"/>
  <c r="C850" i="3"/>
  <c r="E850" i="3" s="1"/>
  <c r="E499" i="3"/>
  <c r="C500" i="3"/>
  <c r="E500" i="3" s="1"/>
  <c r="C1375" i="3"/>
  <c r="E1374" i="3"/>
  <c r="C218" i="3"/>
  <c r="E217" i="3"/>
  <c r="C289" i="3"/>
  <c r="E288" i="3"/>
  <c r="C1269" i="3"/>
  <c r="E1268" i="3"/>
  <c r="C989" i="3"/>
  <c r="E988" i="3"/>
  <c r="C1061" i="3"/>
  <c r="E1060" i="3"/>
  <c r="C569" i="3"/>
  <c r="E568" i="3"/>
  <c r="C1062" i="3" l="1"/>
  <c r="E1061" i="3"/>
  <c r="C1270" i="3"/>
  <c r="E1270" i="3" s="1"/>
  <c r="E1269" i="3"/>
  <c r="C990" i="3"/>
  <c r="E990" i="3" s="1"/>
  <c r="E989" i="3"/>
  <c r="C1376" i="3"/>
  <c r="E1375" i="3"/>
  <c r="C290" i="3"/>
  <c r="E289" i="3"/>
  <c r="C219" i="3"/>
  <c r="E218" i="3"/>
  <c r="C570" i="3"/>
  <c r="E570" i="3" s="1"/>
  <c r="E569" i="3"/>
  <c r="E709" i="3"/>
  <c r="C710" i="3"/>
  <c r="C220" i="3" l="1"/>
  <c r="E220" i="3" s="1"/>
  <c r="E219" i="3"/>
  <c r="C711" i="3"/>
  <c r="E710" i="3"/>
  <c r="E1376" i="3"/>
  <c r="C1377" i="3"/>
  <c r="C291" i="3"/>
  <c r="E290" i="3"/>
  <c r="C1063" i="3"/>
  <c r="E1062" i="3"/>
  <c r="C712" i="3" l="1"/>
  <c r="E711" i="3"/>
  <c r="E291" i="3"/>
  <c r="C292" i="3"/>
  <c r="E1377" i="3"/>
  <c r="C1378" i="3"/>
  <c r="C1064" i="3"/>
  <c r="E1063" i="3"/>
  <c r="E1064" i="3" l="1"/>
  <c r="C1065" i="3"/>
  <c r="C1379" i="3"/>
  <c r="E1378" i="3"/>
  <c r="E292" i="3"/>
  <c r="C293" i="3"/>
  <c r="C713" i="3"/>
  <c r="E712" i="3"/>
  <c r="C1380" i="3" l="1"/>
  <c r="E1379" i="3"/>
  <c r="E713" i="3"/>
  <c r="C714" i="3"/>
  <c r="E293" i="3"/>
  <c r="C294" i="3"/>
  <c r="E1065" i="3"/>
  <c r="C1066" i="3"/>
  <c r="C295" i="3" l="1"/>
  <c r="E294" i="3"/>
  <c r="C715" i="3"/>
  <c r="E714" i="3"/>
  <c r="E1066" i="3"/>
  <c r="C1067" i="3"/>
  <c r="C1381" i="3"/>
  <c r="E1380" i="3"/>
  <c r="C716" i="3" l="1"/>
  <c r="E715" i="3"/>
  <c r="C1068" i="3"/>
  <c r="E1067" i="3"/>
  <c r="C1382" i="3"/>
  <c r="E1381" i="3"/>
  <c r="C296" i="3"/>
  <c r="E295" i="3"/>
  <c r="C297" i="3" l="1"/>
  <c r="E296" i="3"/>
  <c r="C1383" i="3"/>
  <c r="E1382" i="3"/>
  <c r="C1069" i="3"/>
  <c r="E1068" i="3"/>
  <c r="C717" i="3"/>
  <c r="E716" i="3"/>
  <c r="E717" i="3" l="1"/>
  <c r="C718" i="3"/>
  <c r="C1070" i="3"/>
  <c r="E1069" i="3"/>
  <c r="C1384" i="3"/>
  <c r="E1383" i="3"/>
  <c r="C298" i="3"/>
  <c r="E297" i="3"/>
  <c r="E1384" i="3" l="1"/>
  <c r="C1385" i="3"/>
  <c r="C1071" i="3"/>
  <c r="E1070" i="3"/>
  <c r="C299" i="3"/>
  <c r="E298" i="3"/>
  <c r="C719" i="3"/>
  <c r="E718" i="3"/>
  <c r="C720" i="3" l="1"/>
  <c r="E719" i="3"/>
  <c r="E299" i="3"/>
  <c r="C300" i="3"/>
  <c r="C1072" i="3"/>
  <c r="E1071" i="3"/>
  <c r="E1385" i="3"/>
  <c r="C1386" i="3"/>
  <c r="C1387" i="3" l="1"/>
  <c r="E1386" i="3"/>
  <c r="C721" i="3"/>
  <c r="E720" i="3"/>
  <c r="E1072" i="3"/>
  <c r="C1073" i="3"/>
  <c r="C301" i="3"/>
  <c r="E300" i="3"/>
  <c r="E301" i="3" l="1"/>
  <c r="C302" i="3"/>
  <c r="E721" i="3"/>
  <c r="C722" i="3"/>
  <c r="E1073" i="3"/>
  <c r="C1074" i="3"/>
  <c r="C1388" i="3"/>
  <c r="E1387" i="3"/>
  <c r="C1389" i="3" l="1"/>
  <c r="E1388" i="3"/>
  <c r="E1074" i="3"/>
  <c r="C1075" i="3"/>
  <c r="C723" i="3"/>
  <c r="E722" i="3"/>
  <c r="C303" i="3"/>
  <c r="E302" i="3"/>
  <c r="C304" i="3" l="1"/>
  <c r="E303" i="3"/>
  <c r="C1076" i="3"/>
  <c r="E1075" i="3"/>
  <c r="C724" i="3"/>
  <c r="E723" i="3"/>
  <c r="C1390" i="3"/>
  <c r="E1389" i="3"/>
  <c r="C725" i="3" l="1"/>
  <c r="E724" i="3"/>
  <c r="C1391" i="3"/>
  <c r="E1390" i="3"/>
  <c r="C1077" i="3"/>
  <c r="E1076" i="3"/>
  <c r="C305" i="3"/>
  <c r="E304" i="3"/>
  <c r="C1078" i="3" l="1"/>
  <c r="E1077" i="3"/>
  <c r="C1392" i="3"/>
  <c r="E1391" i="3"/>
  <c r="C306" i="3"/>
  <c r="E305" i="3"/>
  <c r="E725" i="3"/>
  <c r="C726" i="3"/>
  <c r="C1079" i="3" l="1"/>
  <c r="E1078" i="3"/>
  <c r="C727" i="3"/>
  <c r="E726" i="3"/>
  <c r="C307" i="3"/>
  <c r="E306" i="3"/>
  <c r="E1392" i="3"/>
  <c r="C1393" i="3"/>
  <c r="C1080" i="3" l="1"/>
  <c r="E1079" i="3"/>
  <c r="E1393" i="3"/>
  <c r="C1394" i="3"/>
  <c r="E307" i="3"/>
  <c r="C308" i="3"/>
  <c r="C728" i="3"/>
  <c r="E727" i="3"/>
  <c r="C729" i="3" l="1"/>
  <c r="E728" i="3"/>
  <c r="C1395" i="3"/>
  <c r="E1394" i="3"/>
  <c r="C309" i="3"/>
  <c r="E308" i="3"/>
  <c r="C1081" i="3"/>
  <c r="E1080" i="3"/>
  <c r="E1081" i="3" l="1"/>
  <c r="C1082" i="3"/>
  <c r="E309" i="3"/>
  <c r="C310" i="3"/>
  <c r="C1396" i="3"/>
  <c r="E1395" i="3"/>
  <c r="E729" i="3"/>
  <c r="C730" i="3"/>
  <c r="C311" i="3" l="1"/>
  <c r="E310" i="3"/>
  <c r="C731" i="3"/>
  <c r="E730" i="3"/>
  <c r="C1397" i="3"/>
  <c r="E1396" i="3"/>
  <c r="E1082" i="3"/>
  <c r="C1083" i="3"/>
  <c r="C1084" i="3" l="1"/>
  <c r="E1083" i="3"/>
  <c r="C1398" i="3"/>
  <c r="E1397" i="3"/>
  <c r="C732" i="3"/>
  <c r="E731" i="3"/>
  <c r="C312" i="3"/>
  <c r="E311" i="3"/>
  <c r="C313" i="3" l="1"/>
  <c r="E312" i="3"/>
  <c r="E732" i="3"/>
  <c r="C733" i="3"/>
  <c r="C1399" i="3"/>
  <c r="E1398" i="3"/>
  <c r="C1085" i="3"/>
  <c r="E1084" i="3"/>
  <c r="C1086" i="3" l="1"/>
  <c r="E1085" i="3"/>
  <c r="E733" i="3"/>
  <c r="C734" i="3"/>
  <c r="C1400" i="3"/>
  <c r="E1399" i="3"/>
  <c r="C314" i="3"/>
  <c r="E313" i="3"/>
  <c r="E1400" i="3" l="1"/>
  <c r="C1401" i="3"/>
  <c r="C735" i="3"/>
  <c r="E734" i="3"/>
  <c r="C315" i="3"/>
  <c r="E314" i="3"/>
  <c r="C1087" i="3"/>
  <c r="E1086" i="3"/>
  <c r="C1088" i="3" l="1"/>
  <c r="E1087" i="3"/>
  <c r="E315" i="3"/>
  <c r="C316" i="3"/>
  <c r="E1401" i="3"/>
  <c r="C1402" i="3"/>
  <c r="C736" i="3"/>
  <c r="E735" i="3"/>
  <c r="C737" i="3" l="1"/>
  <c r="E736" i="3"/>
  <c r="C317" i="3"/>
  <c r="E316" i="3"/>
  <c r="C1403" i="3"/>
  <c r="E1402" i="3"/>
  <c r="C1089" i="3"/>
  <c r="E1088" i="3"/>
  <c r="C1404" i="3" l="1"/>
  <c r="E1403" i="3"/>
  <c r="E317" i="3"/>
  <c r="C318" i="3"/>
  <c r="E1089" i="3"/>
  <c r="C1090" i="3"/>
  <c r="E737" i="3"/>
  <c r="C738" i="3"/>
  <c r="C319" i="3" l="1"/>
  <c r="E318" i="3"/>
  <c r="C739" i="3"/>
  <c r="E738" i="3"/>
  <c r="E1090" i="3"/>
  <c r="C1091" i="3"/>
  <c r="C1405" i="3"/>
  <c r="E1404" i="3"/>
  <c r="C1406" i="3" l="1"/>
  <c r="E1405" i="3"/>
  <c r="C1092" i="3"/>
  <c r="E1091" i="3"/>
  <c r="C740" i="3"/>
  <c r="E739" i="3"/>
  <c r="C320" i="3"/>
  <c r="E319" i="3"/>
  <c r="C321" i="3" l="1"/>
  <c r="E320" i="3"/>
  <c r="E740" i="3"/>
  <c r="C741" i="3"/>
  <c r="C1093" i="3"/>
  <c r="E1092" i="3"/>
  <c r="C1407" i="3"/>
  <c r="E1406" i="3"/>
  <c r="C1408" i="3" l="1"/>
  <c r="E1407" i="3"/>
  <c r="C1094" i="3"/>
  <c r="E1093" i="3"/>
  <c r="E741" i="3"/>
  <c r="C742" i="3"/>
  <c r="C322" i="3"/>
  <c r="E321" i="3"/>
  <c r="C743" i="3" l="1"/>
  <c r="E742" i="3"/>
  <c r="C323" i="3"/>
  <c r="E322" i="3"/>
  <c r="C1095" i="3"/>
  <c r="E1094" i="3"/>
  <c r="C1409" i="3"/>
  <c r="E1408" i="3"/>
  <c r="E323" i="3" l="1"/>
  <c r="C324" i="3"/>
  <c r="E1409" i="3"/>
  <c r="C1410" i="3"/>
  <c r="C1096" i="3"/>
  <c r="E1095" i="3"/>
  <c r="C744" i="3"/>
  <c r="E743" i="3"/>
  <c r="C1097" i="3" l="1"/>
  <c r="E1096" i="3"/>
  <c r="C1411" i="3"/>
  <c r="E1410" i="3"/>
  <c r="C745" i="3"/>
  <c r="E744" i="3"/>
  <c r="C325" i="3"/>
  <c r="E325" i="3" s="1"/>
  <c r="E324" i="3"/>
  <c r="E1411" i="3" l="1"/>
  <c r="C1412" i="3"/>
  <c r="E745" i="3"/>
  <c r="C746" i="3"/>
  <c r="E1097" i="3"/>
  <c r="C1098" i="3"/>
  <c r="E1098" i="3" l="1"/>
  <c r="C1099" i="3"/>
  <c r="C1413" i="3"/>
  <c r="E1412" i="3"/>
  <c r="C747" i="3"/>
  <c r="E746" i="3"/>
  <c r="C1414" i="3" l="1"/>
  <c r="E1413" i="3"/>
  <c r="C748" i="3"/>
  <c r="E747" i="3"/>
  <c r="C1100" i="3"/>
  <c r="E1099" i="3"/>
  <c r="C1101" i="3" l="1"/>
  <c r="E1100" i="3"/>
  <c r="C749" i="3"/>
  <c r="E748" i="3"/>
  <c r="C1415" i="3"/>
  <c r="E1414" i="3"/>
  <c r="C1416" i="3" l="1"/>
  <c r="E1415" i="3"/>
  <c r="E749" i="3"/>
  <c r="C750" i="3"/>
  <c r="C1102" i="3"/>
  <c r="E1101" i="3"/>
  <c r="C751" i="3" l="1"/>
  <c r="E750" i="3"/>
  <c r="C1103" i="3"/>
  <c r="E1102" i="3"/>
  <c r="C1417" i="3"/>
  <c r="E1416" i="3"/>
  <c r="C1104" i="3" l="1"/>
  <c r="E1103" i="3"/>
  <c r="E1417" i="3"/>
  <c r="C1418" i="3"/>
  <c r="C752" i="3"/>
  <c r="E751" i="3"/>
  <c r="C753" i="3" l="1"/>
  <c r="E752" i="3"/>
  <c r="C1419" i="3"/>
  <c r="E1418" i="3"/>
  <c r="C1105" i="3"/>
  <c r="E1104" i="3"/>
  <c r="E1105" i="3" l="1"/>
  <c r="C1106" i="3"/>
  <c r="E1419" i="3"/>
  <c r="C1420" i="3"/>
  <c r="E753" i="3"/>
  <c r="C754" i="3"/>
  <c r="C755" i="3" l="1"/>
  <c r="E754" i="3"/>
  <c r="E1106" i="3"/>
  <c r="C1107" i="3"/>
  <c r="C1421" i="3"/>
  <c r="E1420" i="3"/>
  <c r="C1422" i="3" l="1"/>
  <c r="E1421" i="3"/>
  <c r="C1108" i="3"/>
  <c r="E1107" i="3"/>
  <c r="C756" i="3"/>
  <c r="E755" i="3"/>
  <c r="C1109" i="3" l="1"/>
  <c r="E1108" i="3"/>
  <c r="C757" i="3"/>
  <c r="E756" i="3"/>
  <c r="C1423" i="3"/>
  <c r="E1422" i="3"/>
  <c r="C1424" i="3" l="1"/>
  <c r="E1423" i="3"/>
  <c r="E757" i="3"/>
  <c r="C758" i="3"/>
  <c r="C1110" i="3"/>
  <c r="E1109" i="3"/>
  <c r="C759" i="3" l="1"/>
  <c r="E758" i="3"/>
  <c r="C1111" i="3"/>
  <c r="E1110" i="3"/>
  <c r="C1425" i="3"/>
  <c r="E1424" i="3"/>
  <c r="E1425" i="3" l="1"/>
  <c r="C1426" i="3"/>
  <c r="C1112" i="3"/>
  <c r="E1111" i="3"/>
  <c r="C760" i="3"/>
  <c r="E759" i="3"/>
  <c r="C761" i="3" l="1"/>
  <c r="E760" i="3"/>
  <c r="C1113" i="3"/>
  <c r="E1112" i="3"/>
  <c r="C1427" i="3"/>
  <c r="E1426" i="3"/>
  <c r="E1113" i="3" l="1"/>
  <c r="C1114" i="3"/>
  <c r="E1427" i="3"/>
  <c r="C1428" i="3"/>
  <c r="E761" i="3"/>
  <c r="C762" i="3"/>
  <c r="C1429" i="3" l="1"/>
  <c r="E1428" i="3"/>
  <c r="C763" i="3"/>
  <c r="E762" i="3"/>
  <c r="E1114" i="3"/>
  <c r="C1115" i="3"/>
  <c r="C1116" i="3" l="1"/>
  <c r="E1115" i="3"/>
  <c r="C764" i="3"/>
  <c r="E763" i="3"/>
  <c r="C1430" i="3"/>
  <c r="E1429" i="3"/>
  <c r="C765" i="3" l="1"/>
  <c r="E764" i="3"/>
  <c r="C1431" i="3"/>
  <c r="E1430" i="3"/>
  <c r="C1117" i="3"/>
  <c r="E1116" i="3"/>
  <c r="C1118" i="3" l="1"/>
  <c r="E1117" i="3"/>
  <c r="C1432" i="3"/>
  <c r="E1431" i="3"/>
  <c r="C766" i="3"/>
  <c r="E765" i="3"/>
  <c r="C1433" i="3" l="1"/>
  <c r="E1432" i="3"/>
  <c r="E766" i="3"/>
  <c r="C767" i="3"/>
  <c r="C1119" i="3"/>
  <c r="E1118" i="3"/>
  <c r="E1433" i="3" l="1"/>
  <c r="C1434" i="3"/>
  <c r="C1120" i="3"/>
  <c r="E1119" i="3"/>
  <c r="E767" i="3"/>
  <c r="C768" i="3"/>
  <c r="C1121" i="3" l="1"/>
  <c r="E1120" i="3"/>
  <c r="E768" i="3"/>
  <c r="C769" i="3"/>
  <c r="C1435" i="3"/>
  <c r="E1434" i="3"/>
  <c r="E1435" i="3" l="1"/>
  <c r="C1436" i="3"/>
  <c r="E769" i="3"/>
  <c r="C770" i="3"/>
  <c r="E1121" i="3"/>
  <c r="C1122" i="3"/>
  <c r="C771" i="3" l="1"/>
  <c r="E770" i="3"/>
  <c r="C1437" i="3"/>
  <c r="E1436" i="3"/>
  <c r="E1122" i="3"/>
  <c r="C1123" i="3"/>
  <c r="C1124" i="3" l="1"/>
  <c r="E1123" i="3"/>
  <c r="C1438" i="3"/>
  <c r="E1437" i="3"/>
  <c r="C772" i="3"/>
  <c r="E771" i="3"/>
  <c r="C773" i="3" l="1"/>
  <c r="E772" i="3"/>
  <c r="C1439" i="3"/>
  <c r="E1438" i="3"/>
  <c r="C1125" i="3"/>
  <c r="E1124" i="3"/>
  <c r="C1126" i="3" l="1"/>
  <c r="E1125" i="3"/>
  <c r="C1440" i="3"/>
  <c r="E1439" i="3"/>
  <c r="E773" i="3"/>
  <c r="C774" i="3"/>
  <c r="E774" i="3" l="1"/>
  <c r="C775" i="3"/>
  <c r="C1441" i="3"/>
  <c r="E1440" i="3"/>
  <c r="C1127" i="3"/>
  <c r="E1126" i="3"/>
  <c r="C1128" i="3" l="1"/>
  <c r="E1127" i="3"/>
  <c r="E1441" i="3"/>
  <c r="C1442" i="3"/>
  <c r="E775" i="3"/>
  <c r="C776" i="3"/>
  <c r="C1443" i="3" l="1"/>
  <c r="E1442" i="3"/>
  <c r="C1129" i="3"/>
  <c r="E1128" i="3"/>
  <c r="C777" i="3"/>
  <c r="E776" i="3"/>
  <c r="E1443" i="3" l="1"/>
  <c r="C1444" i="3"/>
  <c r="C778" i="3"/>
  <c r="E777" i="3"/>
  <c r="E1129" i="3"/>
  <c r="C1130" i="3"/>
  <c r="E1130" i="3" l="1"/>
  <c r="C1131" i="3"/>
  <c r="C779" i="3"/>
  <c r="E778" i="3"/>
  <c r="C1445" i="3"/>
  <c r="E1444" i="3"/>
  <c r="C780" i="3" l="1"/>
  <c r="E780" i="3" s="1"/>
  <c r="E779" i="3"/>
  <c r="C1446" i="3"/>
  <c r="E1445" i="3"/>
  <c r="C1132" i="3"/>
  <c r="E1131" i="3"/>
  <c r="C1133" i="3" l="1"/>
  <c r="E1132" i="3"/>
  <c r="C1447" i="3"/>
  <c r="E1446" i="3"/>
  <c r="C1134" i="3" l="1"/>
  <c r="E1133" i="3"/>
  <c r="C1448" i="3"/>
  <c r="E1447" i="3"/>
  <c r="C1449" i="3" l="1"/>
  <c r="E1448" i="3"/>
  <c r="C1135" i="3"/>
  <c r="E1134" i="3"/>
  <c r="C1136" i="3" l="1"/>
  <c r="E1135" i="3"/>
  <c r="E1449" i="3"/>
  <c r="C1450" i="3"/>
  <c r="C1451" i="3" l="1"/>
  <c r="E1450" i="3"/>
  <c r="C1137" i="3"/>
  <c r="E1136" i="3"/>
  <c r="E1137" i="3" l="1"/>
  <c r="C1138" i="3"/>
  <c r="E1451" i="3"/>
  <c r="C1452" i="3"/>
  <c r="C1453" i="3" l="1"/>
  <c r="E1452" i="3"/>
  <c r="E1138" i="3"/>
  <c r="C1139" i="3"/>
  <c r="C1140" i="3" l="1"/>
  <c r="E1139" i="3"/>
  <c r="C1454" i="3"/>
  <c r="E1453" i="3"/>
  <c r="C1455" i="3" l="1"/>
  <c r="E1454" i="3"/>
  <c r="C1141" i="3"/>
  <c r="E1140" i="3"/>
  <c r="C1142" i="3" l="1"/>
  <c r="E1141" i="3"/>
  <c r="C1456" i="3"/>
  <c r="E1455" i="3"/>
  <c r="C1457" i="3" l="1"/>
  <c r="E1456" i="3"/>
  <c r="C1143" i="3"/>
  <c r="E1142" i="3"/>
  <c r="C1144" i="3" l="1"/>
  <c r="E1143" i="3"/>
  <c r="E1457" i="3"/>
  <c r="C1458" i="3"/>
  <c r="C1459" i="3" l="1"/>
  <c r="E1458" i="3"/>
  <c r="C1145" i="3"/>
  <c r="E1144" i="3"/>
  <c r="E1459" i="3" l="1"/>
  <c r="C1460" i="3"/>
  <c r="E1145" i="3"/>
  <c r="C1146" i="3"/>
  <c r="E1146" i="3" l="1"/>
  <c r="C1147" i="3"/>
  <c r="C1461" i="3"/>
  <c r="E1460" i="3"/>
  <c r="C1462" i="3" l="1"/>
  <c r="E1461" i="3"/>
  <c r="C1148" i="3"/>
  <c r="E1147" i="3"/>
  <c r="C1149" i="3" l="1"/>
  <c r="E1148" i="3"/>
  <c r="C1463" i="3"/>
  <c r="E1462" i="3"/>
  <c r="C1464" i="3" l="1"/>
  <c r="E1463" i="3"/>
  <c r="C1150" i="3"/>
  <c r="E1149" i="3"/>
  <c r="C1151" i="3" l="1"/>
  <c r="E1150" i="3"/>
  <c r="C1465" i="3"/>
  <c r="E1464" i="3"/>
  <c r="E1465" i="3" l="1"/>
  <c r="C1466" i="3"/>
  <c r="C1152" i="3"/>
  <c r="E1151" i="3"/>
  <c r="C1153" i="3" l="1"/>
  <c r="E1152" i="3"/>
  <c r="C1467" i="3"/>
  <c r="E1466" i="3"/>
  <c r="E1467" i="3" l="1"/>
  <c r="C1468" i="3"/>
  <c r="E1153" i="3"/>
  <c r="C1154" i="3"/>
  <c r="E1154" i="3" l="1"/>
  <c r="C1155" i="3"/>
  <c r="C1469" i="3"/>
  <c r="E1468" i="3"/>
  <c r="C1470" i="3" l="1"/>
  <c r="E1469" i="3"/>
  <c r="C1156" i="3"/>
  <c r="E1155" i="3"/>
  <c r="C1157" i="3" l="1"/>
  <c r="E1156" i="3"/>
  <c r="C1471" i="3"/>
  <c r="E1470" i="3"/>
  <c r="C1472" i="3" l="1"/>
  <c r="E1471" i="3"/>
  <c r="C1158" i="3"/>
  <c r="E1157" i="3"/>
  <c r="C1159" i="3" l="1"/>
  <c r="E1158" i="3"/>
  <c r="C1473" i="3"/>
  <c r="E1472" i="3"/>
  <c r="C1160" i="3" l="1"/>
  <c r="E1159" i="3"/>
  <c r="E1473" i="3"/>
  <c r="C1474" i="3"/>
  <c r="C1475" i="3" l="1"/>
  <c r="E1474" i="3"/>
  <c r="C1161" i="3"/>
  <c r="E1160" i="3"/>
  <c r="E1475" i="3" l="1"/>
  <c r="C1476" i="3"/>
  <c r="E1161" i="3"/>
  <c r="C1162" i="3"/>
  <c r="E1162" i="3" l="1"/>
  <c r="C1163" i="3"/>
  <c r="C1477" i="3"/>
  <c r="E1476" i="3"/>
  <c r="C1478" i="3" l="1"/>
  <c r="E1477" i="3"/>
  <c r="C1164" i="3"/>
  <c r="E1163" i="3"/>
  <c r="C1165" i="3" l="1"/>
  <c r="E1165" i="3" s="1"/>
  <c r="E1164" i="3"/>
  <c r="C1479" i="3"/>
  <c r="E1478" i="3"/>
  <c r="C1480" i="3" l="1"/>
  <c r="E1479" i="3"/>
  <c r="C1481" i="3" l="1"/>
  <c r="E1480" i="3"/>
  <c r="E1481" i="3" l="1"/>
  <c r="C1482" i="3"/>
  <c r="C1483" i="3" l="1"/>
  <c r="E1482" i="3"/>
  <c r="E1483" i="3" l="1"/>
  <c r="C1484" i="3"/>
  <c r="C1485" i="3" l="1"/>
  <c r="E1484" i="3"/>
  <c r="C1486" i="3" l="1"/>
  <c r="E1485" i="3"/>
  <c r="C1487" i="3" l="1"/>
  <c r="E1486" i="3"/>
  <c r="C1488" i="3" l="1"/>
  <c r="E1487" i="3"/>
  <c r="C1489" i="3" l="1"/>
  <c r="E1488" i="3"/>
  <c r="E1489" i="3" l="1"/>
  <c r="C1490" i="3"/>
  <c r="C1491" i="3" l="1"/>
  <c r="E1490" i="3"/>
  <c r="E1491" i="3" l="1"/>
  <c r="C1492" i="3"/>
  <c r="C1493" i="3" l="1"/>
  <c r="E1492" i="3"/>
  <c r="C1494" i="3" l="1"/>
  <c r="E1493" i="3"/>
  <c r="C1495" i="3" l="1"/>
  <c r="E1494" i="3"/>
  <c r="C1496" i="3" l="1"/>
  <c r="E1495" i="3"/>
  <c r="C1497" i="3" l="1"/>
  <c r="E1496" i="3"/>
  <c r="E1497" i="3" l="1"/>
  <c r="C1498" i="3"/>
  <c r="C1499" i="3" l="1"/>
  <c r="E1498" i="3"/>
  <c r="E1499" i="3" l="1"/>
  <c r="C1500" i="3"/>
  <c r="C1501" i="3" l="1"/>
  <c r="E1500" i="3"/>
  <c r="C1502" i="3" l="1"/>
  <c r="E1501" i="3"/>
  <c r="C1503" i="3" l="1"/>
  <c r="E1502" i="3"/>
  <c r="C1504" i="3" l="1"/>
  <c r="E1503" i="3"/>
  <c r="C1505" i="3" l="1"/>
  <c r="E1504" i="3"/>
  <c r="E1505" i="3" l="1"/>
  <c r="C1506" i="3"/>
  <c r="C1507" i="3" l="1"/>
  <c r="E1506" i="3"/>
  <c r="E1507" i="3" l="1"/>
  <c r="C1508" i="3"/>
  <c r="C1509" i="3" l="1"/>
  <c r="E1508" i="3"/>
  <c r="C1510" i="3" l="1"/>
  <c r="E1509" i="3"/>
  <c r="C1511" i="3" l="1"/>
  <c r="E1510" i="3"/>
  <c r="C1512" i="3" l="1"/>
  <c r="E1511" i="3"/>
  <c r="C1513" i="3" l="1"/>
  <c r="E1512" i="3"/>
  <c r="E1513" i="3" l="1"/>
  <c r="C1514" i="3"/>
  <c r="C1515" i="3" l="1"/>
  <c r="E1514" i="3"/>
  <c r="E1515" i="3" l="1"/>
  <c r="C1516" i="3"/>
  <c r="C1517" i="3" l="1"/>
  <c r="E1516" i="3"/>
  <c r="C1518" i="3" l="1"/>
  <c r="E1517" i="3"/>
  <c r="C1519" i="3" l="1"/>
  <c r="E1518" i="3"/>
  <c r="C1520" i="3" l="1"/>
  <c r="E1519" i="3"/>
  <c r="C1521" i="3" l="1"/>
  <c r="E1520" i="3"/>
  <c r="E1521" i="3" l="1"/>
  <c r="C1522" i="3"/>
  <c r="C1523" i="3" l="1"/>
  <c r="E1522" i="3"/>
  <c r="E1523" i="3" l="1"/>
  <c r="C1524" i="3"/>
  <c r="C1525" i="3" l="1"/>
  <c r="E1524" i="3"/>
  <c r="C1526" i="3" l="1"/>
  <c r="E1525" i="3"/>
  <c r="C1527" i="3" l="1"/>
  <c r="E1526" i="3"/>
  <c r="C1528" i="3" l="1"/>
  <c r="E1527" i="3"/>
  <c r="C1529" i="3" l="1"/>
  <c r="E1528" i="3"/>
  <c r="E1529" i="3" l="1"/>
  <c r="C1530" i="3"/>
  <c r="C1531" i="3" l="1"/>
  <c r="E1530" i="3"/>
  <c r="E1531" i="3" l="1"/>
  <c r="C1532" i="3"/>
  <c r="C1533" i="3" l="1"/>
  <c r="E1532" i="3"/>
  <c r="C1534" i="3" l="1"/>
  <c r="E1533" i="3"/>
  <c r="C1535" i="3" l="1"/>
  <c r="E1534" i="3"/>
  <c r="C1536" i="3" l="1"/>
  <c r="E1535" i="3"/>
  <c r="C1537" i="3" l="1"/>
  <c r="E1536" i="3"/>
  <c r="E1537" i="3" l="1"/>
  <c r="C1538" i="3"/>
  <c r="C1539" i="3" l="1"/>
  <c r="E1538" i="3"/>
  <c r="E1539" i="3" l="1"/>
  <c r="C1540" i="3"/>
  <c r="C1541" i="3" l="1"/>
  <c r="E1540" i="3"/>
  <c r="C1542" i="3" l="1"/>
  <c r="E1541" i="3"/>
  <c r="C1543" i="3" l="1"/>
  <c r="E1542" i="3"/>
  <c r="C1544" i="3" l="1"/>
  <c r="E1543" i="3"/>
  <c r="C1545" i="3" l="1"/>
  <c r="E1544" i="3"/>
  <c r="E1545" i="3" l="1"/>
  <c r="C1546" i="3"/>
  <c r="C1547" i="3" l="1"/>
  <c r="E1546" i="3"/>
  <c r="E1547" i="3" l="1"/>
  <c r="C1548" i="3"/>
  <c r="C1549" i="3" l="1"/>
  <c r="E1548" i="3"/>
  <c r="C1550" i="3" l="1"/>
  <c r="E1549" i="3"/>
  <c r="C1551" i="3" l="1"/>
  <c r="E1550" i="3"/>
  <c r="C1552" i="3" l="1"/>
  <c r="E1551" i="3"/>
  <c r="C1553" i="3" l="1"/>
  <c r="E1552" i="3"/>
  <c r="E1553" i="3" l="1"/>
  <c r="C1554" i="3"/>
  <c r="C1555" i="3" l="1"/>
  <c r="E1554" i="3"/>
  <c r="E1555" i="3" l="1"/>
  <c r="C1556" i="3"/>
  <c r="C1557" i="3" l="1"/>
  <c r="E1556" i="3"/>
  <c r="C1558" i="3" l="1"/>
  <c r="E1557" i="3"/>
  <c r="C1559" i="3" l="1"/>
  <c r="E1558" i="3"/>
  <c r="C1560" i="3" l="1"/>
  <c r="E1559" i="3"/>
  <c r="C1561" i="3" l="1"/>
  <c r="E1560" i="3"/>
  <c r="E1561" i="3" l="1"/>
  <c r="C1562" i="3"/>
  <c r="C1563" i="3" l="1"/>
  <c r="E1562" i="3"/>
  <c r="E1563" i="3" l="1"/>
  <c r="C1564" i="3"/>
  <c r="C1565" i="3" l="1"/>
  <c r="E1564" i="3"/>
  <c r="E1565" i="3" l="1"/>
  <c r="C1566" i="3"/>
  <c r="E1566" i="3" l="1"/>
  <c r="C1567" i="3"/>
  <c r="C1568" i="3" l="1"/>
  <c r="E1567" i="3"/>
  <c r="C1569" i="3" l="1"/>
  <c r="E1568" i="3"/>
  <c r="C1570" i="3" l="1"/>
  <c r="E1569" i="3"/>
  <c r="C1571" i="3" l="1"/>
  <c r="E1570" i="3"/>
  <c r="C1572" i="3" l="1"/>
  <c r="E1571" i="3"/>
  <c r="C1573" i="3" l="1"/>
  <c r="E1572" i="3"/>
  <c r="E1573" i="3" l="1"/>
  <c r="C1574" i="3"/>
  <c r="C1575" i="3" l="1"/>
  <c r="E1574" i="3"/>
  <c r="C1576" i="3" l="1"/>
  <c r="E1575" i="3"/>
  <c r="C1577" i="3" l="1"/>
  <c r="E1576" i="3"/>
  <c r="C1578" i="3" l="1"/>
  <c r="E1577" i="3"/>
  <c r="C1579" i="3" l="1"/>
  <c r="E1578" i="3"/>
  <c r="C1580" i="3" l="1"/>
  <c r="E1579" i="3"/>
  <c r="C1581" i="3" l="1"/>
  <c r="E1580" i="3"/>
  <c r="E1581" i="3" l="1"/>
  <c r="C1582" i="3"/>
  <c r="C1583" i="3" l="1"/>
  <c r="E1582" i="3"/>
  <c r="C1584" i="3" l="1"/>
  <c r="E1583" i="3"/>
  <c r="E1584" i="3" l="1"/>
  <c r="C1585" i="3"/>
  <c r="C1586" i="3" l="1"/>
  <c r="E1585" i="3"/>
  <c r="C1587" i="3" l="1"/>
  <c r="E1586" i="3"/>
  <c r="E1587" i="3" l="1"/>
  <c r="C1588" i="3"/>
  <c r="C1589" i="3" l="1"/>
  <c r="E1588" i="3"/>
  <c r="E1589" i="3" l="1"/>
  <c r="C1590" i="3"/>
  <c r="E1590" i="3" l="1"/>
  <c r="C1591" i="3"/>
  <c r="C1592" i="3" l="1"/>
  <c r="E1591" i="3"/>
  <c r="E1592" i="3" l="1"/>
  <c r="C1593" i="3"/>
  <c r="C1594" i="3" l="1"/>
  <c r="E1593" i="3"/>
  <c r="C1595" i="3" l="1"/>
  <c r="E1594" i="3"/>
  <c r="E1595" i="3" l="1"/>
  <c r="C1596" i="3"/>
  <c r="C1597" i="3" l="1"/>
  <c r="E1596" i="3"/>
  <c r="E1597" i="3" l="1"/>
  <c r="C1598" i="3"/>
  <c r="E1598" i="3" l="1"/>
  <c r="C1599" i="3"/>
  <c r="C1600" i="3" l="1"/>
  <c r="E1599" i="3"/>
  <c r="C1601" i="3" l="1"/>
  <c r="E1600" i="3"/>
  <c r="C1602" i="3" l="1"/>
  <c r="E1601" i="3"/>
  <c r="C1603" i="3" l="1"/>
  <c r="E1602" i="3"/>
  <c r="C1604" i="3" l="1"/>
  <c r="E1603" i="3"/>
  <c r="E1604" i="3" l="1"/>
  <c r="C1605" i="3"/>
  <c r="E1605" i="3" l="1"/>
  <c r="C1606" i="3"/>
  <c r="E1606" i="3" l="1"/>
  <c r="C1607" i="3"/>
  <c r="C1608" i="3" l="1"/>
  <c r="E1607" i="3"/>
  <c r="E1608" i="3" l="1"/>
  <c r="C1609" i="3"/>
  <c r="C1610" i="3" l="1"/>
  <c r="E1609" i="3"/>
  <c r="C1611" i="3" l="1"/>
  <c r="E1610" i="3"/>
  <c r="C1612" i="3" l="1"/>
  <c r="E1611" i="3"/>
  <c r="C1613" i="3" l="1"/>
  <c r="E1612" i="3"/>
  <c r="E1613" i="3" l="1"/>
  <c r="C1614" i="3"/>
  <c r="E1614" i="3" l="1"/>
  <c r="C1615" i="3"/>
  <c r="C1616" i="3" l="1"/>
  <c r="E1615" i="3"/>
  <c r="C1617" i="3" l="1"/>
  <c r="E1616" i="3"/>
  <c r="C1618" i="3" l="1"/>
  <c r="E1617" i="3"/>
  <c r="C1619" i="3" l="1"/>
  <c r="E1618" i="3"/>
  <c r="C1620" i="3" l="1"/>
  <c r="E1619" i="3"/>
  <c r="E1620" i="3" l="1"/>
  <c r="C1621" i="3"/>
  <c r="E1621" i="3" l="1"/>
  <c r="C1622" i="3"/>
  <c r="E1622" i="3" l="1"/>
  <c r="C1623" i="3"/>
  <c r="C1624" i="3" l="1"/>
  <c r="E1623" i="3"/>
  <c r="E1624" i="3" l="1"/>
  <c r="C1625" i="3"/>
  <c r="C1626" i="3" l="1"/>
  <c r="E1625" i="3"/>
  <c r="C1627" i="3" l="1"/>
  <c r="E1626" i="3"/>
  <c r="C1628" i="3" l="1"/>
  <c r="E1627" i="3"/>
  <c r="C1629" i="3" l="1"/>
  <c r="E1628" i="3"/>
  <c r="E1629" i="3" l="1"/>
  <c r="C1630" i="3"/>
  <c r="E1630" i="3" l="1"/>
  <c r="C1631" i="3"/>
  <c r="C1632" i="3" l="1"/>
  <c r="E1631" i="3"/>
  <c r="C1633" i="3" l="1"/>
  <c r="E1632" i="3"/>
  <c r="C1634" i="3" l="1"/>
  <c r="E1633" i="3"/>
  <c r="C1635" i="3" l="1"/>
  <c r="E1634" i="3"/>
  <c r="C1636" i="3" l="1"/>
  <c r="E1635" i="3"/>
  <c r="E1636" i="3" l="1"/>
  <c r="C1637" i="3"/>
  <c r="E1637" i="3" l="1"/>
  <c r="C1638" i="3"/>
  <c r="E1638" i="3" l="1"/>
  <c r="C1639" i="3"/>
  <c r="C1640" i="3" l="1"/>
  <c r="E1639" i="3"/>
  <c r="E1640" i="3" l="1"/>
  <c r="C1641" i="3"/>
  <c r="C1642" i="3" l="1"/>
  <c r="E1641" i="3"/>
  <c r="C1643" i="3" l="1"/>
  <c r="E1642" i="3"/>
  <c r="C1644" i="3" l="1"/>
  <c r="E1643" i="3"/>
  <c r="C1645" i="3" l="1"/>
  <c r="E1644" i="3"/>
  <c r="E1645" i="3" l="1"/>
  <c r="C1646" i="3"/>
  <c r="E1646" i="3" l="1"/>
  <c r="C1647" i="3"/>
  <c r="C1648" i="3" l="1"/>
  <c r="E1647" i="3"/>
  <c r="C1649" i="3" l="1"/>
  <c r="E1648" i="3"/>
  <c r="E1649" i="3" l="1"/>
  <c r="C1650" i="3"/>
  <c r="C1651" i="3" l="1"/>
  <c r="E1650" i="3"/>
  <c r="C1652" i="3" l="1"/>
  <c r="E1651" i="3"/>
  <c r="C1653" i="3" l="1"/>
  <c r="E1652" i="3"/>
  <c r="E1653" i="3" l="1"/>
  <c r="C1654" i="3"/>
  <c r="E1654" i="3" l="1"/>
  <c r="C1655" i="3"/>
  <c r="C1656" i="3" l="1"/>
  <c r="E1655" i="3"/>
  <c r="C1657" i="3" l="1"/>
  <c r="E1656" i="3"/>
  <c r="E1657" i="3" l="1"/>
  <c r="C1658" i="3"/>
  <c r="C1659" i="3" l="1"/>
  <c r="E1658" i="3"/>
  <c r="C1660" i="3" l="1"/>
  <c r="E1659" i="3"/>
  <c r="E1660" i="3" l="1"/>
  <c r="C1661" i="3"/>
  <c r="E1661" i="3" l="1"/>
  <c r="C1662" i="3"/>
  <c r="E1662" i="3" l="1"/>
  <c r="C1663" i="3"/>
  <c r="C1664" i="3" l="1"/>
  <c r="E1663" i="3"/>
  <c r="C1665" i="3" l="1"/>
  <c r="E1664" i="3"/>
  <c r="C1666" i="3" l="1"/>
  <c r="E1665" i="3"/>
  <c r="C1667" i="3" l="1"/>
  <c r="E1666" i="3"/>
  <c r="C1668" i="3" l="1"/>
  <c r="E1667" i="3"/>
  <c r="C1669" i="3" l="1"/>
  <c r="E1668" i="3"/>
  <c r="E1669" i="3" l="1"/>
  <c r="C1670" i="3"/>
  <c r="C1671" i="3" l="1"/>
  <c r="E1670" i="3"/>
  <c r="E1671" i="3" l="1"/>
  <c r="C1672" i="3"/>
  <c r="C1673" i="3" l="1"/>
  <c r="E1672" i="3"/>
  <c r="E1673" i="3" l="1"/>
  <c r="C1674" i="3"/>
  <c r="C1675" i="3" l="1"/>
  <c r="E1674" i="3"/>
  <c r="C1676" i="3" l="1"/>
  <c r="E1675" i="3"/>
  <c r="C1677" i="3" l="1"/>
  <c r="E1676" i="3"/>
  <c r="E1677" i="3" l="1"/>
  <c r="C1678" i="3"/>
  <c r="C1679" i="3" l="1"/>
  <c r="E1678" i="3"/>
  <c r="E1679" i="3" l="1"/>
  <c r="C1680" i="3"/>
  <c r="C1681" i="3" l="1"/>
  <c r="E1680" i="3"/>
  <c r="E1681" i="3" l="1"/>
  <c r="C1682" i="3"/>
  <c r="C1683" i="3" l="1"/>
  <c r="E1682" i="3"/>
  <c r="C1684" i="3" l="1"/>
  <c r="E1683" i="3"/>
  <c r="C1685" i="3" l="1"/>
  <c r="E1684" i="3"/>
  <c r="E1685" i="3" l="1"/>
  <c r="C1686" i="3"/>
  <c r="C1687" i="3" l="1"/>
  <c r="E1686" i="3"/>
  <c r="E1687" i="3" l="1"/>
  <c r="C1688" i="3"/>
  <c r="C1689" i="3" l="1"/>
  <c r="E1688" i="3"/>
  <c r="E1689" i="3" l="1"/>
  <c r="C1690" i="3"/>
  <c r="C1691" i="3" l="1"/>
  <c r="E1690" i="3"/>
  <c r="C1692" i="3" l="1"/>
  <c r="E1691" i="3"/>
  <c r="C1693" i="3" l="1"/>
  <c r="E1692" i="3"/>
  <c r="E1693" i="3" l="1"/>
  <c r="C1694" i="3"/>
  <c r="C1695" i="3" l="1"/>
  <c r="E1694" i="3"/>
  <c r="E1695" i="3" l="1"/>
  <c r="C1696" i="3"/>
  <c r="C1697" i="3" l="1"/>
  <c r="E1696" i="3"/>
  <c r="E1697" i="3" l="1"/>
  <c r="C1698" i="3"/>
  <c r="C1699" i="3" l="1"/>
  <c r="E1698" i="3"/>
  <c r="C1700" i="3" l="1"/>
  <c r="E1699" i="3"/>
  <c r="C1701" i="3" l="1"/>
  <c r="E1700" i="3"/>
  <c r="E1701" i="3" l="1"/>
  <c r="C1702" i="3"/>
  <c r="C1703" i="3" l="1"/>
  <c r="E1702" i="3"/>
  <c r="E1703" i="3" l="1"/>
  <c r="C1704" i="3"/>
  <c r="C1705" i="3" l="1"/>
  <c r="E1704" i="3"/>
  <c r="E1705" i="3" l="1"/>
  <c r="C1706" i="3"/>
  <c r="C1707" i="3" l="1"/>
  <c r="E1706" i="3"/>
  <c r="C1708" i="3" l="1"/>
  <c r="E1707" i="3"/>
  <c r="C1709" i="3" l="1"/>
  <c r="E1708" i="3"/>
  <c r="E1709" i="3" l="1"/>
  <c r="C1710" i="3"/>
  <c r="C1711" i="3" l="1"/>
  <c r="E1710" i="3"/>
  <c r="C1712" i="3" l="1"/>
  <c r="E1711" i="3"/>
  <c r="C1713" i="3" l="1"/>
  <c r="E1712" i="3"/>
  <c r="E1713" i="3" l="1"/>
  <c r="C1714" i="3"/>
  <c r="C1715" i="3" l="1"/>
  <c r="E1714" i="3"/>
  <c r="C1716" i="3" l="1"/>
  <c r="E1715" i="3"/>
  <c r="C1717" i="3" l="1"/>
  <c r="E1716" i="3"/>
  <c r="E1717" i="3" l="1"/>
  <c r="C1718" i="3"/>
  <c r="C1719" i="3" l="1"/>
  <c r="E1718" i="3"/>
  <c r="C1720" i="3" l="1"/>
  <c r="E1719" i="3"/>
  <c r="C1721" i="3" l="1"/>
  <c r="E1720" i="3"/>
  <c r="E1721" i="3" l="1"/>
  <c r="C1722" i="3"/>
  <c r="C1723" i="3" l="1"/>
  <c r="E1722" i="3"/>
  <c r="C1724" i="3" l="1"/>
  <c r="E1723" i="3"/>
  <c r="C1725" i="3" l="1"/>
  <c r="E1724" i="3"/>
  <c r="E1725" i="3" l="1"/>
  <c r="C1726" i="3"/>
  <c r="C1727" i="3" l="1"/>
  <c r="E1726" i="3"/>
  <c r="C1728" i="3" l="1"/>
  <c r="E1727" i="3"/>
  <c r="C1729" i="3" l="1"/>
  <c r="E1728" i="3"/>
  <c r="E1729" i="3" l="1"/>
  <c r="C1730" i="3"/>
  <c r="C1731" i="3" l="1"/>
  <c r="E1730" i="3"/>
  <c r="C1732" i="3" l="1"/>
  <c r="E1731" i="3"/>
  <c r="C1733" i="3" l="1"/>
  <c r="E1732" i="3"/>
  <c r="E1733" i="3" l="1"/>
  <c r="C1734" i="3"/>
  <c r="C1735" i="3" l="1"/>
  <c r="E1734" i="3"/>
  <c r="C1736" i="3" l="1"/>
  <c r="E1735" i="3"/>
  <c r="C1737" i="3" l="1"/>
  <c r="E1736" i="3"/>
  <c r="E1737" i="3" l="1"/>
  <c r="C1738" i="3"/>
  <c r="C1739" i="3" l="1"/>
  <c r="E1738" i="3"/>
  <c r="C1740" i="3" l="1"/>
  <c r="E1739" i="3"/>
  <c r="C1741" i="3" l="1"/>
  <c r="E1740" i="3"/>
  <c r="E1741" i="3" l="1"/>
  <c r="C1742" i="3"/>
  <c r="C1743" i="3" l="1"/>
  <c r="E1742" i="3"/>
  <c r="C1744" i="3" l="1"/>
  <c r="E1743" i="3"/>
  <c r="C1745" i="3" l="1"/>
  <c r="E1744" i="3"/>
  <c r="E1745" i="3" l="1"/>
  <c r="C1746" i="3"/>
  <c r="C1747" i="3" l="1"/>
  <c r="E1746" i="3"/>
  <c r="C1748" i="3" l="1"/>
  <c r="E1747" i="3"/>
  <c r="C1749" i="3" l="1"/>
  <c r="E1748" i="3"/>
  <c r="E1749" i="3" l="1"/>
  <c r="C1750" i="3"/>
  <c r="C1751" i="3" l="1"/>
  <c r="E1750" i="3"/>
  <c r="C1752" i="3" l="1"/>
  <c r="E1751" i="3"/>
  <c r="C1753" i="3" l="1"/>
  <c r="E1752" i="3"/>
  <c r="E1753" i="3" l="1"/>
  <c r="C1754" i="3"/>
  <c r="C1755" i="3" l="1"/>
  <c r="E1754" i="3"/>
  <c r="C1756" i="3" l="1"/>
  <c r="E1755" i="3"/>
  <c r="C1757" i="3" l="1"/>
  <c r="E1756" i="3"/>
  <c r="E1757" i="3" l="1"/>
  <c r="C1758" i="3"/>
  <c r="C1759" i="3" l="1"/>
  <c r="E1758" i="3"/>
  <c r="C1760" i="3" l="1"/>
  <c r="E1759" i="3"/>
  <c r="C1761" i="3" l="1"/>
  <c r="E1760" i="3"/>
  <c r="E1761" i="3" l="1"/>
  <c r="C1762" i="3"/>
  <c r="C1763" i="3" l="1"/>
  <c r="E1762" i="3"/>
  <c r="C1764" i="3" l="1"/>
  <c r="E1763" i="3"/>
  <c r="C1765" i="3" l="1"/>
  <c r="E1764" i="3"/>
  <c r="E1765" i="3" l="1"/>
  <c r="C1766" i="3"/>
  <c r="C1767" i="3" l="1"/>
  <c r="E1766" i="3"/>
  <c r="C1768" i="3" l="1"/>
  <c r="E1767" i="3"/>
  <c r="C1769" i="3" l="1"/>
  <c r="E1768" i="3"/>
  <c r="E1769" i="3" l="1"/>
  <c r="C1770" i="3"/>
  <c r="C1771" i="3" l="1"/>
  <c r="E1770" i="3"/>
  <c r="C1772" i="3" l="1"/>
  <c r="E1771" i="3"/>
  <c r="C1773" i="3" l="1"/>
  <c r="E1772" i="3"/>
  <c r="E1773" i="3" l="1"/>
  <c r="C1774" i="3"/>
  <c r="C1775" i="3" l="1"/>
  <c r="E1774" i="3"/>
  <c r="C1776" i="3" l="1"/>
  <c r="E1775" i="3"/>
  <c r="C1777" i="3" l="1"/>
  <c r="E1776" i="3"/>
  <c r="E1777" i="3" l="1"/>
  <c r="C1778" i="3"/>
  <c r="C1779" i="3" l="1"/>
  <c r="E1778" i="3"/>
  <c r="C1780" i="3" l="1"/>
  <c r="E1779" i="3"/>
  <c r="C1781" i="3" l="1"/>
  <c r="E1780" i="3"/>
  <c r="E1781" i="3" l="1"/>
  <c r="C1782" i="3"/>
  <c r="C1783" i="3" l="1"/>
  <c r="E1782" i="3"/>
  <c r="C1784" i="3" l="1"/>
  <c r="E1783" i="3"/>
  <c r="C1785" i="3" l="1"/>
  <c r="E1784" i="3"/>
  <c r="E1785" i="3" l="1"/>
  <c r="C1786" i="3"/>
  <c r="C1787" i="3" l="1"/>
  <c r="E1786" i="3"/>
  <c r="C1788" i="3" l="1"/>
  <c r="E1787" i="3"/>
  <c r="C1789" i="3" l="1"/>
  <c r="E1788" i="3"/>
  <c r="E1789" i="3" l="1"/>
  <c r="C1790" i="3"/>
  <c r="C1791" i="3" l="1"/>
  <c r="E1790" i="3"/>
  <c r="C1792" i="3" l="1"/>
  <c r="E1791" i="3"/>
  <c r="C1793" i="3" l="1"/>
  <c r="E1792" i="3"/>
  <c r="E1793" i="3" l="1"/>
  <c r="C1794" i="3"/>
  <c r="C1795" i="3" l="1"/>
  <c r="E1794" i="3"/>
  <c r="C1796" i="3" l="1"/>
  <c r="E1795" i="3"/>
  <c r="C1797" i="3" l="1"/>
  <c r="E1796" i="3"/>
  <c r="C1798" i="3" l="1"/>
  <c r="E1797" i="3"/>
  <c r="C1799" i="3" l="1"/>
  <c r="E1798" i="3"/>
  <c r="C1800" i="3" l="1"/>
  <c r="E1800" i="3" s="1"/>
  <c r="E1799" i="3"/>
  <c r="I949" i="2" l="1"/>
  <c r="F189" i="2"/>
  <c r="I338" i="2"/>
  <c r="J51" i="2"/>
  <c r="O186" i="2"/>
  <c r="R532" i="2"/>
  <c r="F114" i="2"/>
  <c r="I292" i="2"/>
  <c r="F342" i="2"/>
  <c r="J327" i="2"/>
  <c r="F42" i="2"/>
  <c r="R228" i="2"/>
  <c r="O829" i="2"/>
  <c r="F1018" i="2"/>
  <c r="S73" i="2"/>
  <c r="F341" i="2"/>
  <c r="F641" i="2"/>
  <c r="O294" i="2"/>
  <c r="O652" i="2"/>
  <c r="R739" i="2"/>
  <c r="O677" i="2"/>
  <c r="O697" i="2"/>
  <c r="I307" i="2"/>
  <c r="O654" i="2"/>
  <c r="I166" i="2"/>
  <c r="F627" i="2"/>
  <c r="J252" i="2"/>
  <c r="O381" i="2"/>
  <c r="F982" i="2"/>
  <c r="R731" i="2"/>
  <c r="F317" i="2"/>
  <c r="F402" i="2"/>
  <c r="O557" i="2"/>
  <c r="F266" i="2"/>
  <c r="J809" i="2"/>
  <c r="F1007" i="2"/>
  <c r="F117" i="2"/>
  <c r="O427" i="2"/>
  <c r="J368" i="2"/>
  <c r="F26" i="2"/>
  <c r="I497" i="2"/>
  <c r="I607" i="2"/>
  <c r="O647" i="2"/>
  <c r="I643" i="2"/>
  <c r="F1001" i="2"/>
  <c r="J318" i="2"/>
  <c r="O1041" i="2"/>
  <c r="F919" i="2"/>
  <c r="O679" i="2"/>
  <c r="O776" i="2"/>
  <c r="I206" i="2"/>
  <c r="I463" i="2"/>
  <c r="F923" i="2"/>
  <c r="J207" i="2"/>
  <c r="F716" i="2"/>
  <c r="R818" i="2"/>
  <c r="J352" i="2"/>
  <c r="S18" i="2"/>
  <c r="O374" i="2"/>
  <c r="J343" i="2"/>
  <c r="O863" i="2"/>
  <c r="S342" i="2"/>
  <c r="O113" i="2"/>
  <c r="R682" i="2"/>
  <c r="O267" i="2"/>
  <c r="J7" i="2"/>
  <c r="J458" i="2"/>
  <c r="F237" i="2"/>
  <c r="O627" i="2"/>
  <c r="R673" i="2"/>
  <c r="I508" i="2"/>
  <c r="J29" i="2"/>
  <c r="I472" i="2"/>
  <c r="J248" i="2"/>
  <c r="F127" i="2"/>
  <c r="O771" i="2"/>
  <c r="F77" i="2"/>
  <c r="J948" i="2"/>
  <c r="F83" i="2"/>
  <c r="J486" i="2"/>
  <c r="I282" i="2"/>
  <c r="O737" i="2"/>
  <c r="S952" i="2"/>
  <c r="F401" i="2"/>
  <c r="O411" i="2"/>
  <c r="I72" i="2"/>
  <c r="J638" i="2"/>
  <c r="I793" i="2"/>
  <c r="F129" i="2"/>
  <c r="J1038" i="2"/>
  <c r="R226" i="2"/>
  <c r="R382" i="2"/>
  <c r="O263" i="2"/>
  <c r="S306" i="2"/>
  <c r="F771" i="2"/>
  <c r="S758" i="2"/>
  <c r="O284" i="2"/>
  <c r="O763" i="2"/>
  <c r="F442" i="2"/>
  <c r="I313" i="2"/>
  <c r="S732" i="2"/>
  <c r="O624" i="2"/>
  <c r="I76" i="2"/>
  <c r="I247" i="2"/>
  <c r="J328" i="2"/>
  <c r="J358" i="2"/>
  <c r="I954" i="2"/>
  <c r="J832" i="2"/>
  <c r="S71" i="2"/>
  <c r="S1042" i="2"/>
  <c r="S127" i="2"/>
  <c r="O913" i="2"/>
  <c r="S804" i="2"/>
  <c r="O747" i="2"/>
  <c r="S948" i="2"/>
  <c r="S561" i="2"/>
  <c r="S382" i="2"/>
  <c r="F803" i="2"/>
  <c r="S443" i="2"/>
  <c r="I324" i="2"/>
  <c r="J232" i="2"/>
  <c r="J533" i="2"/>
  <c r="R827" i="2"/>
  <c r="F1036" i="2"/>
  <c r="O867" i="2"/>
  <c r="F191" i="2"/>
  <c r="F239" i="2"/>
  <c r="I816" i="2"/>
  <c r="F344" i="2"/>
  <c r="O322" i="2"/>
  <c r="I568" i="2"/>
  <c r="S494" i="2"/>
  <c r="J263" i="2"/>
  <c r="J366" i="2"/>
  <c r="S352" i="2"/>
  <c r="I474" i="2"/>
  <c r="I804" i="2"/>
  <c r="S258" i="2"/>
  <c r="O1043" i="2"/>
  <c r="F578" i="2"/>
  <c r="O851" i="2"/>
  <c r="S946" i="2"/>
  <c r="O1004" i="2"/>
  <c r="S218" i="2"/>
  <c r="O584" i="2"/>
  <c r="R357" i="2"/>
  <c r="S1041" i="2"/>
  <c r="J49" i="2"/>
  <c r="I116" i="2"/>
  <c r="R523" i="2"/>
  <c r="S829" i="2"/>
  <c r="F643" i="2"/>
  <c r="J448" i="2"/>
  <c r="S253" i="2"/>
  <c r="S799" i="2"/>
  <c r="O382" i="2"/>
  <c r="R77" i="2"/>
  <c r="S46" i="2"/>
  <c r="I928" i="2"/>
  <c r="F579" i="2"/>
  <c r="J817" i="2"/>
  <c r="O157" i="2"/>
  <c r="J859" i="2"/>
  <c r="F449" i="2"/>
  <c r="R194" i="2"/>
  <c r="J284" i="2"/>
  <c r="S972" i="2"/>
  <c r="I618" i="2"/>
  <c r="I471" i="2"/>
  <c r="F517" i="2"/>
  <c r="O13" i="2"/>
  <c r="I96" i="2"/>
  <c r="F316" i="2"/>
  <c r="J524" i="2"/>
  <c r="I818" i="2"/>
  <c r="F413" i="2"/>
  <c r="F766" i="2"/>
  <c r="O881" i="2"/>
  <c r="R698" i="2"/>
  <c r="J507" i="2"/>
  <c r="O817" i="2"/>
  <c r="J672" i="2"/>
  <c r="J104" i="2"/>
  <c r="F696" i="2"/>
  <c r="J674" i="2"/>
  <c r="S433" i="2"/>
  <c r="I369" i="2"/>
  <c r="F553" i="2"/>
  <c r="O861" i="2"/>
  <c r="J649" i="2"/>
  <c r="S398" i="2"/>
  <c r="I746" i="2"/>
  <c r="J296" i="2"/>
  <c r="J939" i="2"/>
  <c r="R11" i="2"/>
  <c r="R971" i="2"/>
  <c r="F133" i="2"/>
  <c r="S257" i="2"/>
  <c r="F41" i="2"/>
  <c r="O108" i="2"/>
  <c r="I276" i="2"/>
  <c r="R111" i="2"/>
  <c r="R463" i="2"/>
  <c r="O774" i="2"/>
  <c r="F397" i="2"/>
  <c r="F399" i="2"/>
  <c r="F609" i="2"/>
  <c r="F551" i="2"/>
  <c r="O977" i="2"/>
  <c r="J88" i="2"/>
  <c r="F144" i="2"/>
  <c r="R113" i="2"/>
  <c r="O349" i="2"/>
  <c r="I584" i="2"/>
  <c r="J897" i="2"/>
  <c r="F44" i="2"/>
  <c r="J163" i="2"/>
  <c r="O764" i="2"/>
  <c r="F358" i="2"/>
  <c r="S591" i="2"/>
  <c r="I627" i="2"/>
  <c r="J658" i="2"/>
  <c r="F58" i="2"/>
  <c r="I416" i="2"/>
  <c r="O769" i="2"/>
  <c r="R743" i="2"/>
  <c r="I769" i="2"/>
  <c r="F889" i="2"/>
  <c r="I149" i="2"/>
  <c r="J599" i="2"/>
  <c r="I47" i="2"/>
  <c r="F328" i="2"/>
  <c r="F794" i="2"/>
  <c r="R891" i="2"/>
  <c r="O376" i="2"/>
  <c r="I251" i="2"/>
  <c r="R441" i="2"/>
  <c r="I888" i="2"/>
  <c r="R203" i="2"/>
  <c r="O822" i="2"/>
  <c r="F809" i="2"/>
  <c r="S307" i="2"/>
  <c r="I959" i="2"/>
  <c r="O713" i="2"/>
  <c r="S949" i="2"/>
  <c r="S981" i="2"/>
  <c r="R237" i="2"/>
  <c r="S456" i="2"/>
  <c r="S613" i="2"/>
  <c r="I802" i="2"/>
  <c r="S611" i="2"/>
  <c r="R201" i="2"/>
  <c r="O876" i="2"/>
  <c r="O313" i="2"/>
  <c r="F167" i="2"/>
  <c r="F219" i="2"/>
  <c r="F684" i="2"/>
  <c r="F359" i="2"/>
  <c r="F276" i="2"/>
  <c r="S14" i="2"/>
  <c r="S588" i="2"/>
  <c r="I347" i="2"/>
  <c r="O681" i="2"/>
  <c r="F142" i="2"/>
  <c r="J879" i="2"/>
  <c r="J336" i="2"/>
  <c r="R176" i="2"/>
  <c r="O837" i="2"/>
  <c r="I488" i="2"/>
  <c r="R37" i="2"/>
  <c r="I659" i="2"/>
  <c r="J713" i="2"/>
  <c r="R733" i="2"/>
  <c r="S197" i="2"/>
  <c r="O347" i="2"/>
  <c r="J887" i="2"/>
  <c r="O894" i="2"/>
  <c r="S501" i="2"/>
  <c r="R416" i="2"/>
  <c r="O277" i="2"/>
  <c r="O761" i="2"/>
  <c r="R716" i="2"/>
  <c r="O917" i="2"/>
  <c r="I102" i="2"/>
  <c r="F756" i="2"/>
  <c r="R282" i="2"/>
  <c r="F831" i="2"/>
  <c r="O316" i="2"/>
  <c r="O378" i="2"/>
  <c r="J807" i="2"/>
  <c r="R646" i="2"/>
  <c r="J374" i="2"/>
  <c r="J654" i="2"/>
  <c r="I863" i="2"/>
  <c r="R217" i="2"/>
  <c r="I236" i="2"/>
  <c r="S806" i="2"/>
  <c r="R612" i="2"/>
  <c r="S893" i="2"/>
  <c r="O954" i="2"/>
  <c r="S597" i="2"/>
  <c r="S156" i="2"/>
  <c r="S554" i="2"/>
  <c r="R1009" i="2"/>
  <c r="S744" i="2"/>
  <c r="O906" i="2"/>
  <c r="I18" i="2"/>
  <c r="J744" i="2"/>
  <c r="J462" i="2"/>
  <c r="J66" i="2"/>
  <c r="J188" i="2"/>
  <c r="I336" i="2"/>
  <c r="R147" i="2"/>
  <c r="F471" i="2"/>
  <c r="R936" i="2"/>
  <c r="R138" i="2"/>
  <c r="S57" i="2"/>
  <c r="F939" i="2"/>
  <c r="O786" i="2"/>
  <c r="F529" i="2"/>
  <c r="S517" i="2"/>
  <c r="O354" i="2"/>
  <c r="J74" i="2"/>
  <c r="I222" i="2"/>
  <c r="O727" i="2"/>
  <c r="S649" i="2"/>
  <c r="I297" i="2"/>
  <c r="O1038" i="2"/>
  <c r="O326" i="2"/>
  <c r="O853" i="2"/>
  <c r="O348" i="2"/>
  <c r="J437" i="2"/>
  <c r="I43" i="2"/>
  <c r="R86" i="2"/>
  <c r="O762" i="2"/>
  <c r="J848" i="2"/>
  <c r="J329" i="2"/>
  <c r="J492" i="2"/>
  <c r="F194" i="2"/>
  <c r="J697" i="2"/>
  <c r="O564" i="2"/>
  <c r="R413" i="2"/>
  <c r="O96" i="2"/>
  <c r="O352" i="2"/>
  <c r="I411" i="2"/>
  <c r="F768" i="2"/>
  <c r="R707" i="2"/>
  <c r="F946" i="2"/>
  <c r="O561" i="2"/>
  <c r="F621" i="2"/>
  <c r="S563" i="2"/>
  <c r="O921" i="2"/>
  <c r="S977" i="2"/>
  <c r="J836" i="2"/>
  <c r="I199" i="2"/>
  <c r="S373" i="2"/>
  <c r="I677" i="2"/>
  <c r="O586" i="2"/>
  <c r="R907" i="2"/>
  <c r="O254" i="2"/>
  <c r="F119" i="2"/>
  <c r="F559" i="2"/>
  <c r="R104" i="2"/>
  <c r="I629" i="2"/>
  <c r="J489" i="2"/>
  <c r="O48" i="2"/>
  <c r="J566" i="2"/>
  <c r="S1017" i="2"/>
  <c r="J234" i="2"/>
  <c r="I651" i="2"/>
  <c r="I614" i="2"/>
  <c r="R74" i="2"/>
  <c r="S672" i="2"/>
  <c r="O864" i="2"/>
  <c r="S293" i="2"/>
  <c r="J522" i="2"/>
  <c r="J892" i="2"/>
  <c r="I231" i="2"/>
  <c r="J686" i="2"/>
  <c r="R671" i="2"/>
  <c r="J413" i="2"/>
  <c r="F112" i="2"/>
  <c r="J857" i="2"/>
  <c r="F996" i="2"/>
  <c r="S974" i="2"/>
  <c r="I548" i="2"/>
  <c r="R696" i="2"/>
  <c r="O957" i="2"/>
  <c r="I387" i="2"/>
  <c r="O259" i="2"/>
  <c r="S503" i="2"/>
  <c r="R68" i="2"/>
  <c r="J196" i="2"/>
  <c r="R79" i="2"/>
  <c r="I277" i="2"/>
  <c r="I1029" i="2"/>
  <c r="I436" i="2"/>
  <c r="I626" i="2"/>
  <c r="F96" i="2"/>
  <c r="I71" i="2"/>
  <c r="I891" i="2"/>
  <c r="R327" i="2"/>
  <c r="I299" i="2"/>
  <c r="I1002" i="2"/>
  <c r="J536" i="2"/>
  <c r="S317" i="2"/>
  <c r="R233" i="2"/>
  <c r="O416" i="2"/>
  <c r="O81" i="2"/>
  <c r="J473" i="2"/>
  <c r="O297" i="2"/>
  <c r="J197" i="2"/>
  <c r="S319" i="2"/>
  <c r="F319" i="2"/>
  <c r="I916" i="2"/>
  <c r="I546" i="2"/>
  <c r="I838" i="2"/>
  <c r="O611" i="2"/>
  <c r="S531" i="2"/>
  <c r="F998" i="2"/>
  <c r="S533" i="2"/>
  <c r="O554" i="2"/>
  <c r="O966" i="2"/>
  <c r="S548" i="2"/>
  <c r="O506" i="2"/>
  <c r="F429" i="2"/>
  <c r="O741" i="2"/>
  <c r="J356" i="2"/>
  <c r="I526" i="2"/>
  <c r="J777" i="2"/>
  <c r="S284" i="2"/>
  <c r="F856" i="2"/>
  <c r="F192" i="2"/>
  <c r="I824" i="2"/>
  <c r="I582" i="2"/>
  <c r="O791" i="2"/>
  <c r="O261" i="2"/>
  <c r="J464" i="2"/>
  <c r="O738" i="2"/>
  <c r="O683" i="2"/>
  <c r="O772" i="2"/>
  <c r="J789" i="2"/>
  <c r="J509" i="2"/>
  <c r="I288" i="2"/>
  <c r="S492" i="2"/>
  <c r="R438" i="2"/>
  <c r="O188" i="2"/>
  <c r="F99" i="2"/>
  <c r="I113" i="2"/>
  <c r="O559" i="2"/>
  <c r="F629" i="2"/>
  <c r="J28" i="2"/>
  <c r="R919" i="2"/>
  <c r="R136" i="2"/>
  <c r="O826" i="2"/>
  <c r="F258" i="2"/>
  <c r="I952" i="2"/>
  <c r="F837" i="2"/>
  <c r="J699" i="2"/>
  <c r="R927" i="2"/>
  <c r="S497" i="2"/>
  <c r="R436" i="2"/>
  <c r="I79" i="2"/>
  <c r="F21" i="2"/>
  <c r="I972" i="2"/>
  <c r="J717" i="2"/>
  <c r="F376" i="2"/>
  <c r="F679" i="2"/>
  <c r="O7" i="2"/>
  <c r="R911" i="2"/>
  <c r="R623" i="2"/>
  <c r="O824" i="2"/>
  <c r="J538" i="2"/>
  <c r="F516" i="2"/>
  <c r="O1007" i="2"/>
  <c r="J591" i="2"/>
  <c r="O56" i="2"/>
  <c r="O828" i="2"/>
  <c r="I491" i="2"/>
  <c r="S343" i="2"/>
  <c r="J868" i="2"/>
  <c r="O8" i="2"/>
  <c r="I492" i="2"/>
  <c r="O324" i="2"/>
  <c r="R726" i="2"/>
  <c r="R637" i="2"/>
  <c r="O607" i="2"/>
  <c r="I441" i="2"/>
  <c r="J588" i="2"/>
  <c r="R259" i="2"/>
  <c r="F357" i="2"/>
  <c r="I597" i="2"/>
  <c r="F866" i="2"/>
  <c r="J53" i="2"/>
  <c r="S387" i="2"/>
  <c r="F758" i="2"/>
  <c r="J834" i="2"/>
  <c r="F743" i="2"/>
  <c r="J496" i="2"/>
  <c r="R127" i="2"/>
  <c r="I519" i="2"/>
  <c r="J914" i="2"/>
  <c r="S326" i="2"/>
  <c r="F228" i="2"/>
  <c r="J309" i="2"/>
  <c r="R734" i="2"/>
  <c r="F576" i="2"/>
  <c r="O806" i="2"/>
  <c r="R504" i="2"/>
  <c r="O368" i="2"/>
  <c r="F178" i="2"/>
  <c r="O768" i="2"/>
  <c r="O311" i="2"/>
  <c r="J702" i="2"/>
  <c r="F417" i="2"/>
  <c r="I878" i="2"/>
  <c r="I557" i="2"/>
  <c r="S1027" i="2"/>
  <c r="O338" i="2"/>
  <c r="I186" i="2"/>
  <c r="J823" i="2"/>
  <c r="J622" i="2"/>
  <c r="I21" i="2"/>
  <c r="I1027" i="2"/>
  <c r="J733" i="2"/>
  <c r="F741" i="2"/>
  <c r="I438" i="2"/>
  <c r="F203" i="2"/>
  <c r="O582" i="2"/>
  <c r="R529" i="2"/>
  <c r="O524" i="2"/>
  <c r="R648" i="2"/>
  <c r="S956" i="2"/>
  <c r="J498" i="2"/>
  <c r="S622" i="2"/>
  <c r="R656" i="2"/>
  <c r="O1033" i="2"/>
  <c r="F971" i="2"/>
  <c r="O668" i="2"/>
  <c r="F779" i="2"/>
  <c r="O54" i="2"/>
  <c r="F1038" i="2"/>
  <c r="S413" i="2"/>
  <c r="F79" i="2"/>
  <c r="F351" i="2"/>
  <c r="S564" i="2"/>
  <c r="F1013" i="2"/>
  <c r="O972" i="2"/>
  <c r="J42" i="2"/>
  <c r="O1002" i="2"/>
  <c r="J428" i="2"/>
  <c r="F169" i="2"/>
  <c r="R657" i="2"/>
  <c r="S912" i="2"/>
  <c r="R161" i="2"/>
  <c r="F381" i="2"/>
  <c r="F1016" i="2"/>
  <c r="J6" i="2"/>
  <c r="O979" i="2"/>
  <c r="O883" i="2"/>
  <c r="F396" i="2"/>
  <c r="R709" i="2"/>
  <c r="I499" i="2"/>
  <c r="O788" i="2"/>
  <c r="R897" i="2"/>
  <c r="J223" i="2"/>
  <c r="J616" i="2"/>
  <c r="O613" i="2"/>
  <c r="J427" i="2"/>
  <c r="O589" i="2"/>
  <c r="F816" i="2"/>
  <c r="R521" i="2"/>
  <c r="O336" i="2"/>
  <c r="F158" i="2"/>
  <c r="J503" i="2"/>
  <c r="F671" i="2"/>
  <c r="S586" i="2"/>
  <c r="I279" i="2"/>
  <c r="R741" i="2"/>
  <c r="J138" i="2"/>
  <c r="O286" i="2"/>
  <c r="R766" i="2"/>
  <c r="S1008" i="2"/>
  <c r="O144" i="2"/>
  <c r="J69" i="2"/>
  <c r="F1041" i="2"/>
  <c r="R458" i="2"/>
  <c r="F709" i="2"/>
  <c r="S341" i="2"/>
  <c r="O641" i="2"/>
  <c r="O982" i="2"/>
  <c r="O666" i="2"/>
  <c r="F769" i="2"/>
  <c r="O288" i="2"/>
  <c r="F28" i="2"/>
  <c r="O686" i="2"/>
  <c r="R621" i="2"/>
  <c r="J647" i="2"/>
  <c r="S788" i="2"/>
  <c r="O649" i="2"/>
  <c r="J506" i="2"/>
  <c r="R443" i="2"/>
  <c r="I738" i="2"/>
  <c r="R163" i="2"/>
  <c r="J683" i="2"/>
  <c r="F898" i="2"/>
  <c r="S291" i="2"/>
  <c r="R861" i="2"/>
  <c r="I979" i="2"/>
  <c r="I389" i="2"/>
  <c r="O702" i="2"/>
  <c r="F97" i="2"/>
  <c r="R172" i="2"/>
  <c r="F646" i="2"/>
  <c r="J376" i="2"/>
  <c r="I487" i="2"/>
  <c r="F799" i="2"/>
  <c r="O746" i="2"/>
  <c r="J412" i="2"/>
  <c r="F823" i="2"/>
  <c r="F988" i="2"/>
  <c r="O551" i="2"/>
  <c r="F108" i="2"/>
  <c r="R57" i="2"/>
  <c r="S966" i="2"/>
  <c r="I322" i="2"/>
  <c r="R472" i="2"/>
  <c r="S816" i="2"/>
  <c r="F496" i="2"/>
  <c r="I593" i="2"/>
  <c r="I731" i="2"/>
  <c r="F444" i="2"/>
  <c r="J147" i="2"/>
  <c r="O643" i="2"/>
  <c r="F702" i="2"/>
  <c r="S353" i="2"/>
  <c r="F1004" i="2"/>
  <c r="F254" i="2"/>
  <c r="F562" i="2"/>
  <c r="F718" i="2"/>
  <c r="F744" i="2"/>
  <c r="S344" i="2"/>
  <c r="O576" i="2"/>
  <c r="O736" i="2"/>
  <c r="I141" i="2"/>
  <c r="R493" i="2"/>
  <c r="O353" i="2"/>
  <c r="O344" i="2"/>
  <c r="I346" i="2"/>
  <c r="R684" i="2"/>
  <c r="O408" i="2"/>
  <c r="F291" i="2"/>
  <c r="F507" i="2"/>
  <c r="O47" i="2"/>
  <c r="O366" i="2"/>
  <c r="O504" i="2"/>
  <c r="O616" i="2"/>
  <c r="O618" i="2"/>
  <c r="J957" i="2"/>
  <c r="I676" i="2"/>
  <c r="J439" i="2"/>
  <c r="S41" i="2"/>
  <c r="J708" i="2"/>
  <c r="I609" i="2"/>
  <c r="J209" i="2"/>
  <c r="S351" i="2"/>
  <c r="J279" i="2"/>
  <c r="I1047" i="2"/>
  <c r="F596" i="2"/>
  <c r="O998" i="2"/>
  <c r="S371" i="2"/>
  <c r="J796" i="2"/>
  <c r="O383" i="2"/>
  <c r="O711" i="2"/>
  <c r="J666" i="2"/>
  <c r="F13" i="2"/>
  <c r="I701" i="2"/>
  <c r="O1036" i="2"/>
  <c r="R447" i="2"/>
  <c r="F681" i="2"/>
  <c r="R216" i="2"/>
  <c r="O308" i="2"/>
  <c r="O952" i="2"/>
  <c r="O217" i="2"/>
  <c r="S983" i="2"/>
  <c r="S204" i="2"/>
  <c r="F864" i="2"/>
  <c r="J734" i="2"/>
  <c r="F436" i="2"/>
  <c r="O922" i="2"/>
  <c r="I556" i="2"/>
  <c r="I983" i="2"/>
  <c r="R1011" i="2"/>
  <c r="S66" i="2"/>
  <c r="J164" i="2"/>
  <c r="O593" i="2"/>
  <c r="S852" i="2"/>
  <c r="S863" i="2"/>
  <c r="I1001" i="2"/>
  <c r="J757" i="2"/>
  <c r="O1008" i="2"/>
  <c r="F382" i="2"/>
  <c r="F949" i="2"/>
  <c r="I822" i="2"/>
  <c r="J862" i="2"/>
  <c r="I147" i="2"/>
  <c r="O492" i="2"/>
  <c r="O133" i="2"/>
  <c r="J258" i="2"/>
  <c r="F489" i="2"/>
  <c r="J487" i="2"/>
  <c r="J113" i="2"/>
  <c r="F776" i="2"/>
  <c r="R409" i="2"/>
  <c r="I17" i="2"/>
  <c r="F548" i="2"/>
  <c r="J641" i="2"/>
  <c r="S773" i="2"/>
  <c r="O431" i="2"/>
  <c r="J767" i="2"/>
  <c r="I921" i="2"/>
  <c r="S469" i="2"/>
  <c r="R318" i="2"/>
  <c r="S476" i="2"/>
  <c r="J529" i="2"/>
  <c r="S647" i="2"/>
  <c r="S1044" i="2"/>
  <c r="O887" i="2"/>
  <c r="I624" i="2"/>
  <c r="F414" i="2"/>
  <c r="S938" i="2"/>
  <c r="R1008" i="2"/>
  <c r="R854" i="2"/>
  <c r="I257" i="2"/>
  <c r="I536" i="2"/>
  <c r="J429" i="2"/>
  <c r="J246" i="2"/>
  <c r="S577" i="2"/>
  <c r="R351" i="2"/>
  <c r="I38" i="2"/>
  <c r="R56" i="2"/>
  <c r="F658" i="2"/>
  <c r="J491" i="2"/>
  <c r="S117" i="2"/>
  <c r="F833" i="2"/>
  <c r="I384" i="2"/>
  <c r="I439" i="2"/>
  <c r="O68" i="2"/>
  <c r="I853" i="2"/>
  <c r="F861" i="2"/>
  <c r="I509" i="2"/>
  <c r="J208" i="2"/>
  <c r="I847" i="2"/>
  <c r="S97" i="2"/>
  <c r="R169" i="2"/>
  <c r="R109" i="2"/>
  <c r="O82" i="2"/>
  <c r="S227" i="2"/>
  <c r="O194" i="2"/>
  <c r="F206" i="2"/>
  <c r="I77" i="2"/>
  <c r="F268" i="2"/>
  <c r="J433" i="2"/>
  <c r="F231" i="2"/>
  <c r="I889" i="2"/>
  <c r="S968" i="2"/>
  <c r="F139" i="2"/>
  <c r="J231" i="2"/>
  <c r="R554" i="2"/>
  <c r="S861" i="2"/>
  <c r="J359" i="2"/>
  <c r="S457" i="2"/>
  <c r="O306" i="2"/>
  <c r="R52" i="2"/>
  <c r="J1009" i="2"/>
  <c r="O1016" i="2"/>
  <c r="R1017" i="2"/>
  <c r="F269" i="2"/>
  <c r="I771" i="2"/>
  <c r="R566" i="2"/>
  <c r="F906" i="2"/>
  <c r="S77" i="2"/>
  <c r="F208" i="2"/>
  <c r="O552" i="2"/>
  <c r="S161" i="2"/>
  <c r="O816" i="2"/>
  <c r="J629" i="2"/>
  <c r="J768" i="2"/>
  <c r="I1017" i="2"/>
  <c r="I719" i="2"/>
  <c r="I112" i="2"/>
  <c r="I1004" i="2"/>
  <c r="F433" i="2"/>
  <c r="R773" i="2"/>
  <c r="S458" i="2"/>
  <c r="R384" i="2"/>
  <c r="R921" i="2"/>
  <c r="R352" i="2"/>
  <c r="S217" i="2"/>
  <c r="J86" i="2"/>
  <c r="S529" i="2"/>
  <c r="R227" i="2"/>
  <c r="J839" i="2"/>
  <c r="S136" i="2"/>
  <c r="R946" i="2"/>
  <c r="J447" i="2"/>
  <c r="S327" i="2"/>
  <c r="O18" i="2"/>
  <c r="R157" i="2"/>
  <c r="J267" i="2"/>
  <c r="F822" i="2"/>
  <c r="I958" i="2"/>
  <c r="I127" i="2"/>
  <c r="J822" i="2"/>
  <c r="O636" i="2"/>
  <c r="I914" i="2"/>
  <c r="I68" i="2"/>
  <c r="S856" i="2"/>
  <c r="I522" i="2"/>
  <c r="O946" i="2"/>
  <c r="I1016" i="2"/>
  <c r="O116" i="2"/>
  <c r="I809" i="2"/>
  <c r="O924" i="2"/>
  <c r="R191" i="2"/>
  <c r="J321" i="2"/>
  <c r="J951" i="2"/>
  <c r="I129" i="2"/>
  <c r="S372" i="2"/>
  <c r="O948" i="2"/>
  <c r="S16" i="2"/>
  <c r="R586" i="2"/>
  <c r="F171" i="2"/>
  <c r="J411" i="2"/>
  <c r="R374" i="2"/>
  <c r="R829" i="2"/>
  <c r="S506" i="2"/>
  <c r="I858" i="2"/>
  <c r="I1044" i="2"/>
  <c r="R469" i="2"/>
  <c r="J112" i="2"/>
  <c r="I798" i="2"/>
  <c r="R506" i="2"/>
  <c r="F1044" i="2"/>
  <c r="I861" i="2"/>
  <c r="J89" i="2"/>
  <c r="O908" i="2"/>
  <c r="J308" i="2"/>
  <c r="F536" i="2"/>
  <c r="J778" i="2"/>
  <c r="I1026" i="2"/>
  <c r="S562" i="2"/>
  <c r="J516" i="2"/>
  <c r="S24" i="2"/>
  <c r="S438" i="2"/>
  <c r="R18" i="2"/>
  <c r="J402" i="2"/>
  <c r="F649" i="2"/>
  <c r="I67" i="2"/>
  <c r="F148" i="2"/>
  <c r="O476" i="2"/>
  <c r="F1008" i="2"/>
  <c r="I524" i="2"/>
  <c r="S397" i="2"/>
  <c r="S224" i="2"/>
  <c r="J921" i="2"/>
  <c r="O107" i="2"/>
  <c r="S499" i="2"/>
  <c r="I777" i="2"/>
  <c r="I27" i="2"/>
  <c r="J881" i="2"/>
  <c r="R317" i="2"/>
  <c r="J294" i="2"/>
  <c r="J1033" i="2"/>
  <c r="J247" i="2"/>
  <c r="J688" i="2"/>
  <c r="J954" i="2"/>
  <c r="J199" i="2"/>
  <c r="I111" i="2"/>
  <c r="O142" i="2"/>
  <c r="F24" i="2"/>
  <c r="O943" i="2"/>
  <c r="J233" i="2"/>
  <c r="J743" i="2"/>
  <c r="S674" i="2"/>
  <c r="I428" i="2"/>
  <c r="I867" i="2"/>
  <c r="I191" i="2"/>
  <c r="F974" i="2"/>
  <c r="S1013" i="2"/>
  <c r="R144" i="2"/>
  <c r="J72" i="2"/>
  <c r="J624" i="2"/>
  <c r="O199" i="2"/>
  <c r="R551" i="2"/>
  <c r="I359" i="2"/>
  <c r="R267" i="2"/>
  <c r="O402" i="2"/>
  <c r="F166" i="2"/>
  <c r="J249" i="2"/>
  <c r="S936" i="2"/>
  <c r="I448" i="2"/>
  <c r="O237" i="2"/>
  <c r="R499" i="2"/>
  <c r="I529" i="2"/>
  <c r="I328" i="2"/>
  <c r="I939" i="2"/>
  <c r="I208" i="2"/>
  <c r="R757" i="2"/>
  <c r="S174" i="2"/>
  <c r="I869" i="2"/>
  <c r="S113" i="2"/>
  <c r="O43" i="2"/>
  <c r="S474" i="2"/>
  <c r="I791" i="2"/>
  <c r="I929" i="2"/>
  <c r="J1034" i="2"/>
  <c r="R371" i="2"/>
  <c r="R894" i="2"/>
  <c r="R867" i="2"/>
  <c r="O457" i="2"/>
  <c r="J837" i="2"/>
  <c r="R559" i="2"/>
  <c r="J126" i="2"/>
  <c r="R524" i="2"/>
  <c r="I396" i="2"/>
  <c r="J668" i="2"/>
  <c r="F791" i="2"/>
  <c r="I343" i="2"/>
  <c r="R293" i="2"/>
  <c r="O936" i="2"/>
  <c r="I682" i="2"/>
  <c r="S818" i="2"/>
  <c r="R106" i="2"/>
  <c r="O1011" i="2"/>
  <c r="I329" i="2"/>
  <c r="F921" i="2"/>
  <c r="J146" i="2"/>
  <c r="O467" i="2"/>
  <c r="I717" i="2"/>
  <c r="F111" i="2"/>
  <c r="J311" i="2"/>
  <c r="I52" i="2"/>
  <c r="S576" i="2"/>
  <c r="F808" i="2"/>
  <c r="R534" i="2"/>
  <c r="R614" i="2"/>
  <c r="I261" i="2"/>
  <c r="J403" i="2"/>
  <c r="O79" i="2"/>
  <c r="O111" i="2"/>
  <c r="J198" i="2"/>
  <c r="O23" i="2"/>
  <c r="S96" i="2"/>
  <c r="F188" i="2"/>
  <c r="S706" i="2"/>
  <c r="J554" i="2"/>
  <c r="I647" i="2"/>
  <c r="S1033" i="2"/>
  <c r="F717" i="2"/>
  <c r="F216" i="2"/>
  <c r="J161" i="2"/>
  <c r="J191" i="2"/>
  <c r="J816" i="2"/>
  <c r="O231" i="2"/>
  <c r="I937" i="2"/>
  <c r="F538" i="2"/>
  <c r="I357" i="2"/>
  <c r="J307" i="2"/>
  <c r="R54" i="2"/>
  <c r="I172" i="2"/>
  <c r="F554" i="2"/>
  <c r="J559" i="2"/>
  <c r="J282" i="2"/>
  <c r="O1034" i="2"/>
  <c r="J444" i="2"/>
  <c r="R977" i="2"/>
  <c r="J552" i="2"/>
  <c r="J864" i="2"/>
  <c r="O983" i="2"/>
  <c r="R576" i="2"/>
  <c r="F246" i="2"/>
  <c r="F126" i="2"/>
  <c r="J587" i="2"/>
  <c r="R966" i="2"/>
  <c r="J373" i="2"/>
  <c r="S116" i="2"/>
  <c r="I224" i="2"/>
  <c r="F74" i="2"/>
  <c r="J894" i="2"/>
  <c r="J441" i="2"/>
  <c r="O167" i="2"/>
  <c r="S206" i="2"/>
  <c r="J79" i="2"/>
  <c r="I466" i="2"/>
  <c r="J584" i="2"/>
  <c r="R584" i="2"/>
  <c r="J172" i="2"/>
  <c r="I922" i="2"/>
  <c r="S741" i="2"/>
  <c r="J471" i="2"/>
  <c r="S746" i="2"/>
  <c r="R218" i="2"/>
  <c r="F614" i="2"/>
  <c r="R231" i="2"/>
  <c r="O136" i="2"/>
  <c r="F263" i="2"/>
  <c r="J224" i="2"/>
  <c r="R747" i="2"/>
  <c r="S138" i="2"/>
  <c r="F1042" i="2"/>
  <c r="I447" i="2"/>
  <c r="R877" i="2"/>
  <c r="R503" i="2"/>
  <c r="S408" i="2"/>
  <c r="I823" i="2"/>
  <c r="J609" i="2"/>
  <c r="O941" i="2"/>
  <c r="R531" i="2"/>
  <c r="S922" i="2"/>
  <c r="S202" i="2"/>
  <c r="O947" i="2"/>
  <c r="R998" i="2"/>
  <c r="F648" i="2"/>
  <c r="I684" i="2"/>
  <c r="F384" i="2"/>
  <c r="J988" i="2"/>
  <c r="F346" i="2"/>
  <c r="S536" i="2"/>
  <c r="O494" i="2"/>
  <c r="O777" i="2"/>
  <c r="F853" i="2"/>
  <c r="R7" i="2"/>
  <c r="S7" i="2"/>
  <c r="R767" i="2"/>
  <c r="S917" i="2"/>
  <c r="O1009" i="2"/>
  <c r="J821" i="2"/>
  <c r="S833" i="2"/>
  <c r="F947" i="2"/>
  <c r="I308" i="2"/>
  <c r="S79" i="2"/>
  <c r="F236" i="2"/>
  <c r="F186" i="2"/>
  <c r="S858" i="2"/>
  <c r="F1019" i="2"/>
  <c r="R852" i="2"/>
  <c r="O372" i="2"/>
  <c r="I496" i="2"/>
  <c r="O1027" i="2"/>
  <c r="R886" i="2"/>
  <c r="F494" i="2"/>
  <c r="S831" i="2"/>
  <c r="F51" i="2"/>
  <c r="F53" i="2"/>
  <c r="S266" i="2"/>
  <c r="J8" i="2"/>
  <c r="F704" i="2"/>
  <c r="I146" i="2"/>
  <c r="J673" i="2"/>
  <c r="O968" i="2"/>
  <c r="R66" i="2"/>
  <c r="I114" i="2"/>
  <c r="J986" i="2"/>
  <c r="O847" i="2"/>
  <c r="I138" i="2"/>
  <c r="I69" i="2"/>
  <c r="F1033" i="2"/>
  <c r="O442" i="2"/>
  <c r="S368" i="2"/>
  <c r="I941" i="2"/>
  <c r="O973" i="2"/>
  <c r="I399" i="2"/>
  <c r="S236" i="2"/>
  <c r="R1016" i="2"/>
  <c r="I188" i="2"/>
  <c r="S908" i="2"/>
  <c r="J684" i="2"/>
  <c r="F839" i="2"/>
  <c r="F713" i="2"/>
  <c r="O417" i="2"/>
  <c r="S131" i="2"/>
  <c r="O41" i="2"/>
  <c r="I998" i="2"/>
  <c r="F719" i="2"/>
  <c r="J186" i="2"/>
  <c r="R591" i="2"/>
  <c r="I759" i="2"/>
  <c r="S796" i="2"/>
  <c r="F1043" i="2"/>
  <c r="I654" i="2"/>
  <c r="J959" i="2"/>
  <c r="O71" i="2"/>
  <c r="J652" i="2"/>
  <c r="R533" i="2"/>
  <c r="I906" i="2"/>
  <c r="R997" i="2"/>
  <c r="F141" i="2"/>
  <c r="J166" i="2"/>
  <c r="F149" i="2"/>
  <c r="R48" i="2"/>
  <c r="F577" i="2"/>
  <c r="F486" i="2"/>
  <c r="J888" i="2"/>
  <c r="J938" i="2"/>
  <c r="O16" i="2"/>
  <c r="I74" i="2"/>
  <c r="F7" i="2"/>
  <c r="I579" i="2"/>
  <c r="J941" i="2"/>
  <c r="I596" i="2"/>
  <c r="J174" i="2"/>
  <c r="I54" i="2"/>
  <c r="J206" i="2"/>
  <c r="R177" i="2"/>
  <c r="R777" i="2"/>
  <c r="R732" i="2"/>
  <c r="F821" i="2"/>
  <c r="S919" i="2"/>
  <c r="I246" i="2"/>
  <c r="F798" i="2"/>
  <c r="I294" i="2"/>
  <c r="O77" i="2"/>
  <c r="J78" i="2"/>
  <c r="J87" i="2"/>
  <c r="J1044" i="2"/>
  <c r="O997" i="2"/>
  <c r="J746" i="2"/>
  <c r="O158" i="2"/>
  <c r="J729" i="2"/>
  <c r="O147" i="2"/>
  <c r="I538" i="2"/>
  <c r="S697" i="2"/>
  <c r="F983" i="2"/>
  <c r="I449" i="2"/>
  <c r="J461" i="2"/>
  <c r="O138" i="2"/>
  <c r="F221" i="2"/>
  <c r="F294" i="2"/>
  <c r="O83" i="2"/>
  <c r="O66" i="2"/>
  <c r="I977" i="2"/>
  <c r="F911" i="2"/>
  <c r="S973" i="2"/>
  <c r="S106" i="2"/>
  <c r="F683" i="2"/>
  <c r="S109" i="2"/>
  <c r="S167" i="2"/>
  <c r="R291" i="2"/>
  <c r="F686" i="2"/>
  <c r="O327" i="2"/>
  <c r="I679" i="2"/>
  <c r="R308" i="2"/>
  <c r="I673" i="2"/>
  <c r="O373" i="2"/>
  <c r="S847" i="2"/>
  <c r="R552" i="2"/>
  <c r="I402" i="2"/>
  <c r="F267" i="2"/>
  <c r="F428" i="2"/>
  <c r="R952" i="2"/>
  <c r="S237" i="2"/>
  <c r="S787" i="2"/>
  <c r="R638" i="2"/>
  <c r="O1013" i="2"/>
  <c r="I1009" i="2"/>
  <c r="S947" i="2"/>
  <c r="I1033" i="2"/>
  <c r="O166" i="2"/>
  <c r="F506" i="2"/>
  <c r="F439" i="2"/>
  <c r="I8" i="2"/>
  <c r="I898" i="2"/>
  <c r="O266" i="2"/>
  <c r="O233" i="2"/>
  <c r="I16" i="2"/>
  <c r="R562" i="2"/>
  <c r="F972" i="2"/>
  <c r="R6" i="2"/>
  <c r="F72" i="2"/>
  <c r="O458" i="2"/>
  <c r="F997" i="2"/>
  <c r="R199" i="2"/>
  <c r="I366" i="2"/>
  <c r="S292" i="2"/>
  <c r="F657" i="2"/>
  <c r="I866" i="2"/>
  <c r="S638" i="2"/>
  <c r="O109" i="2"/>
  <c r="O1047" i="2"/>
  <c r="I797" i="2"/>
  <c r="F311" i="2"/>
  <c r="I86" i="2"/>
  <c r="I284" i="2"/>
  <c r="R738" i="2"/>
  <c r="I267" i="2"/>
  <c r="R494" i="2"/>
  <c r="O818" i="2"/>
  <c r="R1033" i="2"/>
  <c r="O236" i="2"/>
  <c r="J861" i="2"/>
  <c r="F824" i="2"/>
  <c r="J613" i="2"/>
  <c r="R1013" i="2"/>
  <c r="R16" i="2"/>
  <c r="S566" i="2"/>
  <c r="I44" i="2"/>
  <c r="J276" i="2"/>
  <c r="S318" i="2"/>
  <c r="O463" i="2"/>
  <c r="J794" i="2"/>
  <c r="R383" i="2"/>
  <c r="I658" i="2"/>
  <c r="F146" i="2"/>
  <c r="O474" i="2"/>
  <c r="R158" i="2"/>
  <c r="I161" i="2"/>
  <c r="J726" i="2"/>
  <c r="R624" i="2"/>
  <c r="I698" i="2"/>
  <c r="O177" i="2"/>
  <c r="F954" i="2"/>
  <c r="R501" i="2"/>
  <c r="S22" i="2"/>
  <c r="O926" i="2"/>
  <c r="R402" i="2"/>
  <c r="J798" i="2"/>
  <c r="I464" i="2"/>
  <c r="O797" i="2"/>
  <c r="I527" i="2"/>
  <c r="F546" i="2"/>
  <c r="I352" i="2"/>
  <c r="I837" i="2"/>
  <c r="S998" i="2"/>
  <c r="R611" i="2"/>
  <c r="S108" i="2"/>
  <c r="R577" i="2"/>
  <c r="S98" i="2"/>
  <c r="J898" i="2"/>
  <c r="R768" i="2"/>
  <c r="S81" i="2"/>
  <c r="R926" i="2"/>
  <c r="I786" i="2"/>
  <c r="I599" i="2"/>
  <c r="I13" i="2"/>
  <c r="F408" i="2"/>
  <c r="I776" i="2"/>
  <c r="R341" i="2"/>
  <c r="R764" i="2"/>
  <c r="S226" i="2"/>
  <c r="F16" i="2"/>
  <c r="J597" i="2"/>
  <c r="F688" i="2"/>
  <c r="I743" i="2"/>
  <c r="F478" i="2"/>
  <c r="I174" i="2"/>
  <c r="S557" i="2"/>
  <c r="J26" i="2"/>
  <c r="R82" i="2"/>
  <c r="O531" i="2"/>
  <c r="I767" i="2"/>
  <c r="I51" i="2"/>
  <c r="S406" i="2"/>
  <c r="F726" i="2"/>
  <c r="J382" i="2"/>
  <c r="F937" i="2"/>
  <c r="I139" i="2"/>
  <c r="S233" i="2"/>
  <c r="O438" i="2"/>
  <c r="S767" i="2"/>
  <c r="J984" i="2"/>
  <c r="F416" i="2"/>
  <c r="I216" i="2"/>
  <c r="R797" i="2"/>
  <c r="I709" i="2"/>
  <c r="F336" i="2"/>
  <c r="R476" i="2"/>
  <c r="J577" i="2"/>
  <c r="F914" i="2"/>
  <c r="R1027" i="2"/>
  <c r="S886" i="2"/>
  <c r="R224" i="2"/>
  <c r="S997" i="2"/>
  <c r="R396" i="2"/>
  <c r="I1042" i="2"/>
  <c r="S142" i="2"/>
  <c r="I404" i="2"/>
  <c r="J216" i="2"/>
  <c r="J527" i="2"/>
  <c r="S442" i="2"/>
  <c r="O24" i="2"/>
  <c r="F886" i="2"/>
  <c r="S996" i="2"/>
  <c r="O799" i="2"/>
  <c r="J912" i="2"/>
  <c r="R492" i="2"/>
  <c r="F233" i="2"/>
  <c r="R806" i="2"/>
  <c r="R14" i="2"/>
  <c r="R116" i="2"/>
  <c r="O406" i="2"/>
  <c r="F929" i="2"/>
  <c r="R236" i="2"/>
  <c r="F881" i="2"/>
  <c r="S867" i="2"/>
  <c r="O986" i="2"/>
  <c r="I799" i="2"/>
  <c r="J704" i="2"/>
  <c r="R8" i="2"/>
  <c r="I713" i="2"/>
  <c r="R281" i="2"/>
  <c r="O176" i="2"/>
  <c r="J19" i="2"/>
  <c r="O84" i="2"/>
  <c r="R996" i="2"/>
  <c r="I697" i="2"/>
  <c r="I1013" i="2"/>
  <c r="F697" i="2"/>
  <c r="F624" i="2"/>
  <c r="R756" i="2"/>
  <c r="R1007" i="2"/>
  <c r="J974" i="2"/>
  <c r="F796" i="2"/>
  <c r="S524" i="2"/>
  <c r="F222" i="2"/>
  <c r="S493" i="2"/>
  <c r="I516" i="2"/>
  <c r="S133" i="2"/>
  <c r="J27" i="2"/>
  <c r="I562" i="2"/>
  <c r="J173" i="2"/>
  <c r="J1019" i="2"/>
  <c r="R681" i="2"/>
  <c r="S436" i="2"/>
  <c r="O227" i="2"/>
  <c r="I189" i="2"/>
  <c r="S186" i="2"/>
  <c r="F404" i="2"/>
  <c r="S636" i="2"/>
  <c r="O163" i="2"/>
  <c r="O577" i="2"/>
  <c r="R856" i="2"/>
  <c r="O283" i="2"/>
  <c r="R582" i="2"/>
  <c r="O229" i="2"/>
  <c r="R206" i="2"/>
  <c r="I966" i="2"/>
  <c r="O38" i="2"/>
  <c r="J867" i="2"/>
  <c r="I803" i="2"/>
  <c r="O203" i="2"/>
  <c r="I886" i="2"/>
  <c r="R142" i="2"/>
  <c r="F519" i="2"/>
  <c r="I373" i="2"/>
  <c r="F199" i="2"/>
  <c r="I1018" i="2"/>
  <c r="I821" i="2"/>
  <c r="F67" i="2"/>
  <c r="I136" i="2"/>
  <c r="I1049" i="2"/>
  <c r="F419" i="2"/>
  <c r="O704" i="2"/>
  <c r="O371" i="2"/>
  <c r="O562" i="2"/>
  <c r="F308" i="2"/>
  <c r="I233" i="2"/>
  <c r="R411" i="2"/>
  <c r="J828" i="2"/>
  <c r="S411" i="2"/>
  <c r="O341" i="2"/>
  <c r="S824" i="2"/>
  <c r="S937" i="2"/>
  <c r="F849" i="2"/>
  <c r="O168" i="2"/>
  <c r="J136" i="2"/>
  <c r="S84" i="2"/>
  <c r="O387" i="2"/>
  <c r="R406" i="2"/>
  <c r="J148" i="2"/>
  <c r="O591" i="2"/>
  <c r="J847" i="2"/>
  <c r="R41" i="2"/>
  <c r="O193" i="2"/>
  <c r="R131" i="2"/>
  <c r="R816" i="2"/>
  <c r="S717" i="2"/>
  <c r="I894" i="2"/>
  <c r="I708" i="2"/>
  <c r="F888" i="2"/>
  <c r="R1041" i="2"/>
  <c r="O206" i="2"/>
  <c r="J384" i="2"/>
  <c r="S757" i="2"/>
  <c r="R1043" i="2"/>
  <c r="F19" i="2"/>
  <c r="O342" i="2"/>
  <c r="J1036" i="2"/>
  <c r="F284" i="2"/>
  <c r="R947" i="2"/>
  <c r="R326" i="2"/>
  <c r="R38" i="2"/>
  <c r="J187" i="2"/>
  <c r="O497" i="2"/>
  <c r="O292" i="2"/>
  <c r="R427" i="2"/>
  <c r="R166" i="2"/>
  <c r="I533" i="2"/>
  <c r="R914" i="2"/>
  <c r="R906" i="2"/>
  <c r="I649" i="2"/>
  <c r="I444" i="2"/>
  <c r="I576" i="2"/>
  <c r="O503" i="2"/>
  <c r="J977" i="2"/>
  <c r="I836" i="2"/>
  <c r="I386" i="2"/>
  <c r="R46" i="2"/>
  <c r="I686" i="2"/>
  <c r="O787" i="2"/>
  <c r="F759" i="2"/>
  <c r="S888" i="2"/>
  <c r="S822" i="2"/>
  <c r="F948" i="2"/>
  <c r="J627" i="2"/>
  <c r="R229" i="2"/>
  <c r="O938" i="2"/>
  <c r="R342" i="2"/>
  <c r="I726" i="2"/>
  <c r="O469" i="2"/>
  <c r="I104" i="2"/>
  <c r="I839" i="2"/>
  <c r="J519" i="2"/>
  <c r="I757" i="2"/>
  <c r="R972" i="2"/>
  <c r="J222" i="2"/>
  <c r="S383" i="2"/>
  <c r="J576" i="2"/>
  <c r="S169" i="2"/>
  <c r="S36" i="2"/>
  <c r="I984" i="2"/>
  <c r="I517" i="2"/>
  <c r="R548" i="2"/>
  <c r="J346" i="2"/>
  <c r="O527" i="2"/>
  <c r="I789" i="2"/>
  <c r="J947" i="2"/>
  <c r="S733" i="2"/>
  <c r="I657" i="2"/>
  <c r="F836" i="2"/>
  <c r="S201" i="2"/>
  <c r="O172" i="2"/>
  <c r="I976" i="2"/>
  <c r="F38" i="2"/>
  <c r="R186" i="2"/>
  <c r="R973" i="2"/>
  <c r="I699" i="2"/>
  <c r="F647" i="2"/>
  <c r="F828" i="2"/>
  <c r="S308" i="2"/>
  <c r="I321" i="2"/>
  <c r="R247" i="2"/>
  <c r="J886" i="2"/>
  <c r="S1009" i="2"/>
  <c r="J853" i="2"/>
  <c r="O224" i="2"/>
  <c r="F374" i="2"/>
  <c r="S294" i="2"/>
  <c r="S49" i="2"/>
  <c r="F757" i="2"/>
  <c r="I327" i="2"/>
  <c r="F22" i="2"/>
  <c r="J919" i="2"/>
  <c r="I378" i="2"/>
  <c r="O596" i="2"/>
  <c r="J16" i="2"/>
  <c r="F307" i="2"/>
  <c r="F69" i="2"/>
  <c r="R197" i="2"/>
  <c r="I49" i="2"/>
  <c r="F282" i="2"/>
  <c r="S43" i="2"/>
  <c r="R561" i="2"/>
  <c r="J77" i="2"/>
  <c r="S172" i="2"/>
  <c r="R787" i="2"/>
  <c r="I356" i="2"/>
  <c r="J972" i="2"/>
  <c r="I986" i="2"/>
  <c r="R71" i="2"/>
  <c r="S926" i="2"/>
  <c r="R488" i="2"/>
  <c r="S199" i="2"/>
  <c r="I652" i="2"/>
  <c r="F746" i="2"/>
  <c r="O191" i="2"/>
  <c r="F552" i="2"/>
  <c r="I974" i="2"/>
  <c r="J47" i="2"/>
  <c r="F767" i="2"/>
  <c r="S894" i="2"/>
  <c r="J719" i="2"/>
  <c r="F977" i="2"/>
  <c r="R433" i="2"/>
  <c r="I381" i="2"/>
  <c r="I588" i="2"/>
  <c r="I668" i="2"/>
  <c r="I317" i="2"/>
  <c r="F966" i="2"/>
  <c r="R431" i="2"/>
  <c r="J926" i="2"/>
  <c r="O892" i="2"/>
  <c r="F352" i="2"/>
  <c r="O228" i="2"/>
  <c r="R404" i="2"/>
  <c r="R937" i="2"/>
  <c r="S797" i="2"/>
  <c r="J677" i="2"/>
  <c r="I173" i="2"/>
  <c r="O996" i="2"/>
  <c r="O827" i="2"/>
  <c r="I881" i="2"/>
  <c r="F217" i="2"/>
  <c r="R546" i="2"/>
  <c r="S923" i="2"/>
  <c r="J908" i="2"/>
  <c r="O821" i="2"/>
  <c r="O493" i="2"/>
  <c r="I6" i="2"/>
  <c r="R467" i="2"/>
  <c r="I968" i="2"/>
  <c r="F622" i="2"/>
  <c r="S914" i="2"/>
  <c r="S596" i="2"/>
  <c r="I249" i="2"/>
  <c r="S157" i="2"/>
  <c r="R49" i="2"/>
  <c r="F466" i="2"/>
  <c r="I563" i="2"/>
  <c r="F672" i="2"/>
  <c r="J579" i="2"/>
  <c r="O566" i="2"/>
  <c r="F958" i="2"/>
  <c r="F1011" i="2"/>
  <c r="S892" i="2"/>
  <c r="R922" i="2"/>
  <c r="J1017" i="2"/>
  <c r="R758" i="2"/>
  <c r="S747" i="2"/>
  <c r="F858" i="2"/>
  <c r="R858" i="2"/>
  <c r="J824" i="2"/>
  <c r="I269" i="2"/>
  <c r="S1016" i="2"/>
  <c r="S74" i="2"/>
  <c r="S582" i="2"/>
  <c r="O318" i="2"/>
  <c r="O444" i="2"/>
  <c r="R536" i="2"/>
  <c r="F86" i="2"/>
  <c r="F699" i="2"/>
  <c r="O52" i="2"/>
  <c r="S887" i="2"/>
  <c r="F403" i="2"/>
  <c r="O522" i="2"/>
  <c r="S776" i="2"/>
  <c r="O37" i="2"/>
  <c r="I833" i="2"/>
  <c r="F968" i="2"/>
  <c r="F612" i="2"/>
  <c r="J776" i="2"/>
  <c r="F613" i="2"/>
  <c r="F447" i="2"/>
  <c r="F668" i="2"/>
  <c r="R133" i="2"/>
  <c r="R461" i="2"/>
  <c r="F1002" i="2"/>
  <c r="I372" i="2"/>
  <c r="J929" i="2"/>
  <c r="I29" i="2"/>
  <c r="F533" i="2"/>
  <c r="S38" i="2"/>
  <c r="F136" i="2"/>
  <c r="R372" i="2"/>
  <c r="S402" i="2"/>
  <c r="O141" i="2"/>
  <c r="J679" i="2"/>
  <c r="I1043" i="2"/>
  <c r="S911" i="2"/>
  <c r="J968" i="2"/>
  <c r="F309" i="2"/>
  <c r="F742" i="2"/>
  <c r="R769" i="2"/>
  <c r="F17" i="2"/>
  <c r="I612" i="2"/>
  <c r="O758" i="2"/>
  <c r="F137" i="2"/>
  <c r="J292" i="2"/>
  <c r="R557" i="2"/>
  <c r="O833" i="2"/>
  <c r="R831" i="2"/>
  <c r="R294" i="2"/>
  <c r="R892" i="2"/>
  <c r="O886" i="2"/>
  <c r="R822" i="2"/>
  <c r="S762" i="2"/>
  <c r="S163" i="2"/>
  <c r="I26" i="2"/>
  <c r="O404" i="2"/>
  <c r="F638" i="2"/>
  <c r="I42" i="2"/>
  <c r="S68" i="2"/>
  <c r="J937" i="2"/>
  <c r="S734" i="2"/>
  <c r="F321" i="2"/>
  <c r="F708" i="2"/>
  <c r="R491" i="2"/>
  <c r="O548" i="2"/>
  <c r="S247" i="2"/>
  <c r="O656" i="2"/>
  <c r="I704" i="2"/>
  <c r="R908" i="2"/>
  <c r="F461" i="2"/>
  <c r="R456" i="2"/>
  <c r="I376" i="2"/>
  <c r="O937" i="2"/>
  <c r="J257" i="2"/>
  <c r="F76" i="2"/>
  <c r="O156" i="2"/>
  <c r="R73" i="2"/>
  <c r="S924" i="2"/>
  <c r="R924" i="2"/>
  <c r="R636" i="2"/>
  <c r="R913" i="2"/>
  <c r="F797" i="2"/>
  <c r="R13" i="2"/>
  <c r="J41" i="2"/>
  <c r="S83" i="2"/>
  <c r="F959" i="2"/>
  <c r="I426" i="2"/>
  <c r="F6" i="2"/>
  <c r="S111" i="2"/>
  <c r="S768" i="2"/>
  <c r="S488" i="2"/>
  <c r="S883" i="2"/>
  <c r="F1046" i="2"/>
  <c r="R117" i="2"/>
  <c r="O97" i="2"/>
  <c r="I938" i="2"/>
  <c r="I742" i="2"/>
  <c r="F27" i="2"/>
  <c r="O317" i="2"/>
  <c r="J1029" i="2"/>
  <c r="I951" i="2"/>
  <c r="F522" i="2"/>
  <c r="S791" i="2"/>
  <c r="O443" i="2"/>
  <c r="F1029" i="2"/>
  <c r="J449" i="2"/>
  <c r="I461" i="2"/>
  <c r="I613" i="2"/>
  <c r="F731" i="2"/>
  <c r="I374" i="2"/>
  <c r="R564" i="2"/>
  <c r="S986" i="2"/>
  <c r="S203" i="2"/>
  <c r="O36" i="2"/>
  <c r="O971" i="2"/>
  <c r="J563" i="2"/>
  <c r="J96" i="2"/>
  <c r="F103" i="2"/>
  <c r="O201" i="2"/>
  <c r="S827" i="2"/>
  <c r="F599" i="2"/>
  <c r="O226" i="2"/>
  <c r="R283" i="2"/>
  <c r="R457" i="2"/>
  <c r="F249" i="2"/>
  <c r="R824" i="2"/>
  <c r="O1031" i="2"/>
  <c r="J779" i="2"/>
  <c r="J758" i="2"/>
  <c r="I41" i="2"/>
  <c r="F277" i="2"/>
  <c r="R1031" i="2"/>
  <c r="F102" i="2"/>
  <c r="S1006" i="2"/>
  <c r="F789" i="2"/>
  <c r="R292" i="2"/>
  <c r="R373" i="2"/>
  <c r="J381" i="2"/>
  <c r="J1018" i="2"/>
  <c r="J949" i="2"/>
  <c r="J546" i="2"/>
  <c r="O436" i="2"/>
  <c r="I311" i="2"/>
  <c r="J1016" i="2"/>
  <c r="I606" i="2"/>
  <c r="R527" i="2"/>
  <c r="S1043" i="2"/>
  <c r="O734" i="2"/>
  <c r="J943" i="2"/>
  <c r="S504" i="2"/>
  <c r="R444" i="2"/>
  <c r="J866" i="2"/>
  <c r="F161" i="2"/>
  <c r="I148" i="2"/>
  <c r="O14" i="2"/>
  <c r="J141" i="2"/>
  <c r="R941" i="2"/>
  <c r="R522" i="2"/>
  <c r="J799" i="2"/>
  <c r="F373" i="2"/>
  <c r="J742" i="2"/>
  <c r="J283" i="2"/>
  <c r="I258" i="2"/>
  <c r="S971" i="2"/>
  <c r="O174" i="2"/>
  <c r="I103" i="2"/>
  <c r="R343" i="2"/>
  <c r="O773" i="2"/>
  <c r="I7" i="2"/>
  <c r="S461" i="2"/>
  <c r="O74" i="2"/>
  <c r="F887" i="2"/>
  <c r="S281" i="2"/>
  <c r="J189" i="2"/>
  <c r="I163" i="2"/>
  <c r="O858" i="2"/>
  <c r="R174" i="2"/>
  <c r="S1031" i="2"/>
  <c r="S463" i="2"/>
  <c r="R578" i="2"/>
  <c r="O169" i="2"/>
  <c r="J236" i="2"/>
  <c r="J562" i="2"/>
  <c r="I1036" i="2"/>
  <c r="J416" i="2"/>
  <c r="S8" i="2"/>
  <c r="O281" i="2"/>
  <c r="I506" i="2"/>
  <c r="R746" i="2"/>
  <c r="S417" i="2"/>
  <c r="I622" i="2"/>
  <c r="F491" i="2"/>
  <c r="R553" i="2"/>
  <c r="F597" i="2"/>
  <c r="S624" i="2"/>
  <c r="J378" i="2"/>
  <c r="J129" i="2"/>
  <c r="F584" i="2"/>
  <c r="F1049" i="2"/>
  <c r="R622" i="2"/>
  <c r="J657" i="2"/>
  <c r="F938" i="2"/>
  <c r="R799" i="2"/>
  <c r="J999" i="2"/>
  <c r="F492" i="2"/>
  <c r="F49" i="2"/>
  <c r="R847" i="2"/>
  <c r="O767" i="2"/>
  <c r="I702" i="2"/>
  <c r="F999" i="2"/>
  <c r="S913" i="2"/>
  <c r="S467" i="2"/>
  <c r="S1032" i="2"/>
  <c r="F1032" i="2"/>
  <c r="S54" i="2"/>
  <c r="J436" i="2"/>
  <c r="F563" i="2"/>
  <c r="I849" i="2"/>
  <c r="R984" i="2"/>
  <c r="I846" i="2"/>
  <c r="O204" i="2"/>
  <c r="O49" i="2"/>
  <c r="I943" i="2"/>
  <c r="J517" i="2"/>
  <c r="R434" i="2"/>
  <c r="F247" i="2"/>
  <c r="O73" i="2"/>
  <c r="F283" i="2"/>
  <c r="J889" i="2"/>
  <c r="O98" i="2"/>
  <c r="O247" i="2"/>
  <c r="O343" i="2"/>
  <c r="O831" i="2"/>
  <c r="S82" i="2"/>
  <c r="I197" i="2"/>
  <c r="J22" i="2"/>
  <c r="S427" i="2"/>
  <c r="O517" i="2"/>
  <c r="R43" i="2"/>
  <c r="I446" i="2"/>
  <c r="J551" i="2"/>
  <c r="F928" i="2"/>
  <c r="O486" i="2"/>
  <c r="S176" i="2"/>
  <c r="I862" i="2"/>
  <c r="O106" i="2"/>
  <c r="S431" i="2"/>
  <c r="S194" i="2"/>
  <c r="S522" i="2"/>
  <c r="I24" i="2"/>
  <c r="O117" i="2"/>
  <c r="O127" i="2"/>
  <c r="R683" i="2"/>
  <c r="O46" i="2"/>
  <c r="R84" i="2"/>
  <c r="J1011" i="2"/>
  <c r="I639" i="2"/>
  <c r="J13" i="2"/>
  <c r="I554" i="2"/>
  <c r="R948" i="2"/>
  <c r="F943" i="2"/>
  <c r="J414" i="2"/>
  <c r="S13" i="2"/>
  <c r="I913" i="2"/>
  <c r="F467" i="2"/>
  <c r="I672" i="2"/>
  <c r="R938" i="2"/>
  <c r="R474" i="2"/>
  <c r="F411" i="2"/>
  <c r="I911" i="2"/>
  <c r="I22" i="2"/>
  <c r="I413" i="2"/>
  <c r="S267" i="2"/>
  <c r="J357" i="2"/>
  <c r="J114" i="2"/>
  <c r="J682" i="2"/>
  <c r="I674" i="2"/>
  <c r="F47" i="2"/>
  <c r="S559" i="2"/>
  <c r="I947" i="2"/>
  <c r="S177" i="2"/>
  <c r="R517" i="2"/>
  <c r="S738" i="2"/>
  <c r="R836" i="2"/>
  <c r="F869" i="2"/>
  <c r="I263" i="2"/>
  <c r="S1011" i="2"/>
  <c r="F487" i="2"/>
  <c r="J396" i="2"/>
  <c r="J149" i="2"/>
  <c r="S147" i="2"/>
  <c r="S52" i="2"/>
  <c r="F356" i="2"/>
  <c r="S158" i="2"/>
  <c r="F1034" i="2"/>
  <c r="I794" i="2"/>
  <c r="I948" i="2"/>
  <c r="F458" i="2"/>
  <c r="S23" i="2"/>
  <c r="I462" i="2"/>
  <c r="I552" i="2"/>
  <c r="R417" i="2"/>
  <c r="R21" i="2"/>
  <c r="I1008" i="2"/>
  <c r="I551" i="2"/>
  <c r="O456" i="2"/>
  <c r="S921" i="2"/>
  <c r="F524" i="2"/>
  <c r="I623" i="2"/>
  <c r="R596" i="2"/>
  <c r="J67" i="2"/>
  <c r="O856" i="2"/>
  <c r="J711" i="2"/>
  <c r="S188" i="2"/>
  <c r="O397" i="2"/>
  <c r="J966" i="2"/>
  <c r="O919" i="2"/>
  <c r="S231" i="2"/>
  <c r="R368" i="2"/>
  <c r="J906" i="2"/>
  <c r="R353" i="2"/>
  <c r="F286" i="2"/>
  <c r="J553" i="2"/>
  <c r="S384" i="2"/>
  <c r="R156" i="2"/>
  <c r="S656" i="2"/>
  <c r="O293" i="2"/>
  <c r="O536" i="2"/>
  <c r="O912" i="2"/>
  <c r="R266" i="2"/>
  <c r="I419" i="2"/>
  <c r="I427" i="2"/>
  <c r="J21" i="2"/>
  <c r="O461" i="2"/>
  <c r="S409" i="2"/>
  <c r="R986" i="2"/>
  <c r="I177" i="2"/>
  <c r="O17" i="2"/>
  <c r="I397" i="2"/>
  <c r="I118" i="2"/>
  <c r="J578" i="2"/>
  <c r="I432" i="2"/>
  <c r="J478" i="2"/>
  <c r="R981" i="2"/>
  <c r="S323" i="2"/>
  <c r="J354" i="2"/>
  <c r="S848" i="2"/>
  <c r="O528" i="2"/>
  <c r="J953" i="2"/>
  <c r="I973" i="2"/>
  <c r="F298" i="2"/>
  <c r="I84" i="2"/>
  <c r="F264" i="2"/>
  <c r="I772" i="2"/>
  <c r="R507" i="2"/>
  <c r="F508" i="2"/>
  <c r="R322" i="2"/>
  <c r="J73" i="2"/>
  <c r="J1042" i="2"/>
  <c r="O667" i="2"/>
  <c r="O437" i="2"/>
  <c r="I707" i="2"/>
  <c r="R306" i="2"/>
  <c r="S764" i="2"/>
  <c r="J314" i="2"/>
  <c r="F107" i="2"/>
  <c r="O891" i="2"/>
  <c r="R712" i="2"/>
  <c r="J383" i="2"/>
  <c r="O877" i="2"/>
  <c r="F656" i="2"/>
  <c r="F398" i="2"/>
  <c r="S556" i="2"/>
  <c r="R608" i="2"/>
  <c r="F224" i="2"/>
  <c r="I581" i="2"/>
  <c r="R956" i="2"/>
  <c r="S1012" i="2"/>
  <c r="F488" i="2"/>
  <c r="I201" i="2"/>
  <c r="O323" i="2"/>
  <c r="S864" i="2"/>
  <c r="J621" i="2"/>
  <c r="S1014" i="2"/>
  <c r="F549" i="2"/>
  <c r="I897" i="2"/>
  <c r="R314" i="2"/>
  <c r="J169" i="2"/>
  <c r="J1037" i="2"/>
  <c r="I209" i="2"/>
  <c r="J353" i="2"/>
  <c r="R324" i="2"/>
  <c r="I382" i="2"/>
  <c r="J917" i="2"/>
  <c r="F468" i="2"/>
  <c r="R744" i="2"/>
  <c r="S742" i="2"/>
  <c r="R1034" i="2"/>
  <c r="S348" i="2"/>
  <c r="I337" i="2"/>
  <c r="O496" i="2"/>
  <c r="I569" i="2"/>
  <c r="S737" i="2"/>
  <c r="O502" i="2"/>
  <c r="I341" i="2"/>
  <c r="F318" i="2"/>
  <c r="R23" i="2"/>
  <c r="J457" i="2"/>
  <c r="J791" i="2"/>
  <c r="I88" i="2"/>
  <c r="S166" i="2"/>
  <c r="I779" i="2"/>
  <c r="I358" i="2"/>
  <c r="I458" i="2"/>
  <c r="S56" i="2"/>
  <c r="O131" i="2"/>
  <c r="O143" i="2"/>
  <c r="J139" i="2"/>
  <c r="F378" i="2"/>
  <c r="J261" i="2"/>
  <c r="R108" i="2"/>
  <c r="J76" i="2"/>
  <c r="J731" i="2"/>
  <c r="R398" i="2"/>
  <c r="J878" i="2"/>
  <c r="I688" i="2"/>
  <c r="R791" i="2"/>
  <c r="R613" i="2"/>
  <c r="O319" i="2"/>
  <c r="J317" i="2"/>
  <c r="F427" i="2"/>
  <c r="S374" i="2"/>
  <c r="O216" i="2"/>
  <c r="I507" i="2"/>
  <c r="F674" i="2"/>
  <c r="I1034" i="2"/>
  <c r="I296" i="2"/>
  <c r="O534" i="2"/>
  <c r="I1038" i="2"/>
  <c r="J316" i="2"/>
  <c r="R234" i="2"/>
  <c r="J377" i="2"/>
  <c r="O223" i="2"/>
  <c r="S736" i="2"/>
  <c r="I289" i="2"/>
  <c r="R979" i="2"/>
  <c r="I882" i="2"/>
  <c r="S728" i="2"/>
  <c r="O1028" i="2"/>
  <c r="J969" i="2"/>
  <c r="I36" i="2"/>
  <c r="I736" i="2"/>
  <c r="I97" i="2"/>
  <c r="O836" i="2"/>
  <c r="I203" i="2"/>
  <c r="R807" i="2"/>
  <c r="I119" i="2"/>
  <c r="S496" i="2"/>
  <c r="I286" i="2"/>
  <c r="F104" i="2"/>
  <c r="S27" i="2"/>
  <c r="I323" i="2"/>
  <c r="R442" i="2"/>
  <c r="F941" i="2"/>
  <c r="F464" i="2"/>
  <c r="J596" i="2"/>
  <c r="I559" i="2"/>
  <c r="F8" i="2"/>
  <c r="O709" i="2"/>
  <c r="R223" i="2"/>
  <c r="I758" i="2"/>
  <c r="R19" i="2"/>
  <c r="J619" i="2"/>
  <c r="F314" i="2"/>
  <c r="F787" i="2"/>
  <c r="S441" i="2"/>
  <c r="S191" i="2"/>
  <c r="R859" i="2"/>
  <c r="S907" i="2"/>
  <c r="J323" i="2"/>
  <c r="J971" i="2"/>
  <c r="I801" i="2"/>
  <c r="S277" i="2"/>
  <c r="F443" i="2"/>
  <c r="I9" i="2"/>
  <c r="S444" i="2"/>
  <c r="R377" i="2"/>
  <c r="F1026" i="2"/>
  <c r="I59" i="2"/>
  <c r="J144" i="2"/>
  <c r="J829" i="2"/>
  <c r="J372" i="2"/>
  <c r="O588" i="2"/>
  <c r="O221" i="2"/>
  <c r="J1043" i="2"/>
  <c r="I117" i="2"/>
  <c r="F616" i="2"/>
  <c r="F238" i="2"/>
  <c r="J531" i="2"/>
  <c r="S516" i="2"/>
  <c r="S987" i="2"/>
  <c r="S26" i="2"/>
  <c r="I281" i="2"/>
  <c r="F587" i="2"/>
  <c r="O623" i="2"/>
  <c r="R323" i="2"/>
  <c r="J979" i="2"/>
  <c r="S668" i="2"/>
  <c r="J987" i="2"/>
  <c r="I578" i="2"/>
  <c r="R487" i="2"/>
  <c r="R878" i="2"/>
  <c r="O621" i="2"/>
  <c r="J179" i="2"/>
  <c r="F368" i="2"/>
  <c r="S774" i="2"/>
  <c r="R949" i="2"/>
  <c r="F748" i="2"/>
  <c r="F223" i="2"/>
  <c r="S756" i="2"/>
  <c r="J474" i="2"/>
  <c r="I78" i="2"/>
  <c r="O26" i="2"/>
  <c r="F176" i="2"/>
  <c r="J707" i="2"/>
  <c r="J698" i="2"/>
  <c r="J1027" i="2"/>
  <c r="F908" i="2"/>
  <c r="I518" i="2"/>
  <c r="S684" i="2"/>
  <c r="R679" i="2"/>
  <c r="R728" i="2"/>
  <c r="R246" i="2"/>
  <c r="F59" i="2"/>
  <c r="J347" i="2"/>
  <c r="F666" i="2"/>
  <c r="J856" i="2"/>
  <c r="I109" i="2"/>
  <c r="S727" i="2"/>
  <c r="R502" i="2"/>
  <c r="F592" i="2"/>
  <c r="J102" i="2"/>
  <c r="S584" i="2"/>
  <c r="F132" i="2"/>
  <c r="F762" i="2"/>
  <c r="O981" i="2"/>
  <c r="O606" i="2"/>
  <c r="R889" i="2"/>
  <c r="R378" i="2"/>
  <c r="O547" i="2"/>
  <c r="I592" i="2"/>
  <c r="R761" i="2"/>
  <c r="J852" i="2"/>
  <c r="J128" i="2"/>
  <c r="I344" i="2"/>
  <c r="R258" i="2"/>
  <c r="F976" i="2"/>
  <c r="F707" i="2"/>
  <c r="J162" i="2"/>
  <c r="O757" i="2"/>
  <c r="S416" i="2"/>
  <c r="I137" i="2"/>
  <c r="O911" i="2"/>
  <c r="S766" i="2"/>
  <c r="O257" i="2"/>
  <c r="I66" i="2"/>
  <c r="I638" i="2"/>
  <c r="R397" i="2"/>
  <c r="F101" i="2"/>
  <c r="J419" i="2"/>
  <c r="F862" i="2"/>
  <c r="F172" i="2"/>
  <c r="R912" i="2"/>
  <c r="F147" i="2"/>
  <c r="O202" i="2"/>
  <c r="O86" i="2"/>
  <c r="I221" i="2"/>
  <c r="F257" i="2"/>
  <c r="I887" i="2"/>
  <c r="J612" i="2"/>
  <c r="I293" i="2"/>
  <c r="F777" i="2"/>
  <c r="O291" i="2"/>
  <c r="O732" i="2"/>
  <c r="S357" i="2"/>
  <c r="R887" i="2"/>
  <c r="O1037" i="2"/>
  <c r="S471" i="2"/>
  <c r="J1028" i="2"/>
  <c r="F868" i="2"/>
  <c r="F973" i="2"/>
  <c r="J557" i="2"/>
  <c r="J882" i="2"/>
  <c r="S221" i="2"/>
  <c r="F619" i="2"/>
  <c r="S462" i="2"/>
  <c r="J312" i="2"/>
  <c r="R22" i="2"/>
  <c r="O731" i="2"/>
  <c r="S78" i="2"/>
  <c r="I739" i="2"/>
  <c r="J119" i="2"/>
  <c r="I48" i="2"/>
  <c r="F953" i="2"/>
  <c r="F324" i="2"/>
  <c r="J806" i="2"/>
  <c r="S857" i="2"/>
  <c r="J297" i="2"/>
  <c r="F418" i="2"/>
  <c r="F296" i="2"/>
  <c r="S37" i="2"/>
  <c r="S228" i="2"/>
  <c r="I893" i="2"/>
  <c r="I656" i="2"/>
  <c r="I856" i="2"/>
  <c r="J741" i="2"/>
  <c r="J39" i="2"/>
  <c r="F936" i="2"/>
  <c r="J388" i="2"/>
  <c r="O796" i="2"/>
  <c r="O386" i="2"/>
  <c r="S101" i="2"/>
  <c r="I1037" i="2"/>
  <c r="F281" i="2"/>
  <c r="I851" i="2"/>
  <c r="I946" i="2"/>
  <c r="F174" i="2"/>
  <c r="R101" i="2"/>
  <c r="F912" i="2"/>
  <c r="J788" i="2"/>
  <c r="S466" i="2"/>
  <c r="I398" i="2"/>
  <c r="R462" i="2"/>
  <c r="I908" i="2"/>
  <c r="R254" i="2"/>
  <c r="S648" i="2"/>
  <c r="I504" i="2"/>
  <c r="S677" i="2"/>
  <c r="S17" i="2"/>
  <c r="O744" i="2"/>
  <c r="F218" i="2"/>
  <c r="J227" i="2"/>
  <c r="F642" i="2"/>
  <c r="R983" i="2"/>
  <c r="O698" i="2"/>
  <c r="S671" i="2"/>
  <c r="J389" i="2"/>
  <c r="J371" i="2"/>
  <c r="J521" i="2"/>
  <c r="I636" i="2"/>
  <c r="R284" i="2"/>
  <c r="F738" i="2"/>
  <c r="J773" i="2"/>
  <c r="I81" i="2"/>
  <c r="O859" i="2"/>
  <c r="O401" i="2"/>
  <c r="J762" i="2"/>
  <c r="J306" i="2"/>
  <c r="S112" i="2"/>
  <c r="S232" i="2"/>
  <c r="I319" i="2"/>
  <c r="F163" i="2"/>
  <c r="J434" i="2"/>
  <c r="O384" i="2"/>
  <c r="I923" i="2"/>
  <c r="J709" i="2"/>
  <c r="J639" i="2"/>
  <c r="O413" i="2"/>
  <c r="J923" i="2"/>
  <c r="S216" i="2"/>
  <c r="S982" i="2"/>
  <c r="F66" i="2"/>
  <c r="I553" i="2"/>
  <c r="F438" i="2"/>
  <c r="F894" i="2"/>
  <c r="J833" i="2"/>
  <c r="I683" i="2"/>
  <c r="J548" i="2"/>
  <c r="F292" i="2"/>
  <c r="J997" i="2"/>
  <c r="J401" i="2"/>
  <c r="R202" i="2"/>
  <c r="I1011" i="2"/>
  <c r="F327" i="2"/>
  <c r="O499" i="2"/>
  <c r="I414" i="2"/>
  <c r="R649" i="2"/>
  <c r="J911" i="2"/>
  <c r="F441" i="2"/>
  <c r="R762" i="2"/>
  <c r="R319" i="2"/>
  <c r="I644" i="2"/>
  <c r="S311" i="2"/>
  <c r="I434" i="2"/>
  <c r="S701" i="2"/>
  <c r="F1017" i="2"/>
  <c r="O507" i="2"/>
  <c r="S437" i="2"/>
  <c r="J792" i="2"/>
  <c r="J581" i="2"/>
  <c r="S644" i="2"/>
  <c r="I896" i="2"/>
  <c r="O678" i="2"/>
  <c r="I339" i="2"/>
  <c r="R974" i="2"/>
  <c r="I503" i="2"/>
  <c r="I1028" i="2"/>
  <c r="S288" i="2"/>
  <c r="I876" i="2"/>
  <c r="I678" i="2"/>
  <c r="R196" i="2"/>
  <c r="O802" i="2"/>
  <c r="O857" i="2"/>
  <c r="R346" i="2"/>
  <c r="R626" i="2"/>
  <c r="O396" i="2"/>
  <c r="S518" i="2"/>
  <c r="I681" i="2"/>
  <c r="I924" i="2"/>
  <c r="S144" i="2"/>
  <c r="J418" i="2"/>
  <c r="O1026" i="2"/>
  <c r="F343" i="2"/>
  <c r="J1004" i="2"/>
  <c r="F383" i="2"/>
  <c r="S681" i="2"/>
  <c r="F593" i="2"/>
  <c r="I252" i="2"/>
  <c r="I641" i="2"/>
  <c r="I193" i="2"/>
  <c r="J417" i="2"/>
  <c r="F711" i="2"/>
  <c r="R834" i="2"/>
  <c r="F56" i="2"/>
  <c r="J469" i="2"/>
  <c r="F297" i="2"/>
  <c r="F73" i="2"/>
  <c r="R828" i="2"/>
  <c r="S428" i="2"/>
  <c r="J761" i="2"/>
  <c r="J534" i="2"/>
  <c r="R141" i="2"/>
  <c r="R701" i="2"/>
  <c r="J46" i="2"/>
  <c r="R471" i="2"/>
  <c r="S884" i="2"/>
  <c r="S523" i="2"/>
  <c r="J9" i="2"/>
  <c r="O432" i="2"/>
  <c r="I1031" i="2"/>
  <c r="J927" i="2"/>
  <c r="O848" i="2"/>
  <c r="S618" i="2"/>
  <c r="J667" i="2"/>
  <c r="J764" i="2"/>
  <c r="R47" i="2"/>
  <c r="F952" i="2"/>
  <c r="O498" i="2"/>
  <c r="O464" i="2"/>
  <c r="J339" i="2"/>
  <c r="I238" i="2"/>
  <c r="J618" i="2"/>
  <c r="F1028" i="2"/>
  <c r="S623" i="2"/>
  <c r="S881" i="2"/>
  <c r="I351" i="2"/>
  <c r="J442" i="2"/>
  <c r="R801" i="2"/>
  <c r="R263" i="2"/>
  <c r="J899" i="2"/>
  <c r="R713" i="2"/>
  <c r="R1039" i="2"/>
  <c r="F493" i="2"/>
  <c r="I179" i="2"/>
  <c r="S67" i="2"/>
  <c r="S578" i="2"/>
  <c r="O614" i="2"/>
  <c r="F46" i="2"/>
  <c r="F532" i="2"/>
  <c r="F728" i="2"/>
  <c r="S646" i="2"/>
  <c r="F88" i="2"/>
  <c r="O766" i="2"/>
  <c r="J84" i="2"/>
  <c r="I729" i="2"/>
  <c r="I11" i="2"/>
  <c r="F561" i="2"/>
  <c r="J37" i="2"/>
  <c r="F838" i="2"/>
  <c r="J278" i="2"/>
  <c r="J1026" i="2"/>
  <c r="R76" i="2"/>
  <c r="J696" i="2"/>
  <c r="S47" i="2"/>
  <c r="F772" i="2"/>
  <c r="O1042" i="2"/>
  <c r="J221" i="2"/>
  <c r="R982" i="2"/>
  <c r="F654" i="2"/>
  <c r="R697" i="2"/>
  <c r="J111" i="2"/>
  <c r="F527" i="2"/>
  <c r="O533" i="2"/>
  <c r="F734" i="2"/>
  <c r="J869" i="2"/>
  <c r="F606" i="2"/>
  <c r="F173" i="2"/>
  <c r="R307" i="2"/>
  <c r="F677" i="2"/>
  <c r="I401" i="2"/>
  <c r="J797" i="2"/>
  <c r="S552" i="2"/>
  <c r="J293" i="2"/>
  <c r="J1013" i="2"/>
  <c r="J399" i="2"/>
  <c r="S587" i="2"/>
  <c r="F462" i="2"/>
  <c r="S316" i="2"/>
  <c r="J936" i="2"/>
  <c r="O563" i="2"/>
  <c r="I162" i="2"/>
  <c r="F386" i="2"/>
  <c r="I532" i="2"/>
  <c r="J397" i="2"/>
  <c r="F501" i="2"/>
  <c r="S942" i="2"/>
  <c r="S702" i="2"/>
  <c r="I549" i="2"/>
  <c r="J217" i="2"/>
  <c r="O553" i="2"/>
  <c r="I489" i="2"/>
  <c r="F131" i="2"/>
  <c r="I523" i="2"/>
  <c r="I598" i="2"/>
  <c r="S703" i="2"/>
  <c r="F652" i="2"/>
  <c r="S491" i="2"/>
  <c r="S6" i="2"/>
  <c r="S447" i="2"/>
  <c r="J1008" i="2"/>
  <c r="R882" i="2"/>
  <c r="R617" i="2"/>
  <c r="O1012" i="2"/>
  <c r="O22" i="2"/>
  <c r="F193" i="2"/>
  <c r="O546" i="2"/>
  <c r="R1032" i="2"/>
  <c r="R232" i="2"/>
  <c r="S801" i="2"/>
  <c r="O1003" i="2"/>
  <c r="F607" i="2"/>
  <c r="O846" i="2"/>
  <c r="I457" i="2"/>
  <c r="J523" i="2"/>
  <c r="S642" i="2"/>
  <c r="F159" i="2"/>
  <c r="J83" i="2"/>
  <c r="I521" i="2"/>
  <c r="J81" i="2"/>
  <c r="S468" i="2"/>
  <c r="F198" i="2"/>
  <c r="J831" i="2"/>
  <c r="I892" i="2"/>
  <c r="F196" i="2"/>
  <c r="I1019" i="2"/>
  <c r="J18" i="2"/>
  <c r="F469" i="2"/>
  <c r="F588" i="2"/>
  <c r="R917" i="2"/>
  <c r="J476" i="2"/>
  <c r="R717" i="2"/>
  <c r="S614" i="2"/>
  <c r="O278" i="2"/>
  <c r="F229" i="2"/>
  <c r="O638" i="2"/>
  <c r="J628" i="2"/>
  <c r="S426" i="2"/>
  <c r="J158" i="2"/>
  <c r="F52" i="2"/>
  <c r="F338" i="2"/>
  <c r="J116" i="2"/>
  <c r="J593" i="2"/>
  <c r="J456" i="2"/>
  <c r="F884" i="2"/>
  <c r="S716" i="2"/>
  <c r="S473" i="2"/>
  <c r="R668" i="2"/>
  <c r="F261" i="2"/>
  <c r="F637" i="2"/>
  <c r="I99" i="2"/>
  <c r="S891" i="2"/>
  <c r="I1006" i="2"/>
  <c r="I229" i="2"/>
  <c r="I223" i="2"/>
  <c r="F473" i="2"/>
  <c r="F54" i="2"/>
  <c r="I159" i="2"/>
  <c r="O657" i="2"/>
  <c r="S567" i="2"/>
  <c r="I144" i="2"/>
  <c r="O173" i="2"/>
  <c r="J598" i="2"/>
  <c r="J324" i="2"/>
  <c r="I796" i="2"/>
  <c r="O622" i="2"/>
  <c r="S87" i="2"/>
  <c r="I83" i="2"/>
  <c r="F118" i="2"/>
  <c r="J443" i="2"/>
  <c r="J204" i="2"/>
  <c r="O728" i="2"/>
  <c r="I316" i="2"/>
  <c r="S608" i="2"/>
  <c r="O103" i="2"/>
  <c r="S682" i="2"/>
  <c r="O197" i="2"/>
  <c r="S11" i="2"/>
  <c r="I988" i="2"/>
  <c r="I198" i="2"/>
  <c r="O523" i="2"/>
  <c r="J854" i="2"/>
  <c r="J727" i="2"/>
  <c r="F162" i="2"/>
  <c r="O756" i="2"/>
  <c r="F498" i="2"/>
  <c r="J564" i="2"/>
  <c r="S376" i="2"/>
  <c r="O466" i="2"/>
  <c r="F793" i="2"/>
  <c r="F477" i="2"/>
  <c r="J238" i="2"/>
  <c r="R1001" i="2"/>
  <c r="R167" i="2"/>
  <c r="J342" i="2"/>
  <c r="R497" i="2"/>
  <c r="I132" i="2"/>
  <c r="R1004" i="2"/>
  <c r="F106" i="2"/>
  <c r="I89" i="2"/>
  <c r="I234" i="2"/>
  <c r="O412" i="2"/>
  <c r="R1042" i="2"/>
  <c r="R207" i="2"/>
  <c r="O198" i="2"/>
  <c r="J718" i="2"/>
  <c r="F509" i="2"/>
  <c r="R164" i="2"/>
  <c r="J1002" i="2"/>
  <c r="F867" i="2"/>
  <c r="R24" i="2"/>
  <c r="R204" i="2"/>
  <c r="I28" i="2"/>
  <c r="I53" i="2"/>
  <c r="F329" i="2"/>
  <c r="I429" i="2"/>
  <c r="S141" i="2"/>
  <c r="O357" i="2"/>
  <c r="F682" i="2"/>
  <c r="R381" i="2"/>
  <c r="R98" i="2"/>
  <c r="O888" i="2"/>
  <c r="S708" i="2"/>
  <c r="R344" i="2"/>
  <c r="I828" i="2"/>
  <c r="S259" i="2"/>
  <c r="J607" i="2"/>
  <c r="S777" i="2"/>
  <c r="F984" i="2"/>
  <c r="S283" i="2"/>
  <c r="J643" i="2"/>
  <c r="O501" i="2"/>
  <c r="S527" i="2"/>
  <c r="J759" i="2"/>
  <c r="F366" i="2"/>
  <c r="O398" i="2"/>
  <c r="R833" i="2"/>
  <c r="J771" i="2"/>
  <c r="R776" i="2"/>
  <c r="R863" i="2"/>
  <c r="F732" i="2"/>
  <c r="F877" i="2"/>
  <c r="J539" i="2"/>
  <c r="I314" i="2"/>
  <c r="I388" i="2"/>
  <c r="J99" i="2"/>
  <c r="S846" i="2"/>
  <c r="F426" i="2"/>
  <c r="S198" i="2"/>
  <c r="J732" i="2"/>
  <c r="J387" i="2"/>
  <c r="R446" i="2"/>
  <c r="S507" i="2"/>
  <c r="S941" i="2"/>
  <c r="I128" i="2"/>
  <c r="R848" i="2"/>
  <c r="J408" i="2"/>
  <c r="S104" i="2"/>
  <c r="I792" i="2"/>
  <c r="J57" i="2"/>
  <c r="F764" i="2"/>
  <c r="J701" i="2"/>
  <c r="I646" i="2"/>
  <c r="S731" i="2"/>
  <c r="F623" i="2"/>
  <c r="R403" i="2"/>
  <c r="S593" i="2"/>
  <c r="R253" i="2"/>
  <c r="R651" i="2"/>
  <c r="R978" i="2"/>
  <c r="I747" i="2"/>
  <c r="R883" i="2"/>
  <c r="S713" i="2"/>
  <c r="J669" i="2"/>
  <c r="J38" i="2"/>
  <c r="O792" i="2"/>
  <c r="F98" i="2"/>
  <c r="I1012" i="2"/>
  <c r="I734" i="2"/>
  <c r="J24" i="2"/>
  <c r="S957" i="2"/>
  <c r="I768" i="2"/>
  <c r="R27" i="2"/>
  <c r="S404" i="2"/>
  <c r="R583" i="2"/>
  <c r="R652" i="2"/>
  <c r="J801" i="2"/>
  <c r="I537" i="2"/>
  <c r="J907" i="2"/>
  <c r="S652" i="2"/>
  <c r="F981" i="2"/>
  <c r="O51" i="2"/>
  <c r="F523" i="2"/>
  <c r="I852" i="2"/>
  <c r="I406" i="2"/>
  <c r="J772" i="2"/>
  <c r="F179" i="2"/>
  <c r="R528" i="2"/>
  <c r="R864" i="2"/>
  <c r="S906" i="2"/>
  <c r="I577" i="2"/>
  <c r="F598" i="2"/>
  <c r="O944" i="2"/>
  <c r="O1044" i="2"/>
  <c r="F667" i="2"/>
  <c r="I978" i="2"/>
  <c r="O974" i="2"/>
  <c r="S322" i="2"/>
  <c r="S606" i="2"/>
  <c r="J851" i="2"/>
  <c r="I493" i="2"/>
  <c r="F951" i="2"/>
  <c r="J254" i="2"/>
  <c r="F987" i="2"/>
  <c r="I312" i="2"/>
  <c r="O262" i="2"/>
  <c r="S877" i="2"/>
  <c r="R547" i="2"/>
  <c r="I621" i="2"/>
  <c r="R607" i="2"/>
  <c r="J756" i="2"/>
  <c r="I1039" i="2"/>
  <c r="F434" i="2"/>
  <c r="I617" i="2"/>
  <c r="F617" i="2"/>
  <c r="S86" i="2"/>
  <c r="J488" i="2"/>
  <c r="O487" i="2"/>
  <c r="S951" i="2"/>
  <c r="F43" i="2"/>
  <c r="F978" i="2"/>
  <c r="J446" i="2"/>
  <c r="J978" i="2"/>
  <c r="I417" i="2"/>
  <c r="S976" i="2"/>
  <c r="J689" i="2"/>
  <c r="F406" i="2"/>
  <c r="J14" i="2"/>
  <c r="I756" i="2"/>
  <c r="J101" i="2"/>
  <c r="J858" i="2"/>
  <c r="O161" i="2"/>
  <c r="I854" i="2"/>
  <c r="J337" i="2"/>
  <c r="F628" i="2"/>
  <c r="I899" i="2"/>
  <c r="J849" i="2"/>
  <c r="R714" i="2"/>
  <c r="S168" i="2"/>
  <c r="I637" i="2"/>
  <c r="I942" i="2"/>
  <c r="J438" i="2"/>
  <c r="I418" i="2"/>
  <c r="R587" i="2"/>
  <c r="F29" i="2"/>
  <c r="I46" i="2"/>
  <c r="O1032" i="2"/>
  <c r="J769" i="2"/>
  <c r="J17" i="2"/>
  <c r="J614" i="2"/>
  <c r="R83" i="2"/>
  <c r="F878" i="2"/>
  <c r="R647" i="2"/>
  <c r="J137" i="2"/>
  <c r="R589" i="2"/>
  <c r="O1017" i="2"/>
  <c r="S486" i="2"/>
  <c r="J958" i="2"/>
  <c r="J127" i="2"/>
  <c r="I342" i="2"/>
  <c r="I309" i="2"/>
  <c r="O307" i="2"/>
  <c r="R486" i="2"/>
  <c r="I283" i="2"/>
  <c r="J803" i="2"/>
  <c r="F197" i="2"/>
  <c r="I318" i="2"/>
  <c r="R888" i="2"/>
  <c r="O529" i="2"/>
  <c r="I919" i="2"/>
  <c r="R823" i="2"/>
  <c r="J288" i="2"/>
  <c r="F531" i="2"/>
  <c r="J1041" i="2"/>
  <c r="J338" i="2"/>
  <c r="I567" i="2"/>
  <c r="R1003" i="2"/>
  <c r="R518" i="2"/>
  <c r="I431" i="2"/>
  <c r="J259" i="2"/>
  <c r="R338" i="2"/>
  <c r="S673" i="2"/>
  <c r="R592" i="2"/>
  <c r="J319" i="2"/>
  <c r="J952" i="2"/>
  <c r="J287" i="2"/>
  <c r="F521" i="2"/>
  <c r="R356" i="2"/>
  <c r="S711" i="2"/>
  <c r="R737" i="2"/>
  <c r="I531" i="2"/>
  <c r="I217" i="2"/>
  <c r="J928" i="2"/>
  <c r="I157" i="2"/>
  <c r="O351" i="2"/>
  <c r="O67" i="2"/>
  <c r="R957" i="2"/>
  <c r="J532" i="2"/>
  <c r="R794" i="2"/>
  <c r="I912" i="2"/>
  <c r="I176" i="2"/>
  <c r="R876" i="2"/>
  <c r="J1049" i="2"/>
  <c r="S1004" i="2"/>
  <c r="S48" i="2"/>
  <c r="R866" i="2"/>
  <c r="J547" i="2"/>
  <c r="F863" i="2"/>
  <c r="J466" i="2"/>
  <c r="R257" i="2"/>
  <c r="O447" i="2"/>
  <c r="F698" i="2"/>
  <c r="J269" i="2"/>
  <c r="I982" i="2"/>
  <c r="F558" i="2"/>
  <c r="O897" i="2"/>
  <c r="O19" i="2"/>
  <c r="F472" i="2"/>
  <c r="I306" i="2"/>
  <c r="O379" i="2"/>
  <c r="R114" i="2"/>
  <c r="J678" i="2"/>
  <c r="I653" i="2"/>
  <c r="J981" i="2"/>
  <c r="I936" i="2"/>
  <c r="F371" i="2"/>
  <c r="S943" i="2"/>
  <c r="O587" i="2"/>
  <c r="J818" i="2"/>
  <c r="I237" i="2"/>
  <c r="S896" i="2"/>
  <c r="O706" i="2"/>
  <c r="O696" i="2"/>
  <c r="R804" i="2"/>
  <c r="I711" i="2"/>
  <c r="R1044" i="2"/>
  <c r="S583" i="2"/>
  <c r="R221" i="2"/>
  <c r="S979" i="2"/>
  <c r="J738" i="2"/>
  <c r="I126" i="2"/>
  <c r="I534" i="2"/>
  <c r="S794" i="2"/>
  <c r="F201" i="2"/>
  <c r="O526" i="2"/>
  <c r="S821" i="2"/>
  <c r="J793" i="2"/>
  <c r="S763" i="2"/>
  <c r="I409" i="2"/>
  <c r="O804" i="2"/>
  <c r="J774" i="2"/>
  <c r="S859" i="2"/>
  <c r="I744" i="2"/>
  <c r="F882" i="2"/>
  <c r="O196" i="2"/>
  <c r="R143" i="2"/>
  <c r="S834" i="2"/>
  <c r="J52" i="2"/>
  <c r="J326" i="2"/>
  <c r="S278" i="2"/>
  <c r="J203" i="2"/>
  <c r="S401" i="2"/>
  <c r="R112" i="2"/>
  <c r="R367" i="2"/>
  <c r="I232" i="2"/>
  <c r="O1006" i="2"/>
  <c r="O567" i="2"/>
  <c r="F18" i="2"/>
  <c r="R81" i="2"/>
  <c r="O218" i="2"/>
  <c r="I987" i="2"/>
  <c r="I227" i="2"/>
  <c r="J156" i="2"/>
  <c r="F581" i="2"/>
  <c r="J23" i="2"/>
  <c r="J43" i="2"/>
  <c r="J131" i="2"/>
  <c r="F306" i="2"/>
  <c r="F12" i="2"/>
  <c r="F279" i="2"/>
  <c r="I87" i="2"/>
  <c r="J286" i="2"/>
  <c r="J998" i="2"/>
  <c r="R408" i="2"/>
  <c r="J1001" i="2"/>
  <c r="I433" i="2"/>
  <c r="J623" i="2"/>
  <c r="O914" i="2"/>
  <c r="J659" i="2"/>
  <c r="J277" i="2"/>
  <c r="F448" i="2"/>
  <c r="R316" i="2"/>
  <c r="I403" i="2"/>
  <c r="F113" i="2"/>
  <c r="O134" i="2"/>
  <c r="J404" i="2"/>
  <c r="R36" i="2"/>
  <c r="O11" i="2"/>
  <c r="I196" i="2"/>
  <c r="J44" i="2"/>
  <c r="O57" i="2"/>
  <c r="I999" i="2"/>
  <c r="S589" i="2"/>
  <c r="J983" i="2"/>
  <c r="J344" i="2"/>
  <c r="S381" i="2"/>
  <c r="R788" i="2"/>
  <c r="R96" i="2"/>
  <c r="O733" i="2"/>
  <c r="F503" i="2"/>
  <c r="S683" i="2"/>
  <c r="O488" i="2"/>
  <c r="I486" i="2"/>
  <c r="I368" i="2"/>
  <c r="I857" i="2"/>
  <c r="F879" i="2"/>
  <c r="F299" i="2"/>
  <c r="R401" i="2"/>
  <c r="J642" i="2"/>
  <c r="R987" i="2"/>
  <c r="O823" i="2"/>
  <c r="O104" i="2"/>
  <c r="F262" i="2"/>
  <c r="J494" i="2"/>
  <c r="S366" i="2"/>
  <c r="O537" i="2"/>
  <c r="S1002" i="2"/>
  <c r="S229" i="2"/>
  <c r="I864" i="2"/>
  <c r="S769" i="2"/>
  <c r="S667" i="2"/>
  <c r="S196" i="2"/>
  <c r="S356" i="2"/>
  <c r="F1012" i="2"/>
  <c r="I108" i="2"/>
  <c r="R666" i="2"/>
  <c r="I926" i="2"/>
  <c r="F922" i="2"/>
  <c r="R593" i="2"/>
  <c r="J369" i="2"/>
  <c r="R942" i="2"/>
  <c r="F737" i="2"/>
  <c r="F763" i="2"/>
  <c r="J48" i="2"/>
  <c r="J107" i="2"/>
  <c r="I716" i="2"/>
  <c r="F456" i="2"/>
  <c r="O441" i="2"/>
  <c r="S53" i="2"/>
  <c r="F337" i="2"/>
  <c r="F733" i="2"/>
  <c r="O927" i="2"/>
  <c r="J1048" i="2"/>
  <c r="S261" i="2"/>
  <c r="J922" i="2"/>
  <c r="S76" i="2"/>
  <c r="R968" i="2"/>
  <c r="S1034" i="2"/>
  <c r="J606" i="2"/>
  <c r="F673" i="2"/>
  <c r="F293" i="2"/>
  <c r="R97" i="2"/>
  <c r="O433" i="2"/>
  <c r="J103" i="2"/>
  <c r="I19" i="2"/>
  <c r="S551" i="2"/>
  <c r="J537" i="2"/>
  <c r="I761" i="2"/>
  <c r="F116" i="2"/>
  <c r="F432" i="2"/>
  <c r="I619" i="2"/>
  <c r="R618" i="2"/>
  <c r="O594" i="2"/>
  <c r="J671" i="2"/>
  <c r="F48" i="2"/>
  <c r="O648" i="2"/>
  <c r="F288" i="2"/>
  <c r="J909" i="2"/>
  <c r="F659" i="2"/>
  <c r="S802" i="2"/>
  <c r="I608" i="2"/>
  <c r="S534" i="2"/>
  <c r="F1031" i="2"/>
  <c r="F568" i="2"/>
  <c r="J218" i="2"/>
  <c r="F534" i="2"/>
  <c r="O949" i="2"/>
  <c r="R188" i="2"/>
  <c r="J398" i="2"/>
  <c r="O87" i="2"/>
  <c r="F639" i="2"/>
  <c r="J202" i="2"/>
  <c r="I167" i="2"/>
  <c r="I1046" i="2"/>
  <c r="S137" i="2"/>
  <c r="I558" i="2"/>
  <c r="J1047" i="2"/>
  <c r="R464" i="2"/>
  <c r="S107" i="2"/>
  <c r="J876" i="2"/>
  <c r="J59" i="2"/>
  <c r="J1039" i="2"/>
  <c r="S264" i="2"/>
  <c r="I879" i="2"/>
  <c r="I696" i="2"/>
  <c r="F846" i="2"/>
  <c r="J463" i="2"/>
  <c r="O367" i="2"/>
  <c r="J884" i="2"/>
  <c r="R313" i="2"/>
  <c r="O953" i="2"/>
  <c r="S336" i="2"/>
  <c r="O518" i="2"/>
  <c r="I287" i="2"/>
  <c r="S878" i="2"/>
  <c r="I169" i="2"/>
  <c r="F893" i="2"/>
  <c r="F431" i="2"/>
  <c r="F714" i="2"/>
  <c r="S193" i="2"/>
  <c r="R498" i="2"/>
  <c r="I806" i="2"/>
  <c r="F388" i="2"/>
  <c r="F636" i="2"/>
  <c r="F859" i="2"/>
  <c r="S251" i="2"/>
  <c r="F618" i="2"/>
  <c r="R896" i="2"/>
  <c r="I204" i="2"/>
  <c r="F774" i="2"/>
  <c r="R588" i="2"/>
  <c r="J804" i="2"/>
  <c r="S854" i="2"/>
  <c r="S103" i="2"/>
  <c r="F1009" i="2"/>
  <c r="R642" i="2"/>
  <c r="F566" i="2"/>
  <c r="F926" i="2"/>
  <c r="I944" i="2"/>
  <c r="J159" i="2"/>
  <c r="F669" i="2"/>
  <c r="J379" i="2"/>
  <c r="F227" i="2"/>
  <c r="R387" i="2"/>
  <c r="I354" i="2"/>
  <c r="R168" i="2"/>
  <c r="J109" i="2"/>
  <c r="F792" i="2"/>
  <c r="I787" i="2"/>
  <c r="R976" i="2"/>
  <c r="F207" i="2"/>
  <c r="O714" i="2"/>
  <c r="J167" i="2"/>
  <c r="J322" i="2"/>
  <c r="F918" i="2"/>
  <c r="R379" i="2"/>
  <c r="J108" i="2"/>
  <c r="R881" i="2"/>
  <c r="S807" i="2"/>
  <c r="R1002" i="2"/>
  <c r="F979" i="2"/>
  <c r="S653" i="2"/>
  <c r="O651" i="2"/>
  <c r="I476" i="2"/>
  <c r="O446" i="2"/>
  <c r="R128" i="2"/>
  <c r="F138" i="2"/>
  <c r="O112" i="2"/>
  <c r="F11" i="2"/>
  <c r="O612" i="2"/>
  <c r="S139" i="2"/>
  <c r="F497" i="2"/>
  <c r="R893" i="2"/>
  <c r="F739" i="2"/>
  <c r="J508" i="2"/>
  <c r="O407" i="2"/>
  <c r="J648" i="2"/>
  <c r="O976" i="2"/>
  <c r="F778" i="2"/>
  <c r="O967" i="2"/>
  <c r="F187" i="2"/>
  <c r="J201" i="2"/>
  <c r="F727" i="2"/>
  <c r="S146" i="2"/>
  <c r="J583" i="2"/>
  <c r="I264" i="2"/>
  <c r="S918" i="2"/>
  <c r="O644" i="2"/>
  <c r="S528" i="2"/>
  <c r="S349" i="2"/>
  <c r="S676" i="2"/>
  <c r="J728" i="2"/>
  <c r="S338" i="2"/>
  <c r="O803" i="2"/>
  <c r="O27" i="2"/>
  <c r="I57" i="2"/>
  <c r="S502" i="2"/>
  <c r="F969" i="2"/>
  <c r="O1001" i="2"/>
  <c r="J617" i="2"/>
  <c r="F87" i="2"/>
  <c r="R407" i="2"/>
  <c r="R437" i="2"/>
  <c r="F1037" i="2"/>
  <c r="I589" i="2"/>
  <c r="S434" i="2"/>
  <c r="S1007" i="2"/>
  <c r="J409" i="2"/>
  <c r="F57" i="2"/>
  <c r="I971" i="2"/>
  <c r="S612" i="2"/>
  <c r="O314" i="2"/>
  <c r="R943" i="2"/>
  <c r="O707" i="2"/>
  <c r="J737" i="2"/>
  <c r="O956" i="2"/>
  <c r="S263" i="2"/>
  <c r="J299" i="2"/>
  <c r="F712" i="2"/>
  <c r="I107" i="2"/>
  <c r="J291" i="2"/>
  <c r="F916" i="2"/>
  <c r="I383" i="2"/>
  <c r="J289" i="2"/>
  <c r="R821" i="2"/>
  <c r="I226" i="2"/>
  <c r="I131" i="2"/>
  <c r="J1046" i="2"/>
  <c r="I834" i="2"/>
  <c r="I997" i="2"/>
  <c r="O414" i="2"/>
  <c r="I667" i="2"/>
  <c r="F847" i="2"/>
  <c r="I437" i="2"/>
  <c r="O377" i="2"/>
  <c r="R412" i="2"/>
  <c r="I494" i="2"/>
  <c r="F564" i="2"/>
  <c r="O171" i="2"/>
  <c r="R386" i="2"/>
  <c r="F323" i="2"/>
  <c r="S396" i="2"/>
  <c r="F1027" i="2"/>
  <c r="O852" i="2"/>
  <c r="F322" i="2"/>
  <c r="R103" i="2"/>
  <c r="I703" i="2"/>
  <c r="I564" i="2"/>
  <c r="S866" i="2"/>
  <c r="I254" i="2"/>
  <c r="O642" i="2"/>
  <c r="S432" i="2"/>
  <c r="O807" i="2"/>
  <c r="J883" i="2"/>
  <c r="O1046" i="2"/>
  <c r="F786" i="2"/>
  <c r="R851" i="2"/>
  <c r="I1003" i="2"/>
  <c r="R711" i="2"/>
  <c r="J586" i="2"/>
  <c r="I737" i="2"/>
  <c r="I12" i="2"/>
  <c r="S678" i="2"/>
  <c r="S786" i="2"/>
  <c r="I1014" i="2"/>
  <c r="R264" i="2"/>
  <c r="I178" i="2"/>
  <c r="I859" i="2"/>
  <c r="O6" i="2"/>
  <c r="I58" i="2"/>
  <c r="S739" i="2"/>
  <c r="I168" i="2"/>
  <c r="J942" i="2"/>
  <c r="J982" i="2"/>
  <c r="O987" i="2"/>
  <c r="F528" i="2"/>
  <c r="S296" i="2"/>
  <c r="J608" i="2"/>
  <c r="S171" i="2"/>
  <c r="F883" i="2"/>
  <c r="J802" i="2"/>
  <c r="F23" i="2"/>
  <c r="J846" i="2"/>
  <c r="I642" i="2"/>
  <c r="J143" i="2"/>
  <c r="S944" i="2"/>
  <c r="I749" i="2"/>
  <c r="O918" i="2"/>
  <c r="S526" i="2"/>
  <c r="S558" i="2"/>
  <c r="F156" i="2"/>
  <c r="S498" i="2"/>
  <c r="S817" i="2"/>
  <c r="I763" i="2"/>
  <c r="F39" i="2"/>
  <c r="F817" i="2"/>
  <c r="I171" i="2"/>
  <c r="S594" i="2"/>
  <c r="O516" i="2"/>
  <c r="I158" i="2"/>
  <c r="I291" i="2"/>
  <c r="O984" i="2"/>
  <c r="S1036" i="2"/>
  <c r="O884" i="2"/>
  <c r="F956" i="2"/>
  <c r="O53" i="2"/>
  <c r="F204" i="2"/>
  <c r="I587" i="2"/>
  <c r="S187" i="2"/>
  <c r="F986" i="2"/>
  <c r="J786" i="2"/>
  <c r="R1037" i="2"/>
  <c r="R287" i="2"/>
  <c r="J133" i="2"/>
  <c r="S823" i="2"/>
  <c r="R793" i="2"/>
  <c r="S627" i="2"/>
  <c r="F256" i="2"/>
  <c r="O146" i="2"/>
  <c r="J226" i="2"/>
  <c r="S379" i="2"/>
  <c r="O78" i="2"/>
  <c r="I239" i="2"/>
  <c r="F1014" i="2"/>
  <c r="S297" i="2"/>
  <c r="F234" i="2"/>
  <c r="J703" i="2"/>
  <c r="F313" i="2"/>
  <c r="J1031" i="2"/>
  <c r="F502" i="2"/>
  <c r="S314" i="2"/>
  <c r="I774" i="2"/>
  <c r="I477" i="2"/>
  <c r="F788" i="2"/>
  <c r="J266" i="2"/>
  <c r="S248" i="2"/>
  <c r="F586" i="2"/>
  <c r="F347" i="2"/>
  <c r="S771" i="2"/>
  <c r="R884" i="2"/>
  <c r="J432" i="2"/>
  <c r="J877" i="2"/>
  <c r="J916" i="2"/>
  <c r="J313" i="2"/>
  <c r="J891" i="2"/>
  <c r="J967" i="2"/>
  <c r="I956" i="2"/>
  <c r="J239" i="2"/>
  <c r="O1039" i="2"/>
  <c r="J341" i="2"/>
  <c r="F499" i="2"/>
  <c r="I953" i="2"/>
  <c r="F804" i="2"/>
  <c r="I883" i="2"/>
  <c r="S696" i="2"/>
  <c r="R277" i="2"/>
  <c r="S262" i="2"/>
  <c r="R742" i="2"/>
  <c r="O951" i="2"/>
  <c r="I442" i="2"/>
  <c r="S287" i="2"/>
  <c r="O712" i="2"/>
  <c r="J863" i="2"/>
  <c r="I832" i="2"/>
  <c r="O164" i="2"/>
  <c r="R428" i="2"/>
  <c r="O253" i="2"/>
  <c r="O289" i="2"/>
  <c r="J681" i="2"/>
  <c r="F897" i="2"/>
  <c r="F729" i="2"/>
  <c r="R826" i="2"/>
  <c r="I996" i="2"/>
  <c r="F892" i="2"/>
  <c r="F504" i="2"/>
  <c r="S1037" i="2"/>
  <c r="R347" i="2"/>
  <c r="F71" i="2"/>
  <c r="I219" i="2"/>
  <c r="R1014" i="2"/>
  <c r="S1047" i="2"/>
  <c r="R26" i="2"/>
  <c r="F594" i="2"/>
  <c r="R916" i="2"/>
  <c r="J157" i="2"/>
  <c r="R526" i="2"/>
  <c r="F339" i="2"/>
  <c r="J556" i="2"/>
  <c r="S546" i="2"/>
  <c r="S286" i="2"/>
  <c r="R676" i="2"/>
  <c r="F367" i="2"/>
  <c r="S386" i="2"/>
  <c r="J946" i="2"/>
  <c r="R248" i="2"/>
  <c r="O346" i="2"/>
  <c r="I133" i="2"/>
  <c r="J477" i="2"/>
  <c r="O608" i="2"/>
  <c r="O556" i="2"/>
  <c r="I468" i="2"/>
  <c r="F569" i="2"/>
  <c r="I848" i="2"/>
  <c r="J819" i="2"/>
  <c r="I164" i="2"/>
  <c r="J386" i="2"/>
  <c r="F1047" i="2"/>
  <c r="O139" i="2"/>
  <c r="O287" i="2"/>
  <c r="J58" i="2"/>
  <c r="J594" i="2"/>
  <c r="R923" i="2"/>
  <c r="I207" i="2"/>
  <c r="O248" i="2"/>
  <c r="S1001" i="2"/>
  <c r="S173" i="2"/>
  <c r="J168" i="2"/>
  <c r="O854" i="2"/>
  <c r="F251" i="2"/>
  <c r="J472" i="2"/>
  <c r="I498" i="2"/>
  <c r="F876" i="2"/>
  <c r="O637" i="2"/>
  <c r="S128" i="2"/>
  <c r="F589" i="2"/>
  <c r="F829" i="2"/>
  <c r="S836" i="2"/>
  <c r="S651" i="2"/>
  <c r="R667" i="2"/>
  <c r="J237" i="2"/>
  <c r="O581" i="2"/>
  <c r="O834" i="2"/>
  <c r="S1026" i="2"/>
  <c r="O128" i="2"/>
  <c r="O896" i="2"/>
  <c r="S439" i="2"/>
  <c r="O978" i="2"/>
  <c r="J253" i="2"/>
  <c r="F134" i="2"/>
  <c r="R261" i="2"/>
  <c r="O137" i="2"/>
  <c r="F379" i="2"/>
  <c r="J56" i="2"/>
  <c r="R139" i="2"/>
  <c r="R798" i="2"/>
  <c r="S978" i="2"/>
  <c r="I927" i="2"/>
  <c r="R954" i="2"/>
  <c r="J176" i="2"/>
  <c r="S698" i="2"/>
  <c r="S1003" i="2"/>
  <c r="F68" i="2"/>
  <c r="R702" i="2"/>
  <c r="S743" i="2"/>
  <c r="I628" i="2"/>
  <c r="F209" i="2"/>
  <c r="S984" i="2"/>
  <c r="I762" i="2"/>
  <c r="R678" i="2"/>
  <c r="F854" i="2"/>
  <c r="S607" i="2"/>
  <c r="S666" i="2"/>
  <c r="R426" i="2"/>
  <c r="I706" i="2"/>
  <c r="J228" i="2"/>
  <c r="J838" i="2"/>
  <c r="I732" i="2"/>
  <c r="F407" i="2"/>
  <c r="R1028" i="2"/>
  <c r="J502" i="2"/>
  <c r="J367" i="2"/>
  <c r="O44" i="2"/>
  <c r="S803" i="2"/>
  <c r="R537" i="2"/>
  <c r="R1036" i="2"/>
  <c r="F1048" i="2"/>
  <c r="S472" i="2"/>
  <c r="O676" i="2"/>
  <c r="O742" i="2"/>
  <c r="S761" i="2"/>
  <c r="S828" i="2"/>
  <c r="J1012" i="2"/>
  <c r="O717" i="2"/>
  <c r="O793" i="2"/>
  <c r="I253" i="2"/>
  <c r="F37" i="2"/>
  <c r="O207" i="2"/>
  <c r="F687" i="2"/>
  <c r="R653" i="2"/>
  <c r="S897" i="2"/>
  <c r="F1039" i="2"/>
  <c r="F109" i="2"/>
  <c r="I1032" i="2"/>
  <c r="R1038" i="2"/>
  <c r="J106" i="2"/>
  <c r="O703" i="2"/>
  <c r="J558" i="2"/>
  <c r="I326" i="2"/>
  <c r="S246" i="2"/>
  <c r="J676" i="2"/>
  <c r="I586" i="2"/>
  <c r="R348" i="2"/>
  <c r="S377" i="2"/>
  <c r="S862" i="2"/>
  <c r="J493" i="2"/>
  <c r="F128" i="2"/>
  <c r="O403" i="2"/>
  <c r="J351" i="2"/>
  <c r="J808" i="2"/>
  <c r="J637" i="2"/>
  <c r="R708" i="2"/>
  <c r="J192" i="2"/>
  <c r="J134" i="2"/>
  <c r="R296" i="2"/>
  <c r="J497" i="2"/>
  <c r="J348" i="2"/>
  <c r="O232" i="2"/>
  <c r="R171" i="2"/>
  <c r="I689" i="2"/>
  <c r="F232" i="2"/>
  <c r="O1014" i="2"/>
  <c r="J36" i="2"/>
  <c r="I748" i="2"/>
  <c r="J268" i="2"/>
  <c r="I714" i="2"/>
  <c r="R619" i="2"/>
  <c r="I248" i="2"/>
  <c r="R466" i="2"/>
  <c r="J973" i="2"/>
  <c r="R53" i="2"/>
  <c r="I826" i="2"/>
  <c r="F14" i="2"/>
  <c r="R473" i="2"/>
  <c r="S916" i="2"/>
  <c r="R321" i="2"/>
  <c r="S254" i="2"/>
  <c r="R837" i="2"/>
  <c r="J251" i="2"/>
  <c r="F446" i="2"/>
  <c r="S1046" i="2"/>
  <c r="I156" i="2"/>
  <c r="O337" i="2"/>
  <c r="S654" i="2"/>
  <c r="O916" i="2"/>
  <c r="I981" i="2"/>
  <c r="J787" i="2"/>
  <c r="I827" i="2"/>
  <c r="I666" i="2"/>
  <c r="I459" i="2"/>
  <c r="S19" i="2"/>
  <c r="F967" i="2"/>
  <c r="S616" i="2"/>
  <c r="J118" i="2"/>
  <c r="O558" i="2"/>
  <c r="F9" i="2"/>
  <c r="I142" i="2"/>
  <c r="J893" i="2"/>
  <c r="O801" i="2"/>
  <c r="F818" i="2"/>
  <c r="J549" i="2"/>
  <c r="R1026" i="2"/>
  <c r="O296" i="2"/>
  <c r="F896" i="2"/>
  <c r="R953" i="2"/>
  <c r="I412" i="2"/>
  <c r="R468" i="2"/>
  <c r="I766" i="2"/>
  <c r="F168" i="2"/>
  <c r="R606" i="2"/>
  <c r="F157" i="2"/>
  <c r="R597" i="2"/>
  <c r="I262" i="2"/>
  <c r="I808" i="2"/>
  <c r="J117" i="2"/>
  <c r="S234" i="2"/>
  <c r="R477" i="2"/>
  <c r="R336" i="2"/>
  <c r="I228" i="2"/>
  <c r="F463" i="2"/>
  <c r="I594" i="2"/>
  <c r="R337" i="2"/>
  <c r="J1003" i="2"/>
  <c r="S464" i="2"/>
  <c r="S626" i="2"/>
  <c r="S709" i="2"/>
  <c r="J132" i="2"/>
  <c r="O907" i="2"/>
  <c r="I23" i="2"/>
  <c r="F354" i="2"/>
  <c r="S407" i="2"/>
  <c r="F802" i="2"/>
  <c r="R772" i="2"/>
  <c r="F82" i="2"/>
  <c r="O923" i="2"/>
  <c r="F547" i="2"/>
  <c r="O682" i="2"/>
  <c r="S367" i="2"/>
  <c r="O739" i="2"/>
  <c r="O619" i="2"/>
  <c r="S337" i="2"/>
  <c r="J349" i="2"/>
  <c r="F202" i="2"/>
  <c r="O889" i="2"/>
  <c r="R1006" i="2"/>
  <c r="R558" i="2"/>
  <c r="S553" i="2"/>
  <c r="F36" i="2"/>
  <c r="F917" i="2"/>
  <c r="J219" i="2"/>
  <c r="I192" i="2"/>
  <c r="F891" i="2"/>
  <c r="O684" i="2"/>
  <c r="F676" i="2"/>
  <c r="R846" i="2"/>
  <c r="R786" i="2"/>
  <c r="J142" i="2"/>
  <c r="R727" i="2"/>
  <c r="F389" i="2"/>
  <c r="J956" i="2"/>
  <c r="F678" i="2"/>
  <c r="S641" i="2"/>
  <c r="S346" i="2"/>
  <c r="F369" i="2"/>
  <c r="O462" i="2"/>
  <c r="S44" i="2"/>
  <c r="I187" i="2"/>
  <c r="O674" i="2"/>
  <c r="R17" i="2"/>
  <c r="J996" i="2"/>
  <c r="I788" i="2"/>
  <c r="I467" i="2"/>
  <c r="F143" i="2"/>
  <c r="J1014" i="2"/>
  <c r="I443" i="2"/>
  <c r="R627" i="2"/>
  <c r="F736" i="2"/>
  <c r="F989" i="2"/>
  <c r="O578" i="2"/>
  <c r="R951" i="2"/>
  <c r="F89" i="2"/>
  <c r="J568" i="2"/>
  <c r="S403" i="2"/>
  <c r="J766" i="2"/>
  <c r="S927" i="2"/>
  <c r="O882" i="2"/>
  <c r="F474" i="2"/>
  <c r="O471" i="2"/>
  <c r="J229" i="2"/>
  <c r="I14" i="2"/>
  <c r="O687" i="2"/>
  <c r="S412" i="2"/>
  <c r="F81" i="2"/>
  <c r="J706" i="2"/>
  <c r="R862" i="2"/>
  <c r="R432" i="2"/>
  <c r="I134" i="2"/>
  <c r="R297" i="2"/>
  <c r="F1006" i="2"/>
  <c r="I82" i="2"/>
  <c r="I101" i="2"/>
  <c r="F834" i="2"/>
  <c r="I469" i="2"/>
  <c r="O234" i="2"/>
  <c r="I407" i="2"/>
  <c r="S354" i="2"/>
  <c r="R677" i="2"/>
  <c r="R126" i="2"/>
  <c r="J651" i="2"/>
  <c r="R278" i="2"/>
  <c r="F611" i="2"/>
  <c r="O126" i="2"/>
  <c r="J426" i="2"/>
  <c r="J256" i="2"/>
  <c r="F412" i="2"/>
  <c r="R763" i="2"/>
  <c r="I909" i="2"/>
  <c r="I868" i="2"/>
  <c r="F703" i="2"/>
  <c r="F556" i="2"/>
  <c r="J468" i="2"/>
  <c r="I669" i="2"/>
  <c r="O477" i="2"/>
  <c r="S704" i="2"/>
  <c r="R1047" i="2"/>
  <c r="J526" i="2"/>
  <c r="S707" i="2"/>
  <c r="J611" i="2"/>
  <c r="O428" i="2"/>
  <c r="R796" i="2"/>
  <c r="I566" i="2"/>
  <c r="S619" i="2"/>
  <c r="S687" i="2"/>
  <c r="S477" i="2"/>
  <c r="J736" i="2"/>
  <c r="F459" i="2"/>
  <c r="F479" i="2"/>
  <c r="O743" i="2"/>
  <c r="R496" i="2"/>
  <c r="R581" i="2"/>
  <c r="O592" i="2"/>
  <c r="S826" i="2"/>
  <c r="O672" i="2"/>
  <c r="O583" i="2"/>
  <c r="J561" i="2"/>
  <c r="I73" i="2"/>
  <c r="I712" i="2"/>
  <c r="F84" i="2"/>
  <c r="F801" i="2"/>
  <c r="J687" i="2"/>
  <c r="F832" i="2"/>
  <c r="S143" i="2"/>
  <c r="R354" i="2"/>
  <c r="I819" i="2"/>
  <c r="I349" i="2"/>
  <c r="I687" i="2"/>
  <c r="J712" i="2"/>
  <c r="R193" i="2"/>
  <c r="J262" i="2"/>
  <c r="I501" i="2"/>
  <c r="I278" i="2"/>
  <c r="R187" i="2"/>
  <c r="R198" i="2"/>
  <c r="R672" i="2"/>
  <c r="J12" i="2"/>
  <c r="R51" i="2"/>
  <c r="J281" i="2"/>
  <c r="I266" i="2"/>
  <c r="F289" i="2"/>
  <c r="I528" i="2"/>
  <c r="F608" i="2"/>
  <c r="J406" i="2"/>
  <c r="J504" i="2"/>
  <c r="O646" i="2"/>
  <c r="I907" i="2"/>
  <c r="J501" i="2"/>
  <c r="O532" i="2"/>
  <c r="R736" i="2"/>
  <c r="I1041" i="2"/>
  <c r="I456" i="2"/>
  <c r="O671" i="2"/>
  <c r="J264" i="2"/>
  <c r="R276" i="2"/>
  <c r="R67" i="2"/>
  <c r="O491" i="2"/>
  <c r="O251" i="2"/>
  <c r="J739" i="2"/>
  <c r="F761" i="2"/>
  <c r="F226" i="2"/>
  <c r="R643" i="2"/>
  <c r="I718" i="2"/>
  <c r="J976" i="2"/>
  <c r="I371" i="2"/>
  <c r="J763" i="2"/>
  <c r="O673" i="2"/>
  <c r="S712" i="2"/>
  <c r="F78" i="2"/>
  <c r="J714" i="2"/>
  <c r="F252" i="2"/>
  <c r="S889" i="2"/>
  <c r="F476" i="2"/>
  <c r="O626" i="2"/>
  <c r="O256" i="2"/>
  <c r="S793" i="2"/>
  <c r="J827" i="2"/>
  <c r="S657" i="2"/>
  <c r="S276" i="2"/>
  <c r="S621" i="2"/>
  <c r="R289" i="2"/>
  <c r="F583" i="2"/>
  <c r="J407" i="2"/>
  <c r="O114" i="2"/>
  <c r="J636" i="2"/>
  <c r="S714" i="2"/>
  <c r="F909" i="2"/>
  <c r="J589" i="2"/>
  <c r="S521" i="2"/>
  <c r="F377" i="2"/>
  <c r="J177" i="2"/>
  <c r="J193" i="2"/>
  <c r="O473" i="2"/>
  <c r="I37" i="2"/>
  <c r="F1003" i="2"/>
  <c r="J656" i="2"/>
  <c r="F387" i="2"/>
  <c r="S954" i="2"/>
  <c r="R262" i="2"/>
  <c r="J98" i="2"/>
  <c r="F706" i="2"/>
  <c r="I502" i="2"/>
  <c r="R256" i="2"/>
  <c r="I547" i="2"/>
  <c r="O726" i="2"/>
  <c r="I616" i="2"/>
  <c r="F826" i="2"/>
  <c r="F747" i="2"/>
  <c r="R857" i="2"/>
  <c r="J644" i="2"/>
  <c r="J826" i="2"/>
  <c r="O798" i="2"/>
  <c r="R674" i="2"/>
  <c r="O862" i="2"/>
  <c r="R146" i="2"/>
  <c r="J749" i="2"/>
  <c r="J944" i="2"/>
  <c r="O101" i="2"/>
  <c r="F651" i="2"/>
  <c r="J918" i="2"/>
  <c r="F537" i="2"/>
  <c r="S637" i="2"/>
  <c r="F372" i="2"/>
  <c r="O472" i="2"/>
  <c r="F312" i="2"/>
  <c r="F942" i="2"/>
  <c r="F278" i="2"/>
  <c r="I728" i="2"/>
  <c r="R802" i="2"/>
  <c r="O426" i="2"/>
  <c r="O597" i="2"/>
  <c r="O701" i="2"/>
  <c r="S134" i="2"/>
  <c r="R853" i="2"/>
  <c r="O76" i="2"/>
  <c r="R288" i="2"/>
  <c r="F806" i="2"/>
  <c r="O276" i="2"/>
  <c r="I367" i="2"/>
  <c r="I473" i="2"/>
  <c r="J11" i="2"/>
  <c r="I539" i="2"/>
  <c r="S289" i="2"/>
  <c r="F287" i="2"/>
  <c r="F819" i="2"/>
  <c r="O356" i="2"/>
  <c r="R556" i="2"/>
  <c r="I218" i="2"/>
  <c r="O409" i="2"/>
  <c r="R439" i="2"/>
  <c r="F944" i="2"/>
  <c r="F253" i="2"/>
  <c r="S547" i="2"/>
  <c r="F582" i="2"/>
  <c r="F518" i="2"/>
  <c r="F457" i="2"/>
  <c r="F689" i="2"/>
  <c r="R311" i="2"/>
  <c r="R687" i="2"/>
  <c r="F326" i="2"/>
  <c r="I39" i="2"/>
  <c r="F353" i="2"/>
  <c r="R137" i="2"/>
  <c r="J569" i="2"/>
  <c r="I561" i="2"/>
  <c r="I773" i="2"/>
  <c r="S679" i="2"/>
  <c r="S446" i="2"/>
  <c r="F907" i="2"/>
  <c r="F749" i="2"/>
  <c r="S772" i="2"/>
  <c r="O521" i="2"/>
  <c r="I202" i="2"/>
  <c r="R817" i="2"/>
  <c r="O434" i="2"/>
  <c r="R516" i="2"/>
  <c r="I778" i="2"/>
  <c r="I106" i="2"/>
  <c r="I831" i="2"/>
  <c r="I877" i="2"/>
  <c r="R967" i="2"/>
  <c r="J518" i="2"/>
  <c r="J1007" i="2"/>
  <c r="R703" i="2"/>
  <c r="S114" i="2"/>
  <c r="J653" i="2"/>
  <c r="J896" i="2"/>
  <c r="O893" i="2"/>
  <c r="R616" i="2"/>
  <c r="F348" i="2"/>
  <c r="S532" i="2"/>
  <c r="R644" i="2"/>
  <c r="O716" i="2"/>
  <c r="I259" i="2"/>
  <c r="S592" i="2"/>
  <c r="J459" i="2"/>
  <c r="R567" i="2"/>
  <c r="R366" i="2"/>
  <c r="S876" i="2"/>
  <c r="J747" i="2"/>
  <c r="I379" i="2"/>
  <c r="F349" i="2"/>
  <c r="R594" i="2"/>
  <c r="I194" i="2"/>
  <c r="F924" i="2"/>
  <c r="O708" i="2"/>
  <c r="S378" i="2"/>
  <c r="S832" i="2"/>
  <c r="S1039" i="2"/>
  <c r="J626" i="2"/>
  <c r="R78" i="2"/>
  <c r="F164" i="2"/>
  <c r="S1028" i="2"/>
  <c r="F248" i="2"/>
  <c r="S853" i="2"/>
  <c r="I967" i="2"/>
  <c r="S643" i="2"/>
  <c r="S851" i="2"/>
  <c r="I1007" i="2"/>
  <c r="F899" i="2"/>
  <c r="S207" i="2"/>
  <c r="F539" i="2"/>
  <c r="F567" i="2"/>
  <c r="J298" i="2"/>
  <c r="I829" i="2"/>
  <c r="S347" i="2"/>
  <c r="J528" i="2"/>
  <c r="S256" i="2"/>
  <c r="J479" i="2"/>
  <c r="S223" i="2"/>
  <c r="I408" i="2"/>
  <c r="I671" i="2"/>
  <c r="I764" i="2"/>
  <c r="F913" i="2"/>
  <c r="S313" i="2"/>
  <c r="S21" i="2"/>
  <c r="F437" i="2"/>
  <c r="O321" i="2"/>
  <c r="R686" i="2"/>
  <c r="F848" i="2"/>
  <c r="F773" i="2"/>
  <c r="R1046" i="2"/>
  <c r="I377" i="2"/>
  <c r="S953" i="2"/>
  <c r="J171" i="2"/>
  <c r="I989" i="2"/>
  <c r="J431" i="2"/>
  <c r="O264" i="2"/>
  <c r="J1032" i="2"/>
  <c r="S617" i="2"/>
  <c r="R641" i="2"/>
  <c r="S1038" i="2"/>
  <c r="J68" i="2"/>
  <c r="I817" i="2"/>
  <c r="I591" i="2"/>
  <c r="J748" i="2"/>
  <c r="R376" i="2"/>
  <c r="F644" i="2"/>
  <c r="R87" i="2"/>
  <c r="J582" i="2"/>
  <c r="S321" i="2"/>
  <c r="R173" i="2"/>
  <c r="I298" i="2"/>
  <c r="F177" i="2"/>
  <c r="I98" i="2"/>
  <c r="J1006" i="2"/>
  <c r="I884" i="2"/>
  <c r="R918" i="2"/>
  <c r="J97" i="2"/>
  <c r="O794" i="2"/>
  <c r="S798" i="2"/>
  <c r="F807" i="2"/>
  <c r="O246" i="2"/>
  <c r="R803" i="2"/>
  <c r="O866" i="2"/>
  <c r="I969" i="2"/>
  <c r="F626" i="2"/>
  <c r="F852" i="2"/>
  <c r="I348" i="2"/>
  <c r="J467" i="2"/>
  <c r="R286" i="2"/>
  <c r="S882" i="2"/>
  <c r="S686" i="2"/>
  <c r="R944" i="2"/>
  <c r="F526" i="2"/>
  <c r="I611" i="2"/>
  <c r="O832" i="2"/>
  <c r="O258" i="2"/>
  <c r="F701" i="2"/>
  <c r="J989" i="2"/>
  <c r="J71" i="2"/>
  <c r="O653" i="2"/>
  <c r="R704" i="2"/>
  <c r="J592" i="2"/>
  <c r="R44" i="2"/>
  <c r="I918" i="2"/>
  <c r="F827" i="2"/>
  <c r="S51" i="2"/>
  <c r="R349" i="2"/>
  <c r="I733" i="2"/>
  <c r="O439" i="2"/>
  <c r="R706" i="2"/>
  <c r="F409" i="2"/>
  <c r="S324" i="2"/>
  <c r="F851" i="2"/>
  <c r="F591" i="2"/>
  <c r="I143" i="2"/>
  <c r="S837" i="2"/>
  <c r="O617" i="2"/>
  <c r="I741" i="2"/>
  <c r="F927" i="2"/>
  <c r="S792" i="2"/>
  <c r="S164" i="2"/>
  <c r="R792" i="2"/>
  <c r="I807" i="2"/>
  <c r="F259" i="2"/>
  <c r="S487" i="2"/>
  <c r="R771" i="2"/>
  <c r="I268" i="2"/>
  <c r="I917" i="2"/>
  <c r="I256" i="2"/>
  <c r="R832" i="2"/>
  <c r="I583" i="2"/>
  <c r="R654" i="2"/>
  <c r="S537" i="2"/>
  <c r="S581" i="2"/>
  <c r="S414" i="2"/>
  <c r="J82" i="2"/>
  <c r="J716" i="2"/>
  <c r="I957" i="2"/>
  <c r="R414" i="2"/>
  <c r="J924" i="2"/>
  <c r="O21" i="2"/>
  <c r="O878" i="2"/>
  <c r="J54" i="2"/>
  <c r="S726" i="2"/>
  <c r="J646" i="2"/>
  <c r="S967" i="2"/>
  <c r="I478" i="2"/>
  <c r="R134" i="2"/>
  <c r="J567" i="2"/>
  <c r="R563" i="2"/>
  <c r="I727" i="2"/>
  <c r="O468" i="2"/>
  <c r="F653" i="2"/>
  <c r="S126" i="2"/>
  <c r="O187" i="2"/>
  <c r="J913" i="2"/>
  <c r="O942" i="2"/>
  <c r="F557" i="2"/>
  <c r="J499" i="2"/>
  <c r="R251" i="2"/>
  <c r="R774" i="2"/>
  <c r="F957" i="2"/>
  <c r="F857" i="2"/>
  <c r="I56" i="2"/>
  <c r="J178" i="2"/>
  <c r="R107" i="2"/>
  <c r="I479" i="2"/>
  <c r="I1048" i="2"/>
  <c r="J194" i="2"/>
  <c r="I648" i="2"/>
  <c r="R1012" i="2"/>
  <c r="I353" i="2"/>
</calcChain>
</file>

<file path=xl/comments1.xml><?xml version="1.0" encoding="utf-8"?>
<comments xmlns="http://schemas.openxmlformats.org/spreadsheetml/2006/main">
  <authors>
    <author/>
  </authors>
  <commentList>
    <comment ref="M1" authorId="0">
      <text>
        <r>
          <rPr>
            <sz val="10"/>
            <color rgb="FF000000"/>
            <rFont val="Arial"/>
          </rPr>
          <t>======
ID#AAAAJ6TDjKY
Admin    (2020-09-15 07:43:11)
Thay đổi tên lớp của GVCN; Nếu không phải của GVCN xóa nội dung ô này</t>
        </r>
      </text>
    </comment>
    <comment ref="Q1" authorId="0">
      <text>
        <r>
          <rPr>
            <sz val="10"/>
            <color rgb="FF000000"/>
            <rFont val="Arial"/>
          </rPr>
          <t>======
ID#AAAAJ6TDjKc
Admin    (2020-09-15 07:43:11)
Số ký tự lớp. VD: Dạng 1A1 là 3; Dạng 1A là 2,...</t>
        </r>
      </text>
    </comment>
    <comment ref="V1" authorId="0">
      <text>
        <r>
          <rPr>
            <sz val="10"/>
            <color rgb="FF000000"/>
            <rFont val="Arial"/>
          </rPr>
          <t>======
ID#AAAAJ6TDjKk
Admin    (2020-09-15 07:43:11)
Có thể thay đổi ngày của tuần bắt đầu năm học tại đây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29JjN3glqDNKgNxVcYK35WbhV8A=="/>
    </ext>
  </extLst>
</comments>
</file>

<file path=xl/comments2.xml><?xml version="1.0" encoding="utf-8"?>
<comments xmlns="http://schemas.openxmlformats.org/spreadsheetml/2006/main">
  <authors>
    <author/>
  </authors>
  <commentList>
    <comment ref="E95" authorId="0">
      <text>
        <r>
          <rPr>
            <sz val="10"/>
            <color rgb="FF000000"/>
            <rFont val="Arial"/>
          </rPr>
          <t>======
ID#AAAAJ6TDjKg
Nguyet Hang    (2020-09-15 07:43:11)
Nguyet Hang: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309DFSDaWexj2cHRGEz15SeRq8Q=="/>
    </ext>
  </extLst>
</comments>
</file>

<file path=xl/sharedStrings.xml><?xml version="1.0" encoding="utf-8"?>
<sst xmlns="http://schemas.openxmlformats.org/spreadsheetml/2006/main" count="4395" uniqueCount="993">
  <si>
    <t>HƯỚNG DẪN SỬ DỤNG</t>
  </si>
  <si>
    <t xml:space="preserve">Phiên bản nâng cấp </t>
  </si>
  <si>
    <t>Dành cho GV tiểu học</t>
  </si>
  <si>
    <t>Giới thiệu</t>
  </si>
  <si>
    <t>-</t>
  </si>
  <si>
    <t xml:space="preserve">LICH BAO GIANG là một bảng tính giúp đơn giản hóa việc báo giảng dành </t>
  </si>
  <si>
    <t>cho GVCN/ GVCN khi thực hiện làm sổ báo giảng.</t>
  </si>
  <si>
    <t>Các tiết học tự động được điều chỉnh theo thời khóa biểu và PPCT.</t>
  </si>
  <si>
    <t>Có thể điều chỉnh tiết dạy bù tuy vậy khuyến khích việc điều chỉnh tiết dạy bù</t>
  </si>
  <si>
    <t>bằng cách ghi bằng bút mực khác màu như quy định chung của Hà Nội.</t>
  </si>
  <si>
    <t xml:space="preserve">Bảng có 2 SHEET chính: LICH BAO GIANG và DATA; </t>
  </si>
  <si>
    <t>SHEET LICH BAO GIANG: Nơi chọn Thời khóa biểu và in</t>
  </si>
  <si>
    <t>SHEET DATA: Nơi chứa PPCT chi tiết các môn học</t>
  </si>
  <si>
    <t>SHEET TKB: Chọn Thời khóa biểu</t>
  </si>
  <si>
    <t>SHEET DATE: In ngày tháng theo tuần (để viết vào KH dạy học)</t>
  </si>
  <si>
    <t>Hướng dẫn sử dụng</t>
  </si>
  <si>
    <t>*</t>
  </si>
  <si>
    <t>Quy định chung</t>
  </si>
  <si>
    <t>Việc gõ dữ liệu có thể sao chép từ nguồn có sẵn nhưng phải đảm bảo tính chính xác</t>
  </si>
  <si>
    <t>về tên môn (hay nhầm khi gõ thiếu/ thừa dấu cách).</t>
  </si>
  <si>
    <t xml:space="preserve">Các năm học tiếp theo cần (1) thay đổi ngày bắt đầu năm học mới tại ô V1- Sheet LICH </t>
  </si>
  <si>
    <t>BAO GIANG (2) thay đổi tuần Tết để đảm bảo ngày tháng đúng</t>
  </si>
  <si>
    <t>Các ô có dữ liệu được in màu xanh có thể điều chỉnh được dữ liệu.</t>
  </si>
  <si>
    <t>Cùng một môn học nhưng có thể có tiết học buổi 2 thì đó được coi là 2 môn.</t>
  </si>
  <si>
    <t>Ví dụ: Mĩ thuật-TC 1A và Mĩ thuật 1A</t>
  </si>
  <si>
    <t>Các tuần sau nghỉ tết sẽ đặt ô đang có dữ liệu là số 0 thành 7 nếu nghỉ Tết 01 tuần</t>
  </si>
  <si>
    <t>và thành 14 nếu nghỉ Tết 02 tuần (Cột Tuần sau Tết).</t>
  </si>
  <si>
    <t xml:space="preserve">Khi copy dữ liệu từ file có sẵn vào, luôn nhớ dán dữ liệu bằng cách nhấn chuột phải chọn </t>
  </si>
  <si>
    <t>Paste Value.</t>
  </si>
  <si>
    <t>a</t>
  </si>
  <si>
    <t xml:space="preserve">Dành cho GVCN </t>
  </si>
  <si>
    <t>B1:</t>
  </si>
  <si>
    <t xml:space="preserve">Điền thông tin tên lớp tại ô M1 (cạnh ô GVCN); Tên lớp sẽ điền vào tất cả các </t>
  </si>
  <si>
    <t>tiết học có học trong LICH BAO GIANG</t>
  </si>
  <si>
    <t>B2:</t>
  </si>
  <si>
    <t>Điền môn học và danh sách PPCT các môn học tại SHEET DATA</t>
  </si>
  <si>
    <t xml:space="preserve">(Nên làm một lần cho mỗi khối trước khi chuyển cho GV cùng khối khác do </t>
  </si>
  <si>
    <t>thông thường các lớp cùng khối học sẽ có PPCT giống nhau)</t>
  </si>
  <si>
    <t>Lưu ý: Do một môn học có thể có nhiều phân môn; VD môn HĐTT có Chào cờ,</t>
  </si>
  <si>
    <t>Sinh hoạt lớp, Đọc sách, … nên các môn học này nên tách thành từng môn</t>
  </si>
  <si>
    <t>riêng biệt. Chẳng hạn, HĐTT-CC, HĐTT-SH, HĐTT-ĐS,…</t>
  </si>
  <si>
    <t>B3:</t>
  </si>
  <si>
    <t>Chọn thời khóa biểu các tiết học tại ô Môn/ Phân môn tại SHEET TKB</t>
  </si>
  <si>
    <t>b</t>
  </si>
  <si>
    <t>Dành cho GVBM</t>
  </si>
  <si>
    <t>Xóa thông tin tên lớp tại ô M1 (cạnh ô GVCN) do lớp của mỗi môn/  tiết là khác nhau</t>
  </si>
  <si>
    <t>Điền số ký tự tên lớp của trường. VD trường đặt tên lớp là 1A, 1B thì số ký tự là 2</t>
  </si>
  <si>
    <t>trường đặt tên lớp là 1A1, 1A2 thì số ký tự là 3</t>
  </si>
  <si>
    <t>Lưu ý: Do một môn học có thể dạy cho nhiều lớp và cần điền lớp cho các môn học</t>
  </si>
  <si>
    <t>nên chúng tôi quy định PPCT sẽ có dạng &lt;Tên môn/ Phân môn&gt; &lt;Tên lớp.&gt;</t>
  </si>
  <si>
    <t>VD: Môn Mĩ thuật cho lớp 1A sẽ là Mĩ thuật 1A</t>
  </si>
  <si>
    <t>Bản nâng cấp Lịch báo giảng v3.0 (2018-2019)</t>
  </si>
  <si>
    <t>bởi Đào Hải Cương (0982.962.588 - haicuong@gmail.com)</t>
  </si>
  <si>
    <t>Bản quyền dành cho</t>
  </si>
  <si>
    <t>©Trường Tiểu học Lê Ngọc Hân, Gia Lâm</t>
  </si>
  <si>
    <t>in</t>
  </si>
  <si>
    <t>Tuần</t>
  </si>
  <si>
    <t>GVCN</t>
  </si>
  <si>
    <t>5A</t>
  </si>
  <si>
    <t>Số ký tự lớp</t>
  </si>
  <si>
    <t>Đầu năm</t>
  </si>
  <si>
    <t>Tuần sau Tết</t>
  </si>
  <si>
    <t>Đầu tuần</t>
  </si>
  <si>
    <t>Buổi học thứ nhất/ ngày</t>
  </si>
  <si>
    <t>Buổi học thứ hai/ ngày</t>
  </si>
  <si>
    <t>Ngày/ thứ</t>
  </si>
  <si>
    <t>Tiết theo TKB</t>
  </si>
  <si>
    <t>STT</t>
  </si>
  <si>
    <t>Tiết theo PPCT</t>
  </si>
  <si>
    <t>Môn    (Phân môn)</t>
  </si>
  <si>
    <t>Lớp</t>
  </si>
  <si>
    <t>Tên bài</t>
  </si>
  <si>
    <t>Đồ dùng dạy học</t>
  </si>
  <si>
    <t>Môn      (Phân môn)</t>
  </si>
  <si>
    <t>Ba   2/1</t>
  </si>
  <si>
    <t>HD học TV</t>
  </si>
  <si>
    <t>HD học Toán</t>
  </si>
  <si>
    <t>Viết tắt</t>
  </si>
  <si>
    <t>Tiết/Môn</t>
  </si>
  <si>
    <t>PPCT</t>
  </si>
  <si>
    <t>Mon hoc</t>
  </si>
  <si>
    <t>Noi dung</t>
  </si>
  <si>
    <t>Do dung day hoc</t>
  </si>
  <si>
    <t>DS Mon hoc</t>
  </si>
  <si>
    <t>Kí hiệu</t>
  </si>
  <si>
    <t>TT Môn</t>
  </si>
  <si>
    <t>Âm nhạc</t>
  </si>
  <si>
    <t>Ôn tập một số bài hát đã học</t>
  </si>
  <si>
    <t>Học hát: Bài Reo vang bình minh</t>
  </si>
  <si>
    <t>Chính tả</t>
  </si>
  <si>
    <t>Ôn tập bài hát. Tập đọc nhạc: TĐN số 1</t>
  </si>
  <si>
    <t>Đạo đức</t>
  </si>
  <si>
    <t>Học hát: Bài Hãy giữ cho em bầu trời xanh</t>
  </si>
  <si>
    <t>HDH-T</t>
  </si>
  <si>
    <t>Ôn tập bài hát. Tập đọc nhạc: TĐN số 2</t>
  </si>
  <si>
    <t>Địa lí</t>
  </si>
  <si>
    <t>Học hát: Bài Con chim hay hót</t>
  </si>
  <si>
    <t>HĐTT-CĐ</t>
  </si>
  <si>
    <t>Ôn tập bài hát: Con chim hay hót. TĐN số 1,2</t>
  </si>
  <si>
    <t>Kĩ năng sống</t>
  </si>
  <si>
    <t>KNS</t>
  </si>
  <si>
    <t>Ôn tập 2 bài hát…Nghe nhạc</t>
  </si>
  <si>
    <t>LT &amp; Câu</t>
  </si>
  <si>
    <t>Học hát: Bài Những bông hoa những bài ca</t>
  </si>
  <si>
    <t>Mĩ thuật</t>
  </si>
  <si>
    <t>ÔT: Những bông hoa Những bài ca. GT một số ..</t>
  </si>
  <si>
    <t>Khoa học</t>
  </si>
  <si>
    <t>TĐN số 3. Nghe nhạc</t>
  </si>
  <si>
    <t>Kĩ thuật</t>
  </si>
  <si>
    <t>Học hát: Bài Ước mơ</t>
  </si>
  <si>
    <t>Tập đọc</t>
  </si>
  <si>
    <t>ÔT: Ước mơ. TĐN số 4</t>
  </si>
  <si>
    <t>Kể chuyện</t>
  </si>
  <si>
    <t>ÔT 2 bài hát. Nghe nhạc</t>
  </si>
  <si>
    <t>Ôn TĐN số 3, 4. Kể chuyện ÂN</t>
  </si>
  <si>
    <t>HĐTT-ĐT</t>
  </si>
  <si>
    <t>Bài hát dành cho địa phương tự chọn</t>
  </si>
  <si>
    <t>Tiếng Anh</t>
  </si>
  <si>
    <t>Ôn tập 2 bài hát..ÔT TĐN số 2</t>
  </si>
  <si>
    <t>Tập biểu diễn 2 bài hát.ÔT TĐN số 4</t>
  </si>
  <si>
    <t xml:space="preserve">Âm nhạc </t>
  </si>
  <si>
    <t>Học hát: Bài Hát mừng</t>
  </si>
  <si>
    <t>Thể dục</t>
  </si>
  <si>
    <t>Ôn tập bài hát: Hát mừng.TĐN số 5</t>
  </si>
  <si>
    <t>Thủ công</t>
  </si>
  <si>
    <t>Học hát: Bài Tre ngà bên Lăng Bác</t>
  </si>
  <si>
    <t>Tin học</t>
  </si>
  <si>
    <t>Ôn tập bài hát. TĐN số 6</t>
  </si>
  <si>
    <t>Tập làm văn</t>
  </si>
  <si>
    <t>TLV</t>
  </si>
  <si>
    <t>Ôn tập 2 bài hát;TĐN số 6</t>
  </si>
  <si>
    <t>Lịch sử</t>
  </si>
  <si>
    <t>Học hát: Bài Màu xanh quê hương</t>
  </si>
  <si>
    <t>Toán</t>
  </si>
  <si>
    <t>Ôn tập bài hát. TĐN số 7</t>
  </si>
  <si>
    <t>HDH-TV</t>
  </si>
  <si>
    <t>Học hát: Bài Em vẫn nhớ trường xưa</t>
  </si>
  <si>
    <t>HĐTT</t>
  </si>
  <si>
    <t>Ôn tập bài hát. TĐN số 8</t>
  </si>
  <si>
    <t>HĐTT-SH</t>
  </si>
  <si>
    <t>Ôn tập 2 bài hát..Kể chuyện âm nhạc</t>
  </si>
  <si>
    <t>ÔT 2 bài TĐN số 7, số 8. Nghe nhạc</t>
  </si>
  <si>
    <t>Học hát: Bài Dàn đồng ca mùa hạ</t>
  </si>
  <si>
    <t>ÔT: Dàn đồng ca mùa hạ. Nghe nhạc</t>
  </si>
  <si>
    <t>Ôn tập và kiểm tra 2 bài hát. TĐN</t>
  </si>
  <si>
    <t>Tập biểu diễn các bài hát</t>
  </si>
  <si>
    <t>Nghe-viết: Việt Nam thân yêu.</t>
  </si>
  <si>
    <t>Máy chiếu</t>
  </si>
  <si>
    <t>Nghe-viết: Lương Ngọc Quyến.</t>
  </si>
  <si>
    <t>Nhớ-viết: Thư gửi các học sinh.</t>
  </si>
  <si>
    <t>Nghe-viết: Anh bộ đội Cụ Hồ gốc Bỉ.</t>
  </si>
  <si>
    <t>Nghe-viết: Một chuyên gia máy xúc.</t>
  </si>
  <si>
    <t>Nhớ-viết: Ê-mi-li, con …</t>
  </si>
  <si>
    <t>Nghe-viết :Dòng kinh quê hương</t>
  </si>
  <si>
    <t>Nghe-viết : Kì diệu rừng xanh</t>
  </si>
  <si>
    <t>Nhớ-viết :Tiếng đàn Ba-la-lai-ca trên sông Đà</t>
  </si>
  <si>
    <t>Ôn tập Giữa học kì I ( Tiết ... )</t>
  </si>
  <si>
    <t>Nghe-viết ; Luật Bảo vệ môi trường</t>
  </si>
  <si>
    <t>Nghe-viết : Mùa thảo quả</t>
  </si>
  <si>
    <t>Nhứ-viết : hành trình của bầy ong</t>
  </si>
  <si>
    <t>Nghe-viết : chuỗi ngọc lam</t>
  </si>
  <si>
    <t>Nghe-viết : Buôn Chư Lênh đón cô giáo</t>
  </si>
  <si>
    <t>Nghe-viết : Về ngôi nhà đang xây</t>
  </si>
  <si>
    <t>Người mẹ của 51 đứa con</t>
  </si>
  <si>
    <t>Ôn tập cuối HKI ( Tiết ... )</t>
  </si>
  <si>
    <t>Nhà yêu nước Nguyễn Trung Trực</t>
  </si>
  <si>
    <t>Nghe-viết : Cánh cam lạc mẹ</t>
  </si>
  <si>
    <t>Nghe-viết : Trí dũng song toàn</t>
  </si>
  <si>
    <t>22Chính tả</t>
  </si>
  <si>
    <t>Nghe viết : Hà Nội</t>
  </si>
  <si>
    <t>Nhớ -viết : Cao Bằng</t>
  </si>
  <si>
    <t>Nghe-viết : Núi non hùng vĩ</t>
  </si>
  <si>
    <t>Nghe –viết : Ai là thủy tổ loài người</t>
  </si>
  <si>
    <t>Nghe-viết : Lịch sử Ngày Quốc tế lao động</t>
  </si>
  <si>
    <t>Nhớ-viết: Cửa sông</t>
  </si>
  <si>
    <t xml:space="preserve">Ôn tập Giữa HK II </t>
  </si>
  <si>
    <t>Nhớ -viết : Đất nước</t>
  </si>
  <si>
    <t>Nghe-viết : Cô gái của tương lai</t>
  </si>
  <si>
    <t>Nghe-viết : Tà áo dài Việt Nam</t>
  </si>
  <si>
    <t>Nhớ - viết : Bầm ơi</t>
  </si>
  <si>
    <t>Nghe-viết : Trong lời mẹ hát</t>
  </si>
  <si>
    <t>Nhớ - viết : Sang năm con lên bảy</t>
  </si>
  <si>
    <t xml:space="preserve">Kiểm tra  HK II </t>
  </si>
  <si>
    <t>Chân dung tự họa</t>
  </si>
  <si>
    <t>Sự liên kết thú vị của các hình khối</t>
  </si>
  <si>
    <t>Âm nhạc và sắc màu</t>
  </si>
  <si>
    <t>Sáng tạo với những chiếc lá</t>
  </si>
  <si>
    <t>Trường em</t>
  </si>
  <si>
    <t>Chú bộ đội của chúng em</t>
  </si>
  <si>
    <t>Tìm hiểu tranh theo chủ đề: “ Ước mơ của em”</t>
  </si>
  <si>
    <t>Trang trí sân khấu và sáng tác câu chuyện</t>
  </si>
  <si>
    <t>Trang phục yêu thích</t>
  </si>
  <si>
    <t>Cuộc sống quanh em</t>
  </si>
  <si>
    <t>Vẽ biểu cảm các đồ vật</t>
  </si>
  <si>
    <t>Thử nghiệm và sáng tạo với các chất liệu</t>
  </si>
  <si>
    <t>Xem tranh “ Bác Hồ đi công tác”</t>
  </si>
  <si>
    <t>Em là học sinh lớp 5</t>
  </si>
  <si>
    <t>Em là học sinh lớp 5 ( tiếp)</t>
  </si>
  <si>
    <t>Có trách nhiệm về việc làm của mình</t>
  </si>
  <si>
    <t>Có trách nhiệm về việc …. ( tiếp)</t>
  </si>
  <si>
    <t>Có chí thì nên</t>
  </si>
  <si>
    <t>Có chí thì nên ( tiếp)</t>
  </si>
  <si>
    <t>Nhớ ơn tổ tiên</t>
  </si>
  <si>
    <t>Nhớ ơn tổ tiên ( tiếp)</t>
  </si>
  <si>
    <t>Tình bạn</t>
  </si>
  <si>
    <t>Tình bạn ( tiếp)</t>
  </si>
  <si>
    <t>Thực hành kĩ năng giữa kì I</t>
  </si>
  <si>
    <t>Kính già, yêu trẻ</t>
  </si>
  <si>
    <t>Kính già, yêu trẻ ( tiếp)</t>
  </si>
  <si>
    <t>Tôn trọng phụ nữ</t>
  </si>
  <si>
    <t>Tôn trọng phụ nữ ( tiếp)</t>
  </si>
  <si>
    <t>Hợp tác với những người xung quanh</t>
  </si>
  <si>
    <t>Hợp tác với những người xung quanh ( tiếp)</t>
  </si>
  <si>
    <t>Thực hành kĩ năng cuối học kì I</t>
  </si>
  <si>
    <t>Em yêu quê hương</t>
  </si>
  <si>
    <t>Em yêu quê hương ( tiếp)</t>
  </si>
  <si>
    <t>Uỷ ban nhân dân xã, phường em</t>
  </si>
  <si>
    <t>Uỷ ban nhân dân xã, phường em ( tiếp)</t>
  </si>
  <si>
    <t>Em yêu Tổ quốc Việt Nam</t>
  </si>
  <si>
    <t>Em yêu Tổ quốc Việt Nam ( tiếp)</t>
  </si>
  <si>
    <t>Thực hành kĩ năng giữa kì II</t>
  </si>
  <si>
    <t>Em yêu hoà bình</t>
  </si>
  <si>
    <t>Em yêu hoà bình ( tiếp)</t>
  </si>
  <si>
    <t>Em tìm hiểu về Liên Hợp quốc</t>
  </si>
  <si>
    <t>Em tìm hiểu về Liên Hợp quốc ( tiếp)</t>
  </si>
  <si>
    <t>Bảo vệ tài nguyên thiên nhiên</t>
  </si>
  <si>
    <t>Bảo vệ tài nguyên thiên nhiên ( tiếp)</t>
  </si>
  <si>
    <t>Dành cho địa phương</t>
  </si>
  <si>
    <t>Dành cho địa phương ( tiếp)</t>
  </si>
  <si>
    <t>Thực hành cuối học kì II và cuối năm</t>
  </si>
  <si>
    <t>Ôn tập phân số</t>
  </si>
  <si>
    <t>Phân số thập phân</t>
  </si>
  <si>
    <t>Ôn tập về PSTP, phép cộng, phép trừ</t>
  </si>
  <si>
    <t>Phép nhân, phép chia hai phân số. Hỗn số</t>
  </si>
  <si>
    <t>Luyện tập chung</t>
  </si>
  <si>
    <t>Ôn tập về giải toán</t>
  </si>
  <si>
    <t>Ôn tập và bổ sung về giải toán</t>
  </si>
  <si>
    <t>ÔT bảng đơn vị đo độ dài, bảng đơn vị đo k.lượng</t>
  </si>
  <si>
    <t>km vuông, hm vuông, dam  vuông. Bảng đơn vị đo S</t>
  </si>
  <si>
    <t>Luyện tập chung, héc-ta</t>
  </si>
  <si>
    <t>Luyện tập chung. Khái niệm số thập phân</t>
  </si>
  <si>
    <t>Hàng của số thập phân, đọc viết số thập phân</t>
  </si>
  <si>
    <t>Số thập phân bằng nhau. So sánh số thập phân</t>
  </si>
  <si>
    <t>Viết số đo độ dài dưới dạng số thập phân</t>
  </si>
  <si>
    <t>Luyện tập chung, viết số đo m, S dưới dạng STP</t>
  </si>
  <si>
    <t>Luyện tập chung. Cộng hai số thập phân</t>
  </si>
  <si>
    <t>Tổng của nhiều số thập phân</t>
  </si>
  <si>
    <t>Luyện tập cộng số thập phân. Trừ hai số thập phân</t>
  </si>
  <si>
    <t>Nhân một số thập phân với một số tự nhiên</t>
  </si>
  <si>
    <t>Nhân một số thập phân với 10; 100; 1000…</t>
  </si>
  <si>
    <t>Nhân một số thập phân với một số thập phân</t>
  </si>
  <si>
    <t>Luyện tập chung. Chia một STP cho một số N</t>
  </si>
  <si>
    <t>Chia một số thập phân cho 10; 100; 1000…</t>
  </si>
  <si>
    <t xml:space="preserve">Chia một số N cho một số N mà th.. là một STP </t>
  </si>
  <si>
    <t>Chia một số N, một STP cho một số thập phân</t>
  </si>
  <si>
    <t>Tỉ số phần trăm. Giải toán về tỉ số phần trăm</t>
  </si>
  <si>
    <t>Giải toán về tỉ số phần trăm (tiếp theo)</t>
  </si>
  <si>
    <t>Giải toán về tỉ số phần trăm.</t>
  </si>
  <si>
    <t>S.dụng MTBT để g.toán về tỉ số %  . Hình tam giác</t>
  </si>
  <si>
    <t>Diện tích hình tam giác</t>
  </si>
  <si>
    <t>Diện tích hình thang</t>
  </si>
  <si>
    <t>Hình tròn. Đường tròn. Chu vi hình tròn</t>
  </si>
  <si>
    <t>Diện tích hình tròn</t>
  </si>
  <si>
    <t>Giới thiệu biểu đồ hình quạt</t>
  </si>
  <si>
    <t>Luyện tập về tính diện tích</t>
  </si>
  <si>
    <t>HHCN. HLP. Sxq và Stp của hình hộp chữ nhật</t>
  </si>
  <si>
    <t>Sxq và Stp của hình lập phương</t>
  </si>
  <si>
    <t>Thể tích của một hình</t>
  </si>
  <si>
    <t>Xăng-ti-mét khối. Đề-xi-mét khối. Mét khối</t>
  </si>
  <si>
    <t>V hình hộp chữ nhật. V hình lập phương</t>
  </si>
  <si>
    <t>Bảng đơn vị đo thời gian</t>
  </si>
  <si>
    <t>Cộng, trừ số đo thời gian</t>
  </si>
  <si>
    <t>X số đo t gian với 1 số. : số đo t gian cho 1 số</t>
  </si>
  <si>
    <t>Vận tốc</t>
  </si>
  <si>
    <t>Quãng đường</t>
  </si>
  <si>
    <t>Thời gian</t>
  </si>
  <si>
    <t>Ôn tập về số tự nhiên và phân số</t>
  </si>
  <si>
    <t>Ôn tập về phân số, số thập phân</t>
  </si>
  <si>
    <t>Ôn tập về đo độ dài, đo khối lượng</t>
  </si>
  <si>
    <t>Ôn tập về đo diện tích, thể tích</t>
  </si>
  <si>
    <t>Ôn tập về đo thời gian. Phép cộng</t>
  </si>
  <si>
    <t>Phép trừ</t>
  </si>
  <si>
    <t>Phép nhân. Phép chia</t>
  </si>
  <si>
    <t>Ôn tập về các phép tính đo thời gian</t>
  </si>
  <si>
    <t>Tính chu vi và diện tích một số hình</t>
  </si>
  <si>
    <t>Ôn tập về tính S, V một số hình</t>
  </si>
  <si>
    <t>Một số dạng toán đã học</t>
  </si>
  <si>
    <t xml:space="preserve">Ôn tập về biểu đồ </t>
  </si>
  <si>
    <t>Tập đọc - Luyện từ và câu</t>
  </si>
  <si>
    <t>Luyện từ và câu</t>
  </si>
  <si>
    <t xml:space="preserve">Chào cờ </t>
  </si>
  <si>
    <t>Chào cờ</t>
  </si>
  <si>
    <t>GDATGT - Bài 1</t>
  </si>
  <si>
    <t>GDATGT - Bài 2</t>
  </si>
  <si>
    <t>GDATGT - Bài 3</t>
  </si>
  <si>
    <t>GDATGT - Bài 4</t>
  </si>
  <si>
    <t>GDATGT - Bài 5</t>
  </si>
  <si>
    <t>GDATGT - Bài 6</t>
  </si>
  <si>
    <t>GDNSTLVM - Bài 1</t>
  </si>
  <si>
    <t xml:space="preserve">GDNSTLVM - Bài 2 </t>
  </si>
  <si>
    <t xml:space="preserve">GDNSTLVM - Bài 3 </t>
  </si>
  <si>
    <t xml:space="preserve">GDNSTLVM - Bài 4 </t>
  </si>
  <si>
    <t xml:space="preserve">GDNSTLVM - Bài 5 </t>
  </si>
  <si>
    <t xml:space="preserve">GDNSTLVM - Bài 6 </t>
  </si>
  <si>
    <t xml:space="preserve">GDNSTLVM - Bài 7 </t>
  </si>
  <si>
    <t xml:space="preserve">GDNSTLVM - Bài 8 </t>
  </si>
  <si>
    <t>Phát động chủ điểm mừng xuân ơn đảng</t>
  </si>
  <si>
    <t>Tìm hiểu một số phong tục tập quán của dân tộc</t>
  </si>
  <si>
    <t>Sinh hoạt VN theo c. đề ca ngợi q. hương đất nước</t>
  </si>
  <si>
    <t>Vẽ tranh về phong cảnh đất nước lễ hội dân gian</t>
  </si>
  <si>
    <t>Tìm hiểu về t. thống văn hóa dân tộc quê hương</t>
  </si>
  <si>
    <t>Tìm hiểu về tết cổ truyền Việt Nam</t>
  </si>
  <si>
    <t>Tổng kết thi đua mừng đảng mừng xuân</t>
  </si>
  <si>
    <t>Phát động thi đua chào mừng 8/3 và 26/3</t>
  </si>
  <si>
    <t>Văn nghệ chào mừng 8/3</t>
  </si>
  <si>
    <t>Tìm hiểu ngày quốc tế phụ nữ 8/3</t>
  </si>
  <si>
    <t>Tìm hiểu ngày thành lập đoàn 26/3</t>
  </si>
  <si>
    <t>Hoạt động VN chào mừng ngày t. lập đoàn 26/3</t>
  </si>
  <si>
    <t>Tìm hiểu về chiến dịch Hồ Chí Minh</t>
  </si>
  <si>
    <t>Sưu tầm t ảnh tư liệu về chiến dịch Hồ Chí Minh</t>
  </si>
  <si>
    <t>Hát múa liên hoan chào mừng 30/4</t>
  </si>
  <si>
    <t>Tổng kết thi đua chào mừng 30/4</t>
  </si>
  <si>
    <t>Hướng dẫn thực hiện 5 điều Bác Hồ dạy</t>
  </si>
  <si>
    <t>Tìm hiểu về tiểu sử cuộc đời Bác</t>
  </si>
  <si>
    <t>Tổng kết đợt thi đua chào mừng sinh nhật Bác</t>
  </si>
  <si>
    <t>“Bình Tây Đại nguyên soái” TĐ</t>
  </si>
  <si>
    <t>Nguyễn Trường Tộ mong muốn …</t>
  </si>
  <si>
    <t>Cuộc phản công ở kinh thành Huế</t>
  </si>
  <si>
    <t>Xã hội Việt Nam cuối thế kỉ …</t>
  </si>
  <si>
    <t>Phan Bội Châu và phong trào Đông Du</t>
  </si>
  <si>
    <t>Quyết chí ra đi tìm đường cứu nước</t>
  </si>
  <si>
    <t>Đảng Cộng sản Việt Nam ra đời</t>
  </si>
  <si>
    <t>Xô viết Nghệ - Tĩnh</t>
  </si>
  <si>
    <t>Cách mạng mùa thu</t>
  </si>
  <si>
    <t>Bác Hồ đọc Tuyên ngôn Độc lập</t>
  </si>
  <si>
    <t>Ôn tập: Hơn tám mươi năm chống t. dân P</t>
  </si>
  <si>
    <t>Vượt qua tình thế hiểm nghèo</t>
  </si>
  <si>
    <t>" Thà hi sinh tất cả, chứ nhất định k.chịu ….</t>
  </si>
  <si>
    <t>Thu-đông 1947, Việt Bắc "mồ chôn giặc P"</t>
  </si>
  <si>
    <t>Chiến thắng Biên giới thu - đông 1950</t>
  </si>
  <si>
    <t>Hậu phương những năm sau chiến Biên giới</t>
  </si>
  <si>
    <t>Ôn tập HK I</t>
  </si>
  <si>
    <t>Kiểm tra HK I</t>
  </si>
  <si>
    <t>Chiến thắng lịch sử Điện Biên Phủ</t>
  </si>
  <si>
    <t>ÔT: Chín năm k.chiến b.vệ ĐLDT (1945 - 1954)</t>
  </si>
  <si>
    <t>Nước nhà bị chia cắt</t>
  </si>
  <si>
    <t>Bến Tre đồng khởi</t>
  </si>
  <si>
    <t>Nhà máy hiện đại đầu tiên của ta</t>
  </si>
  <si>
    <t>Đường Trường Sơn</t>
  </si>
  <si>
    <t>Sắm sét đêm giao thừa</t>
  </si>
  <si>
    <t>Chiến thắng " Điện Biên Phủ trên không "</t>
  </si>
  <si>
    <t>Lễ kí Hiệp định Pa - ri</t>
  </si>
  <si>
    <t>Tiến vào Dinh Độc Lập</t>
  </si>
  <si>
    <t>Hoàn thành thống nhất đất nước</t>
  </si>
  <si>
    <t>Xây dựng Nhà máy Thủy điện Hòa Bình</t>
  </si>
  <si>
    <t>Địa phương: Văn Miếu - Quốc Tử Giám</t>
  </si>
  <si>
    <t>Sự hình thành và p.triển của Đảng bộ xã Ninh Hiệp</t>
  </si>
  <si>
    <t>Ôn tập: LS nước ta từ giữa thế kỉ XIX đến nay</t>
  </si>
  <si>
    <t>Ôn tập học kì 2</t>
  </si>
  <si>
    <t>Kiểm tra học kì 2</t>
  </si>
  <si>
    <t>Từ đồng nghĩa.</t>
  </si>
  <si>
    <t>Luyện tập về từ đồng nghĩa.</t>
  </si>
  <si>
    <t>MRVT: Tổ quốc.</t>
  </si>
  <si>
    <t>MRVT: Nhân dân</t>
  </si>
  <si>
    <t>Từ trái nghĩa.</t>
  </si>
  <si>
    <t>Luyện tập về từ trái nghĩa.</t>
  </si>
  <si>
    <t>MRVT: Hòa bình</t>
  </si>
  <si>
    <t>Từ đồng âm.</t>
  </si>
  <si>
    <t>MRVT: Hữu nghị - Hợp tác.</t>
  </si>
  <si>
    <t>Luyện tập về từ đồng âm</t>
  </si>
  <si>
    <t>Từ nhiều nghĩa</t>
  </si>
  <si>
    <t>Luyện tập về từ nhiều nghĩa</t>
  </si>
  <si>
    <t>MRVT : Thiên nhiên</t>
  </si>
  <si>
    <t>Mở rộng vốn từ : Thiên nhiên</t>
  </si>
  <si>
    <t>Đại từ</t>
  </si>
  <si>
    <t xml:space="preserve">Ôn tập Giữa học kì I </t>
  </si>
  <si>
    <t>Đại từ xưng hô.</t>
  </si>
  <si>
    <t>Quan hệ từ</t>
  </si>
  <si>
    <t>Bảo vệ môi trường</t>
  </si>
  <si>
    <t>Luyện tập về quan hệ từ</t>
  </si>
  <si>
    <t>MRVT : Bảo vệ môi trường</t>
  </si>
  <si>
    <t>Ôn tập về từ loại</t>
  </si>
  <si>
    <t>MRVT : Hạnh phúc</t>
  </si>
  <si>
    <t>Tổng kết vốn từ</t>
  </si>
  <si>
    <t>Ôn tập về từ và cấu tạo từ</t>
  </si>
  <si>
    <t>Ôn tập về câu</t>
  </si>
  <si>
    <t>Ôn tập cuối HKI ( Tiết ...)</t>
  </si>
  <si>
    <t>Câu Ghép</t>
  </si>
  <si>
    <t>Cách nối các vế câu ghép</t>
  </si>
  <si>
    <t>MRVT : Công dân</t>
  </si>
  <si>
    <t>Nối các vế câu ghép bằng quan hệ từ</t>
  </si>
  <si>
    <t>MRVT : Trật tự</t>
  </si>
  <si>
    <t>MRVT:Trật tự - An ninh</t>
  </si>
  <si>
    <t>MRVT: Trật tự - An ninh</t>
  </si>
  <si>
    <t>Nối các vế câu ghép bằng cặp từ hô ứng</t>
  </si>
  <si>
    <t>Liên kết các câu trong bài bằng cách lập từ ngữ</t>
  </si>
  <si>
    <t>L. kết các câu trong bài bằng cách thay thế từ ngữ</t>
  </si>
  <si>
    <t>MRVT : Truyền thống</t>
  </si>
  <si>
    <t>Liên kết các câu trong bài bằng từ ngữ nối</t>
  </si>
  <si>
    <t>Ôn tập Giữa HK II (Tiết ....)</t>
  </si>
  <si>
    <t>Ôn tập Giữa HK II (Tiết ...)</t>
  </si>
  <si>
    <t>Ôn tập dấu câu ( Dấu chấm,chấm hỏi, chấm than</t>
  </si>
  <si>
    <t>MRVT : Nam và Nữ</t>
  </si>
  <si>
    <t>Ôn tập về dấu câu ( Dấu phấy)</t>
  </si>
  <si>
    <t>Ôn tập về dấu câu ( Dấu hai chấm)</t>
  </si>
  <si>
    <t>MRVT : Trẻ em</t>
  </si>
  <si>
    <t>Ôn tập về dấu câu (Dấu ngoặc kép)</t>
  </si>
  <si>
    <t>MRVT : Quyền và bổn phận</t>
  </si>
  <si>
    <t>Ôn tập về dấu câu ( Dấu gạch ngang )</t>
  </si>
  <si>
    <t>Ôn tập và kiểm tra kì II</t>
  </si>
  <si>
    <t>Sự sinh sản</t>
  </si>
  <si>
    <t>Nam hay nữ</t>
  </si>
  <si>
    <t>Nam hay nữ ( tiếp)</t>
  </si>
  <si>
    <t>Cơ thể chúng ta được hình thành ..</t>
  </si>
  <si>
    <t>Cần làm gì để cả mẹ và em bé ..</t>
  </si>
  <si>
    <t>Từ lúc mới sinh đến tuổi dậy thì</t>
  </si>
  <si>
    <t xml:space="preserve"> Từ tuổi vị thành niên đến tuổi già ( tiếp)</t>
  </si>
  <si>
    <t>Vệ sinh ở tuổi dậy thì</t>
  </si>
  <si>
    <t>Thực hành: Nói “Không!” với …</t>
  </si>
  <si>
    <t>Dùng thuốc an toàn</t>
  </si>
  <si>
    <t>Phòng bệnh sốt rét</t>
  </si>
  <si>
    <t>Phòng bệnh sốt xuất huyết</t>
  </si>
  <si>
    <t>Phòng bệnh viêm não</t>
  </si>
  <si>
    <t>Phòng bệnh viêm gan A</t>
  </si>
  <si>
    <t>Phòng tránh HIV/AIDS</t>
  </si>
  <si>
    <t>Thái độ đối với người nhiễm HIV/AIDS</t>
  </si>
  <si>
    <t>Phòng tránh bị xâm hại</t>
  </si>
  <si>
    <t>Phòng tránh tai nạn giao thông đường bộ</t>
  </si>
  <si>
    <t>Ôn tập: Con người và sức khoẻ</t>
  </si>
  <si>
    <t>Tre, mây, song</t>
  </si>
  <si>
    <t>Sắt, gang, thép</t>
  </si>
  <si>
    <t>Đồng và hợp kim của đồng</t>
  </si>
  <si>
    <t>Nhôm</t>
  </si>
  <si>
    <t>Đá vôi</t>
  </si>
  <si>
    <t>Gốm xây dựng: gạch, ngói</t>
  </si>
  <si>
    <t>Xi măng</t>
  </si>
  <si>
    <t>Thuỷ tinh</t>
  </si>
  <si>
    <t>Cao su</t>
  </si>
  <si>
    <t xml:space="preserve"> Chất dẻo</t>
  </si>
  <si>
    <t>Tơ sợi</t>
  </si>
  <si>
    <t>Ôn tập HKI</t>
  </si>
  <si>
    <t>Kiểm tra HKI</t>
  </si>
  <si>
    <t>Sự chuyển thể của chất</t>
  </si>
  <si>
    <t>Hỗn hợp</t>
  </si>
  <si>
    <t>Dung dịch</t>
  </si>
  <si>
    <t>Sự biến đổi hoá học</t>
  </si>
  <si>
    <t>Sự biến đổi hoá học (TT)</t>
  </si>
  <si>
    <t>Năng lượng</t>
  </si>
  <si>
    <t>Năng lượng mặt trời</t>
  </si>
  <si>
    <t>Sử dụng năng lượng chất đốt</t>
  </si>
  <si>
    <t>Sử dụng năng lượng chất đốt (TT)</t>
  </si>
  <si>
    <t>Sử dụng n. lượng gió và n. lượng nước chảy</t>
  </si>
  <si>
    <t>Sử dụng năng lượng điện</t>
  </si>
  <si>
    <t>Lắp mạch điện đơn giản</t>
  </si>
  <si>
    <t>Lắp mạch điện đơn giản (TT)</t>
  </si>
  <si>
    <t>An toàn và tránh lãng phí khi sử dụng điện</t>
  </si>
  <si>
    <t>Ôn tập: Vật chất và năng lượng</t>
  </si>
  <si>
    <t>Cơ quan sinh sản của thực vật có hoa</t>
  </si>
  <si>
    <t>Sự sinh sản của thực vật có hoa</t>
  </si>
  <si>
    <t>Cây con mọc lên từ hạt</t>
  </si>
  <si>
    <t>Cây con có thể mọc lên  từ ... của cây mẹ</t>
  </si>
  <si>
    <t>Sự sinh sản của động vật</t>
  </si>
  <si>
    <t>Sự sinh sản của côn trùng</t>
  </si>
  <si>
    <t>Sự sinh sản của ếch</t>
  </si>
  <si>
    <t>Sự sinh sản và nuôi con của chim</t>
  </si>
  <si>
    <t>Sự sinh sản của thú</t>
  </si>
  <si>
    <t>Sự nuôi và dạy con của một số loài thú</t>
  </si>
  <si>
    <t>Ôn tập: Thực vật và động vật</t>
  </si>
  <si>
    <t>Môi trường</t>
  </si>
  <si>
    <t>Tài nguyên thiên nhiên</t>
  </si>
  <si>
    <t>V.trò của m.trường tự nhiên đối với đ.s con người</t>
  </si>
  <si>
    <t>Tác động của con người đến môi trường rừng</t>
  </si>
  <si>
    <t>Tác động của con người đến môi trường đất</t>
  </si>
  <si>
    <t>T.động của con người đến m.trường KK và nước</t>
  </si>
  <si>
    <t>Một số biện pháp bảo vệ môi trường</t>
  </si>
  <si>
    <t>Ôn tập: Môi trường và tài nguyên thiên nhiên</t>
  </si>
  <si>
    <t>Kiểm tra cuối năm</t>
  </si>
  <si>
    <t>Phiếu</t>
  </si>
  <si>
    <t>Việt Nam - đất nước chúng ta</t>
  </si>
  <si>
    <t>Địa hình và khoáng sản</t>
  </si>
  <si>
    <t>Khí hậu</t>
  </si>
  <si>
    <t>Sông ngòi</t>
  </si>
  <si>
    <t>Vùng biển nước ta</t>
  </si>
  <si>
    <t>Đất và rừng</t>
  </si>
  <si>
    <t>Ôn tập</t>
  </si>
  <si>
    <t>Dân só nước ta</t>
  </si>
  <si>
    <t>Các dân tộc, sự phân bố dân cư</t>
  </si>
  <si>
    <t>Nông nghiệp</t>
  </si>
  <si>
    <t>Lâm nghiệp và thủy sản</t>
  </si>
  <si>
    <t>Công nghiệp</t>
  </si>
  <si>
    <t>Công nghiệp ( Tiếp )</t>
  </si>
  <si>
    <t>Giao thông vận tải</t>
  </si>
  <si>
    <t>Thương mại và du lịch</t>
  </si>
  <si>
    <t>Châu Á</t>
  </si>
  <si>
    <t>Châu Á ( Tiếp theo)</t>
  </si>
  <si>
    <t>Các nước láng giềng của Việt Nam</t>
  </si>
  <si>
    <t>Châu Âu</t>
  </si>
  <si>
    <t>Ôn Châu Á</t>
  </si>
  <si>
    <t>Châu Phi</t>
  </si>
  <si>
    <t>Châu Mĩ</t>
  </si>
  <si>
    <t>Ôn tập châu Âu</t>
  </si>
  <si>
    <t>Châu Đại dương và châu Nam Cực</t>
  </si>
  <si>
    <t>Các đại dương trên thế giới</t>
  </si>
  <si>
    <t>Địa phương: Tìm hiểu vị trí địa lí xã Ninh Hiệp</t>
  </si>
  <si>
    <t>Địa phương: Tìm hiểu vị trí địa lí Huyện Gia Lâm</t>
  </si>
  <si>
    <t>Ôn tập cuối năm</t>
  </si>
  <si>
    <t>Ôn tập Học kì II</t>
  </si>
  <si>
    <t>Kiểm tra đình kì ( Cuối HKII)</t>
  </si>
  <si>
    <t>Đính khuy hai lỗ</t>
  </si>
  <si>
    <t>vải, kim, chỉ, khuy</t>
  </si>
  <si>
    <t>Thêu dấu nhân</t>
  </si>
  <si>
    <t>vải, kim, chỉ</t>
  </si>
  <si>
    <t>Một số dụng cụ nấu ăn</t>
  </si>
  <si>
    <t>Chuẩn bị nấu ăn</t>
  </si>
  <si>
    <t>Nấu cơm</t>
  </si>
  <si>
    <t>Luộc rau</t>
  </si>
  <si>
    <t>Bày, dọn bữa ăn trong gia đình</t>
  </si>
  <si>
    <t>Rửa dụng cụ nấu ăn và ăn uống</t>
  </si>
  <si>
    <t>Cắt, khâu, thêu hoặc nấu ăn tự chọn</t>
  </si>
  <si>
    <t>Lợi ích của việc nuôi gà</t>
  </si>
  <si>
    <t>Một số giống gà được nuôi nhiều ở nước ta</t>
  </si>
  <si>
    <t>Thức ăn nuôi gà</t>
  </si>
  <si>
    <t>Nuôi dưỡng gà</t>
  </si>
  <si>
    <t>Chăm sóc gà</t>
  </si>
  <si>
    <t>Vệ sinh phòng bệnh cho gà</t>
  </si>
  <si>
    <t>Lắp xe cần cẩu</t>
  </si>
  <si>
    <t>Bộ lắp ghép</t>
  </si>
  <si>
    <t>Lắp xe ben</t>
  </si>
  <si>
    <t>Lắp máy bay trực thăng</t>
  </si>
  <si>
    <t>Lắp rô bốt</t>
  </si>
  <si>
    <t>Lắp ghép mô hình tự chọn</t>
  </si>
  <si>
    <t>Unit 1: Lesson 1</t>
  </si>
  <si>
    <t>Unit 1-Lesson 1 (tài liệu bổ trợ)</t>
  </si>
  <si>
    <t xml:space="preserve">Unit 1: Lesson 2 </t>
  </si>
  <si>
    <t>Unit 1-Lesson 2 (tài liệu bổ trợ)</t>
  </si>
  <si>
    <t>Unit 1: Lesson 3</t>
  </si>
  <si>
    <t>Handout Unit 1</t>
  </si>
  <si>
    <t>Unit 2: Lesson 1</t>
  </si>
  <si>
    <t>Unit 2-Lesson 1 (tài liệu bổ trợ)</t>
  </si>
  <si>
    <t xml:space="preserve">Unit 2: Lesson 2 </t>
  </si>
  <si>
    <t>Unit 2-Lesson 2 (tài liệu bổ trợ)</t>
  </si>
  <si>
    <t>Unit 2: Lesson 3</t>
  </si>
  <si>
    <t>Handout Unit 2</t>
  </si>
  <si>
    <t>Unit 3: Lesson 1</t>
  </si>
  <si>
    <t>Unit 3-Lesson 1 (tài liệu bổ trợ)</t>
  </si>
  <si>
    <t xml:space="preserve">Unit 3: Lesson 2 </t>
  </si>
  <si>
    <t>Unit 3-Lesson 2 (tài liệu bổ trợ)</t>
  </si>
  <si>
    <t>Unit 3: Lesson 3</t>
  </si>
  <si>
    <t>Handout Unit 3</t>
  </si>
  <si>
    <t>Unit 4: Lesson 1</t>
  </si>
  <si>
    <t>Unit 4-Lesson 1 (tài liệu bổ trợ)</t>
  </si>
  <si>
    <t xml:space="preserve">Unit 4: Lesson 2 </t>
  </si>
  <si>
    <t>Unit 4-Lesson 2 (tài liệu bổ trợ)</t>
  </si>
  <si>
    <t>Unit 4: Lesson 3</t>
  </si>
  <si>
    <t>Handout Unit 4</t>
  </si>
  <si>
    <t>Unit 5: Lesson 1</t>
  </si>
  <si>
    <t>Unit 5-Lesson 1 (tài liệu bổ trợ)</t>
  </si>
  <si>
    <t xml:space="preserve">Unit 5: Lesson 2 </t>
  </si>
  <si>
    <t>Unit 5-Lesson 2 (tài liệu bổ trợ)</t>
  </si>
  <si>
    <t>Unit 5: Lesson 3</t>
  </si>
  <si>
    <t>Handout Unit 5</t>
  </si>
  <si>
    <t xml:space="preserve">Review 1 </t>
  </si>
  <si>
    <t>Review 1 (tài liệu bổ trợ)</t>
  </si>
  <si>
    <t>Short story</t>
  </si>
  <si>
    <t>Test 1 (kiểm tra giữa học kì 1)</t>
  </si>
  <si>
    <t>Unit 6: Lesson 1</t>
  </si>
  <si>
    <t>Unit 6-Lesson 1 (tài liệu bổ trợ)</t>
  </si>
  <si>
    <t xml:space="preserve">Unit 6: Lesson 2 </t>
  </si>
  <si>
    <t>Unit 6-Lesson 2 (tài liệu bổ trợ)</t>
  </si>
  <si>
    <t>Unit 6: Lesson 3</t>
  </si>
  <si>
    <t>Handout Unit 6</t>
  </si>
  <si>
    <t>Unit 7: Lesson 1</t>
  </si>
  <si>
    <t>Unit 7-Lesson 1 (tài liệu bổ trợ)</t>
  </si>
  <si>
    <t xml:space="preserve">Unit 7: Lesson 2 </t>
  </si>
  <si>
    <t>Unit 7-Lesson 2 (tài liệu bổ trợ)</t>
  </si>
  <si>
    <t>Unit 7: Lesson 3</t>
  </si>
  <si>
    <t>Handout Unit 7</t>
  </si>
  <si>
    <t>Unit 8: Lesson 1</t>
  </si>
  <si>
    <t>Unit 8-Lesson 1 (tài liệu bổ trợ)</t>
  </si>
  <si>
    <t xml:space="preserve">Unit 8: Lesson 2 </t>
  </si>
  <si>
    <t>Unit 8-Lesson 2 (tài liệu bổ trợ)</t>
  </si>
  <si>
    <t>Unit 8: Lesson 3</t>
  </si>
  <si>
    <t>Handout Unit 8</t>
  </si>
  <si>
    <t>Unit 9: Lesson 1</t>
  </si>
  <si>
    <t>Unit 9-Lesson 1 (tài liệu bổ trợ)</t>
  </si>
  <si>
    <t xml:space="preserve">Unit 9: Lesson 2 </t>
  </si>
  <si>
    <t>Unit 9-Lesson 2 (tài liệu bổ trợ)</t>
  </si>
  <si>
    <t>Unit 9: Lesson 3</t>
  </si>
  <si>
    <t>Handout Unit 9</t>
  </si>
  <si>
    <t>Unit 10: Lesson 1</t>
  </si>
  <si>
    <t>Unit 10-Lesson 1 (tài liệu bổ trợ)</t>
  </si>
  <si>
    <t xml:space="preserve">Unit 10: Lesson 2 </t>
  </si>
  <si>
    <t>Unit 10-Lesson 2 (tài liệu bổ trợ)</t>
  </si>
  <si>
    <t>Unit 10: Lesson 3</t>
  </si>
  <si>
    <t>Handout Unit 10</t>
  </si>
  <si>
    <t>Review 2</t>
  </si>
  <si>
    <t>Review 2 (tài liệu bổ trợ)</t>
  </si>
  <si>
    <t>Test 2 (Kiểm tra cuối học kì I)</t>
  </si>
  <si>
    <t>Test correction</t>
  </si>
  <si>
    <t>Unit 11: Lesson 1</t>
  </si>
  <si>
    <t>Unit 11-Lesson 1 (tài liệu bổ trợ)</t>
  </si>
  <si>
    <t xml:space="preserve">Unit 11: Lesson 2 </t>
  </si>
  <si>
    <t>Unit 11-Lesson 2 (tài liệu bổ trợ)</t>
  </si>
  <si>
    <t>Unit 11: Lesson 3</t>
  </si>
  <si>
    <t>Handout Unit 11</t>
  </si>
  <si>
    <t>Unit 12: Lesson 1</t>
  </si>
  <si>
    <t>Unit 12-Lesson 1 (tài liệu bổ trợ)</t>
  </si>
  <si>
    <t xml:space="preserve">Unit 12: Lesson 2 </t>
  </si>
  <si>
    <t>Unit 12-Lesson 2 (tài liệu bổ trợ)</t>
  </si>
  <si>
    <t>Unit 12: Lesson 3</t>
  </si>
  <si>
    <t>Handout Unit 12</t>
  </si>
  <si>
    <t>Unit 13: Lesson 1</t>
  </si>
  <si>
    <t>Unit 13-Lesson 1 (tài liệu bổ trợ)</t>
  </si>
  <si>
    <t xml:space="preserve">Unit 13: Lesson 2 </t>
  </si>
  <si>
    <t>Unit 13-Lesson 2 (tài liệu bổ trợ)</t>
  </si>
  <si>
    <t>Unit 13: Lesson 3</t>
  </si>
  <si>
    <t>Handout Unit 13</t>
  </si>
  <si>
    <t>Unit 14: Lesson 1</t>
  </si>
  <si>
    <t>Unit 14-Lesson 1 (tài liệu bổ trợ)</t>
  </si>
  <si>
    <t xml:space="preserve">Unit 14: Lesson 2 </t>
  </si>
  <si>
    <t>Unit 14-Lesson 2 (tài liệu bổ trợ)</t>
  </si>
  <si>
    <t>Unit 14: Lesson 3</t>
  </si>
  <si>
    <t>Handout Unit 14</t>
  </si>
  <si>
    <t>Unit 15: Lesson 1</t>
  </si>
  <si>
    <t>Unit 15-Lesson 1 (tài liệu bổ trợ)</t>
  </si>
  <si>
    <t xml:space="preserve">Unit 15: Lesson 2 </t>
  </si>
  <si>
    <t>Unit 15-Lesson 2 (tài liệu bổ trợ)</t>
  </si>
  <si>
    <t>Unit 15: Lesson 3</t>
  </si>
  <si>
    <t>Handout Unit 15</t>
  </si>
  <si>
    <t>Review 3</t>
  </si>
  <si>
    <t>Review 3 (tài liệu bổ trợ)</t>
  </si>
  <si>
    <t>Test 3 (Kiểm tra giữa học kì II)</t>
  </si>
  <si>
    <t>Unit 16: Lesson 1</t>
  </si>
  <si>
    <t>Unit 16-Lesson 1 (tài liệu bổ trợ)</t>
  </si>
  <si>
    <t xml:space="preserve">Unit 16: Lesson 2 </t>
  </si>
  <si>
    <t>Unit 16-Lesson 2 (tài liệu bổ trợ)</t>
  </si>
  <si>
    <t>Unit 16: Lesson 3</t>
  </si>
  <si>
    <t>Handout Unit 16</t>
  </si>
  <si>
    <t>Unit 17: Lesson 1</t>
  </si>
  <si>
    <t>Unit 17-Lesson 1 (tài liệu bổ trợ)</t>
  </si>
  <si>
    <t xml:space="preserve">Unit 17: Lesson 2 </t>
  </si>
  <si>
    <t>Unit 17-Lesson 2 (tài liệu bổ trợ)</t>
  </si>
  <si>
    <t>Unit 17: Lesson 3</t>
  </si>
  <si>
    <t>Handout Unit 17</t>
  </si>
  <si>
    <t>Unit 18: Lesson 1</t>
  </si>
  <si>
    <t>Unit 18-Lesson 1 (tài liệu bổ trợ)</t>
  </si>
  <si>
    <t xml:space="preserve">Unit 18: Lesson 2 </t>
  </si>
  <si>
    <t>Unit 18-Lesson 2 (tài liệu bổ trợ)</t>
  </si>
  <si>
    <t>Unit 18: Lesson 3</t>
  </si>
  <si>
    <t>Handout Unit 18</t>
  </si>
  <si>
    <t>Unit 19: Lesson 1</t>
  </si>
  <si>
    <t>Unit 19-Lesson 1 (tài liệu bổ trợ)</t>
  </si>
  <si>
    <t xml:space="preserve">Unit 19: Lesson 2 </t>
  </si>
  <si>
    <t>Unit 19-Lesson 2 (tài liệu bổ trợ)</t>
  </si>
  <si>
    <t>Unit 19: Lesson 3</t>
  </si>
  <si>
    <t>Handout Unit 19</t>
  </si>
  <si>
    <t>Unit 20: Lesson 1</t>
  </si>
  <si>
    <t>Unit 20-Lesson 1 (tài liệu bổ trợ)</t>
  </si>
  <si>
    <t xml:space="preserve">Unit 20: Lesson 2 </t>
  </si>
  <si>
    <t>Unit 20-Lesson 2 (tài liệu bổ trợ)</t>
  </si>
  <si>
    <t>Unit 20: Lesson 3</t>
  </si>
  <si>
    <t>Handout Unit 20</t>
  </si>
  <si>
    <t>Review 4</t>
  </si>
  <si>
    <t>Review 4 (tài liệu bổ trợ)</t>
  </si>
  <si>
    <t>Test 4 (Kiểm tra cuối học kì II)</t>
  </si>
  <si>
    <t>Thư gửi các học sinh</t>
  </si>
  <si>
    <t>Quang cảnh làng mạc ngày mùa.</t>
  </si>
  <si>
    <t>Nghìn năm văn hiến.</t>
  </si>
  <si>
    <t>Sắc màu em yêu</t>
  </si>
  <si>
    <t>Lòng dân</t>
  </si>
  <si>
    <t>Lòng dân ( tiếp)</t>
  </si>
  <si>
    <t>Những con sếu bằng giấy</t>
  </si>
  <si>
    <t>Bài ca về trái đất</t>
  </si>
  <si>
    <t>Một chuyên gia máy xúc</t>
  </si>
  <si>
    <t>Ê - mi - li, con …</t>
  </si>
  <si>
    <t>Sự sụp đổ của chế độ A - pac - thai</t>
  </si>
  <si>
    <t>Tác phẩm của Si- le và tên phát xít</t>
  </si>
  <si>
    <t>Những người bạn tốt</t>
  </si>
  <si>
    <t>Tiếng đàn Ba-la-lai-ca trên sông Đà</t>
  </si>
  <si>
    <t>Kì diệu rừng xanh</t>
  </si>
  <si>
    <t>Trước cổng trời</t>
  </si>
  <si>
    <t>Cái gì quý nhất</t>
  </si>
  <si>
    <t>Đất Cà Mau</t>
  </si>
  <si>
    <t>Chuyện một khu vườn nhỏ</t>
  </si>
  <si>
    <t>Luyện tập đọc ( Thay bài Tiếng Vọng )</t>
  </si>
  <si>
    <t>Mùa thảo quả</t>
  </si>
  <si>
    <t>Hành trình của bầy ong</t>
  </si>
  <si>
    <t>Người gác rừng tí hon</t>
  </si>
  <si>
    <t>Trồng rừng ngập mặn</t>
  </si>
  <si>
    <t>Chuỗi ngọc lam</t>
  </si>
  <si>
    <t>Hạt gạo làng ta</t>
  </si>
  <si>
    <t>Buôn chư Lênh đón cô giáo</t>
  </si>
  <si>
    <t>Về ngôi nhà đang xây</t>
  </si>
  <si>
    <t>Thầy thuốc như mẹ hiền</t>
  </si>
  <si>
    <t>Thầy cúng đi bệnh viện</t>
  </si>
  <si>
    <t>Ngu công xã Trịnh tường</t>
  </si>
  <si>
    <t>Ca dao về lao động sản xuất</t>
  </si>
  <si>
    <t>Người công dân số Một</t>
  </si>
  <si>
    <t>Người công dân số Một ( tt)</t>
  </si>
  <si>
    <t>Thái sư Trần Thủ Độ</t>
  </si>
  <si>
    <t>Nhà tài trợ đặc biệt của cách nmạng</t>
  </si>
  <si>
    <t>Trí dũng song toàn</t>
  </si>
  <si>
    <t>Luyện tập đọc ( Thay bài Tiếng rao đêm)</t>
  </si>
  <si>
    <t>Lập làng giữ biển</t>
  </si>
  <si>
    <t>Cao Bằng</t>
  </si>
  <si>
    <t>Phân xử tài tình</t>
  </si>
  <si>
    <t>Chú đi tuần</t>
  </si>
  <si>
    <t>Luật tục xưa của người Ê-đê</t>
  </si>
  <si>
    <t>Hộp thư mật</t>
  </si>
  <si>
    <t>Phong cảnh đền Hùng</t>
  </si>
  <si>
    <t>Cửa sông</t>
  </si>
  <si>
    <t>Nghĩa thầy trò</t>
  </si>
  <si>
    <t>Hội thổi cơm thi ở Đồng Vân</t>
  </si>
  <si>
    <t>Tranh làng Hồ</t>
  </si>
  <si>
    <t>Đất nước</t>
  </si>
  <si>
    <t>Một vụ đắm tàu</t>
  </si>
  <si>
    <t>Con gái</t>
  </si>
  <si>
    <t>Luyện đọc bài Con gái</t>
  </si>
  <si>
    <t>Tà áo dài Việt Nam</t>
  </si>
  <si>
    <t>Công việc đầu tiên</t>
  </si>
  <si>
    <t>Bầm ơi</t>
  </si>
  <si>
    <t>Út Vịnh</t>
  </si>
  <si>
    <t>Những cánh buồm</t>
  </si>
  <si>
    <t>Luật bảo vệ,chăm sóc và giáo dục trẻ em</t>
  </si>
  <si>
    <t>Sang năm con lên bảy</t>
  </si>
  <si>
    <t>Lớp  học trên đường</t>
  </si>
  <si>
    <t>Nếu trái đất thiếu trẻ con</t>
  </si>
  <si>
    <t xml:space="preserve">SHL - Ổn định tổ chức lớp. Học nội quy nhà trường. </t>
  </si>
  <si>
    <t>sổ thi đua</t>
  </si>
  <si>
    <t>SHL - Sinh hoạt VN: Vui hội khai trường</t>
  </si>
  <si>
    <t>SHL - Tìm hiểu truyền thống nhà trường, cơ cấu nhà trường</t>
  </si>
  <si>
    <t>SHL - Hoạt động văn nghệ: Hát về thầy cô - mái trường</t>
  </si>
  <si>
    <t>SHL - Tìm hiểu thủ đô yêu dấu</t>
  </si>
  <si>
    <t>SHL - Tìm hiểu truyền thống ngàn năm văn hiến</t>
  </si>
  <si>
    <t>Sinh hoạt lớp</t>
  </si>
  <si>
    <t>Lý Tự Trọng</t>
  </si>
  <si>
    <t>Giáo án ĐT</t>
  </si>
  <si>
    <t>Kể  chuyện đã nghe, đã đọc</t>
  </si>
  <si>
    <t>sưu tầm truyện</t>
  </si>
  <si>
    <t>KC được chứng kiến hoặc..</t>
  </si>
  <si>
    <t>bảng phụ</t>
  </si>
  <si>
    <t>Tiếng vĩ cầm ở Mĩ Lai</t>
  </si>
  <si>
    <t>tranh</t>
  </si>
  <si>
    <t>KC đã nghe, đã đọc</t>
  </si>
  <si>
    <t>sách, báo,..</t>
  </si>
  <si>
    <t>Cây cỏ nước nam</t>
  </si>
  <si>
    <t>tranh, cành cây</t>
  </si>
  <si>
    <t xml:space="preserve"> sách, báo</t>
  </si>
  <si>
    <t>Kể chuyện được chứng kiến hoặc tham gia</t>
  </si>
  <si>
    <t xml:space="preserve">Máy chiếu </t>
  </si>
  <si>
    <t>Ôn tập Giữa học kì I</t>
  </si>
  <si>
    <t>Người đi săn và con nai</t>
  </si>
  <si>
    <t>Kể chuyện đã nghe ,đã đọc</t>
  </si>
  <si>
    <t xml:space="preserve">Kế chuyện được chứng kiến hoặc tham gia </t>
  </si>
  <si>
    <t>Pa-xơ và em bé</t>
  </si>
  <si>
    <t>Kể chuyện đã nghe, đã đọc</t>
  </si>
  <si>
    <t>Kể chuyện đã nghe,đã đọc</t>
  </si>
  <si>
    <t xml:space="preserve">Kiểm tra HKI </t>
  </si>
  <si>
    <t>Chiếc đồng hồ</t>
  </si>
  <si>
    <t>Ông Nguyễn Khoa Đăng</t>
  </si>
  <si>
    <t>Vì muôn dân</t>
  </si>
  <si>
    <t>Lớp trưởng lớp tôi</t>
  </si>
  <si>
    <t>Nhà vô địch</t>
  </si>
  <si>
    <t>Cấu tạo của bài văn tả cảnh</t>
  </si>
  <si>
    <t>Luyện tập tả cảnh</t>
  </si>
  <si>
    <t>Luyện tập làm báo cáo thống kê</t>
  </si>
  <si>
    <t>Tả cảnh ( KT viết)</t>
  </si>
  <si>
    <t>Trả bài văn tả cảnh</t>
  </si>
  <si>
    <t>Luyện tập làm đơn</t>
  </si>
  <si>
    <t>Luyện tập tả cảnh ( dựng đoạn mở bài,kết bài)</t>
  </si>
  <si>
    <t>Luyện tập thuyết trình, tranh luận</t>
  </si>
  <si>
    <t>Cấu tạo của bài văn tả người</t>
  </si>
  <si>
    <t>Luyện tập tả người ( Quan sát và chọn lọc chi tiết )</t>
  </si>
  <si>
    <t>Luyện tập tả người ( tả ngoại hình)</t>
  </si>
  <si>
    <t>Làm biên bản cuộc họp</t>
  </si>
  <si>
    <t>Luyên tập làm biên bản cuộc họp</t>
  </si>
  <si>
    <t>Luyện tập tả người ( Tả hoạt động )</t>
  </si>
  <si>
    <t>Tả người ( Kiểm tra viết )</t>
  </si>
  <si>
    <t>Ôn tập về viết đơn</t>
  </si>
  <si>
    <t>Trả bài văn tả người</t>
  </si>
  <si>
    <t xml:space="preserve">Ôn tập cuối HKI </t>
  </si>
  <si>
    <t>Luyện tập tả người</t>
  </si>
  <si>
    <t>Luyện tập tả người ( Dựng đoạn mở bài)</t>
  </si>
  <si>
    <t>Tả người : Kiểm tra viết</t>
  </si>
  <si>
    <t>Lập chương trình hoạt động</t>
  </si>
  <si>
    <t>Ôn tập văn kể chuyện</t>
  </si>
  <si>
    <t>Kể chuyện ( Kiểm tra viết)</t>
  </si>
  <si>
    <t>Trả bài văn kể chuyện</t>
  </si>
  <si>
    <t>Ôn tập về tả đồ vật</t>
  </si>
  <si>
    <t>Tả đồ vật ( Kiểm tra  viết )</t>
  </si>
  <si>
    <t>Tập viết đoạn đối thoại</t>
  </si>
  <si>
    <t>Trả bài văn tả đồ vật</t>
  </si>
  <si>
    <t>Ôn tập tả cây cối</t>
  </si>
  <si>
    <t>Tả cây cối (Kiểm tra viết)</t>
  </si>
  <si>
    <t>Trả bài văn tả cây cối</t>
  </si>
  <si>
    <t>Ôn tập về tả con vật</t>
  </si>
  <si>
    <t>Ôn tập về tả cảnh</t>
  </si>
  <si>
    <t>Trả bài văn tả con vật</t>
  </si>
  <si>
    <t>Tả cảnh ( kiểm tra viết )</t>
  </si>
  <si>
    <t>Ôn tập về tả người</t>
  </si>
  <si>
    <t>Tả người ( kiểm tra viết)</t>
  </si>
  <si>
    <t>Kiểm tra kì II</t>
  </si>
  <si>
    <t>ÔT: Khái niệm về phân số</t>
  </si>
  <si>
    <t>ÔT: Tính chất cơ bản của PS</t>
  </si>
  <si>
    <t>ÔT: So sánh hai phân số</t>
  </si>
  <si>
    <t>ÔT: So sánh hai phân số ( tiếp)</t>
  </si>
  <si>
    <t>Luyện tập</t>
  </si>
  <si>
    <t>ÔT: Phép cộng và phép trừ …</t>
  </si>
  <si>
    <t>ÔT: Phép nhân và phép chia …</t>
  </si>
  <si>
    <t>Hỗn số</t>
  </si>
  <si>
    <t>Hỗn số ( tiếp)</t>
  </si>
  <si>
    <t>ÔT về giải toán</t>
  </si>
  <si>
    <t>ÔT và bổ sung về giải toán</t>
  </si>
  <si>
    <t>ÔT và bổ sung về giải toán ( tiếp)</t>
  </si>
  <si>
    <t>ÔT: Bảng đơn vị đo độ dài</t>
  </si>
  <si>
    <t>ÔT: Bảng đơn vị đo khối lượng</t>
  </si>
  <si>
    <t>Đề - ca - mét vuông. Héc - tô …</t>
  </si>
  <si>
    <t>Mi - li - mét vuông. Bảng đơn vị…</t>
  </si>
  <si>
    <t>Héc - ta</t>
  </si>
  <si>
    <t>Luyện tập chung (tt)</t>
  </si>
  <si>
    <t>Khái niệm số thập phân</t>
  </si>
  <si>
    <t>Khái niệm số thập phân (tt)</t>
  </si>
  <si>
    <t>Hàng của STP. Đọc, viết STP</t>
  </si>
  <si>
    <t>Số thập phân bằng nhau</t>
  </si>
  <si>
    <t>So sánh số thập phân</t>
  </si>
  <si>
    <t>Viết các số đo độ dài dưới dạng số thâp phân</t>
  </si>
  <si>
    <t>Viết các số đo khối lượng dưới dạng số thập phân.</t>
  </si>
  <si>
    <t>Viết các số đo diện tích dưới dạng số thập phân.</t>
  </si>
  <si>
    <t>Luyện tập chung.</t>
  </si>
  <si>
    <t>Kiểm tra giữa kì I.</t>
  </si>
  <si>
    <t>Cộng hai số thập phân.</t>
  </si>
  <si>
    <t>Luyện tập.</t>
  </si>
  <si>
    <t>Tổng nhiều số thập phân.</t>
  </si>
  <si>
    <t>Trừ hai số thập phân.</t>
  </si>
  <si>
    <t>Nhân một số thập phân với một số tự nhiên.</t>
  </si>
  <si>
    <t>Nhân một số thập với 10 ; 100 ; 1000 ; …</t>
  </si>
  <si>
    <t>Nhân một số thập phân với một số thập phân.</t>
  </si>
  <si>
    <t>Luyện tập (tt)</t>
  </si>
  <si>
    <t>Chia một số thập phân cho một số tự nhiên.</t>
  </si>
  <si>
    <t>Chia một số thập phân cho 10; 100; 1000; ….</t>
  </si>
  <si>
    <t>Chia một STN cho một STP</t>
  </si>
  <si>
    <t>Chia một số tự nhiên cho một số thập phân.</t>
  </si>
  <si>
    <t>Chia một số thập phân cho một số thập phân.</t>
  </si>
  <si>
    <t>Tỉ số phần trăm.</t>
  </si>
  <si>
    <t>Giải bài toán về tỉ số phần trăm.</t>
  </si>
  <si>
    <t>Giải toán về tỉ số phần trăm (tiết 2)</t>
  </si>
  <si>
    <t>Giải toán về tỉ số phần trăm (tiết 3)</t>
  </si>
  <si>
    <t>Giới thiệu máy tính bỏ túi</t>
  </si>
  <si>
    <t>Sử dụng máy tính bỏ túi để giải toán về TSPT</t>
  </si>
  <si>
    <t>Hình tam giác</t>
  </si>
  <si>
    <t>Kiểm tra học kì 1</t>
  </si>
  <si>
    <t>Hình thang</t>
  </si>
  <si>
    <t>Hình tròn – Đường tròn</t>
  </si>
  <si>
    <t>Chu vi hình tròn</t>
  </si>
  <si>
    <t>Luyện tập về diện tích</t>
  </si>
  <si>
    <t>Luyện tập về diện tích (tt)</t>
  </si>
  <si>
    <t>Hình hộp chữ nhật-Hình lập phương</t>
  </si>
  <si>
    <t>Diện tích xung quanh và diện tích toàn phần của hình hộp chữ nhật</t>
  </si>
  <si>
    <t>Diện tích xung quanh và diện tích toàn phần của hình lập phương</t>
  </si>
  <si>
    <t>Xăng-ti-mét khối ; Đề-xi-mét khối</t>
  </si>
  <si>
    <t>Mét khối</t>
  </si>
  <si>
    <t>Thể tích hình hộp chữ nhật</t>
  </si>
  <si>
    <t>Thể tích hình lập phương</t>
  </si>
  <si>
    <t>Giới thiệu hình trụ. Giới thiệu hình cầu</t>
  </si>
  <si>
    <t>Kiểm tra định kì giữa kì 2</t>
  </si>
  <si>
    <t>Cộng số đo thời gian</t>
  </si>
  <si>
    <t>Trừ số đo thời gian</t>
  </si>
  <si>
    <t>Nhân số đo  thời gian</t>
  </si>
  <si>
    <t>Chia số đo thời gian</t>
  </si>
  <si>
    <t>Quãng  đường</t>
  </si>
  <si>
    <t>Ôn tập về số tự nhiên</t>
  </si>
  <si>
    <t>Ôn tập về phân số</t>
  </si>
  <si>
    <t>Ôn tập về phân số (tt)</t>
  </si>
  <si>
    <t>Ôn tập về số thập phân</t>
  </si>
  <si>
    <t>Ôn tập về số thập phân (tt)</t>
  </si>
  <si>
    <t>Ôn tập về đo độ dài và đo khối lượng</t>
  </si>
  <si>
    <t>Ôn tập về đo độ dài và đo khối lượng (tt)</t>
  </si>
  <si>
    <t>Ôn tập về đo diện tích</t>
  </si>
  <si>
    <t>Ôn tập về đo thể tích</t>
  </si>
  <si>
    <t>Ôn tập về đo diện tích và đo thể tích (tt)</t>
  </si>
  <si>
    <t>Ôn tập về đo thời gian</t>
  </si>
  <si>
    <t>Ôn tập : Phép cộng</t>
  </si>
  <si>
    <t>Phép nhân</t>
  </si>
  <si>
    <t>Phép chia</t>
  </si>
  <si>
    <t>Ôn tập về các phép tính với số đo thời gian</t>
  </si>
  <si>
    <t>Ôn tập về tính chu vi, diện tích một số hình</t>
  </si>
  <si>
    <t>Ôn tập về tính diện tích, thể tích một số hình</t>
  </si>
  <si>
    <t>Một số dạng toán đặc biệt đã học</t>
  </si>
  <si>
    <t>Ôn tập về biểu đồ</t>
  </si>
  <si>
    <t>Kiểm tra định kì (Cuối học kì II)</t>
  </si>
  <si>
    <t>Những gì em đó biết</t>
  </si>
  <si>
    <t>Thông tin được lưu …</t>
  </si>
  <si>
    <t>Tổ chức thông tin trong MT</t>
  </si>
  <si>
    <t>Kiểm tra</t>
  </si>
  <si>
    <t>Sử dụng bình phun màu</t>
  </si>
  <si>
    <t>Viết chữ lên hình vẽ</t>
  </si>
  <si>
    <t>Trau chuốt hình vẽ</t>
  </si>
  <si>
    <t>Thực hành tổng hợp</t>
  </si>
  <si>
    <t>Học Toán với PM Cùng học Toán 5</t>
  </si>
  <si>
    <t>Học xây lâu đài bằng PM: Sand Castle Builder</t>
  </si>
  <si>
    <t>Luyện gõ các kí tự đặc biệt</t>
  </si>
  <si>
    <t>Luyện gõ từ và câu</t>
  </si>
  <si>
    <t>Đánh giá kĩ năng gõ bàn phím</t>
  </si>
  <si>
    <t>Tạo bảng trong văn bản</t>
  </si>
  <si>
    <t>Chèn tệp hình vẽ bằng văn bản</t>
  </si>
  <si>
    <t>Tiếp tục với câu lệnh lặp</t>
  </si>
  <si>
    <t>Thủ tục trong Logo</t>
  </si>
  <si>
    <t>Thủ tục trong Logo (tiếp)</t>
  </si>
  <si>
    <t>Thế giới hình học trong Logo</t>
  </si>
  <si>
    <t>Kiểm tra HK II</t>
  </si>
  <si>
    <t>Luyện tập nhanh tay tinh mắt với PM The monkey Eyes</t>
  </si>
  <si>
    <t>Tổ chức lớp- Trò chơi “Kết bạn”</t>
  </si>
  <si>
    <t>Đội hình đội ngũ - Trò chơi</t>
  </si>
  <si>
    <t>ĐHĐN -Trò chơi “Chạy tiếp sức</t>
  </si>
  <si>
    <t>ĐHĐN - Trò chơi “Kết bạn”</t>
  </si>
  <si>
    <t>ĐHĐN - Trò chơi “Bỏ khăn”</t>
  </si>
  <si>
    <t>ĐHĐN - Trò chơi “Đua ngựa”</t>
  </si>
  <si>
    <t>ĐHĐN - Trò chơi “Hoàng Anh, Hoàng Yến”</t>
  </si>
  <si>
    <t>ĐHĐN-Trò chơi “Mèo đuổi chuột”</t>
  </si>
  <si>
    <t>ĐHĐN-Trò chơi “Nhảy ô tiếp sức”</t>
  </si>
  <si>
    <t>ĐHĐN-Trò chơi “Nhảy đúng nhảy nhanh”</t>
  </si>
  <si>
    <t>ĐHĐN-Trò chơi “Chuyển đồ vật”</t>
  </si>
  <si>
    <t>ĐHĐN-- Trò chơi “Lăn bóng bằng tay”</t>
  </si>
  <si>
    <t>Đội hình đội ngũ - Trò chơi “Trao tín gậy”</t>
  </si>
  <si>
    <t>Động tác vươn thở và tay - TC “Dẫn bóng”</t>
  </si>
  <si>
    <t>Động tác chân - Trò chơi “Dẫn bóng”</t>
  </si>
  <si>
    <t>Ôn ba động tác vươn thở, tay, chân - Trò chơi</t>
  </si>
  <si>
    <t>ĐT vặn mình - Trò chơi “Ai nhanh và khéo hơn”</t>
  </si>
  <si>
    <t>Trò chơi “Chạy nhanh theo số”</t>
  </si>
  <si>
    <t>Động tác toàn thân - TC “Chạy nhanh theo số”</t>
  </si>
  <si>
    <t>Động tác... - TC “Chạy nhanh theo số”</t>
  </si>
  <si>
    <t>Ôn 5 động tác.TC “Ai nhanh và khéo hơn”</t>
  </si>
  <si>
    <t>Ôn 5 động tác.TC “Kết bạn”</t>
  </si>
  <si>
    <t>Động tác thăng bằng - TC…</t>
  </si>
  <si>
    <t>Động tác nhảy - TC:“Chạy nhanh theo số”</t>
  </si>
  <si>
    <t>Động tác điều hòa - Trò chơi “Thăng bằng</t>
  </si>
  <si>
    <t>Bài TDPTC - Trò chơi “Thăng bằng”</t>
  </si>
  <si>
    <t>Bài TDPTC - Trò chơi “Thỏ nhảy”</t>
  </si>
  <si>
    <t>Bài TDPTC - Trò chơi “Lò cò tiếp sức”</t>
  </si>
  <si>
    <t>Bài TDPTC - Trò chơi “Nhảy lướt sóng”</t>
  </si>
  <si>
    <t>Trò chơi “Chạy tiếp sức theo vòng tròn”</t>
  </si>
  <si>
    <t>Đi đều vòng phải vòng trái - Trò chơi…</t>
  </si>
  <si>
    <t>Bài TDPTC. TC “Chạy tiếp sức...”</t>
  </si>
  <si>
    <t>Sơ kết học kì I</t>
  </si>
  <si>
    <t>Trò chơi “Lò cò tiếp sức” và “Đua ngựa</t>
  </si>
  <si>
    <t>Tung và bắt bóng - Trò chơi “Bóng chuyền sáu”</t>
  </si>
  <si>
    <t>Bài TDPTC.Trò chơi “Bóng chuyền sáu”</t>
  </si>
  <si>
    <t>Tung và bắt bóng - Nhảy dây</t>
  </si>
  <si>
    <t>Tung và bắt bóng - Nhảy dây - Bật cao</t>
  </si>
  <si>
    <t>Nhảy dây-Bật cao - Trò chơi “Trồng nụ, trồng hoa”</t>
  </si>
  <si>
    <t xml:space="preserve">Nhảy dây - Phối hợp mang vác - Trò chơi </t>
  </si>
  <si>
    <t>Nhảy dây - Di chuyển tung bắt bóng</t>
  </si>
  <si>
    <t>Nhảy dây - Bật cao - Trò chơi “Qua cầu tiếp sức”</t>
  </si>
  <si>
    <t xml:space="preserve">   Phối hợp chạy và bật nhảy - Trò chơi </t>
  </si>
  <si>
    <t xml:space="preserve">Phối hợp chạy và bật nhảy - Trò chơi </t>
  </si>
  <si>
    <t>Bật cao - Trò chơi</t>
  </si>
  <si>
    <t xml:space="preserve">    Môn thể thao tự chọn - Trò chơi</t>
  </si>
  <si>
    <t xml:space="preserve"> Môn thể thao tự chọn - Trò chơi</t>
  </si>
  <si>
    <t>Môn TTTC. TC “Chuyền và bắt bóng tiếp sức”</t>
  </si>
  <si>
    <t>Môn TTTC. TC “Chạy đổi chỗ, vỗ tay nhau”</t>
  </si>
  <si>
    <t>Môn TTTC. TC“Bỏ khăn”</t>
  </si>
  <si>
    <t>Môn TTTC. TC“Hoàng Anh, Hoàng Yến”</t>
  </si>
  <si>
    <t>Môn TTTC. TC“Nhảy đúng nhảy nhanh”</t>
  </si>
  <si>
    <t>Môn TTTC. TC“Nhảy ô tiếp sức”</t>
  </si>
  <si>
    <t>Môn TTTC. TC“Lò cò tiếp sức”</t>
  </si>
  <si>
    <t>Môn TTTC. TC "Trao tín gậy”</t>
  </si>
  <si>
    <t>Môn TTTC. TC“Chuyển đồ vật”</t>
  </si>
  <si>
    <t>Môn TTTC. TC “Lăn bóng bằng tay”</t>
  </si>
  <si>
    <t>Môn TTTC. TC  “Dẫn bóng”</t>
  </si>
  <si>
    <t>Môn TTTC. TC “Dẫn bóng”</t>
  </si>
  <si>
    <t>TC: “Nhảy ô tiếp sức” và “Dẫn bóng</t>
  </si>
  <si>
    <t>TC: “Nhảy đúng nhảy nhanh” và “Ai kéo khỏe”</t>
  </si>
  <si>
    <t>TC: “Lò cò tiếp sức” và “Lăn bóng bằng tay”</t>
  </si>
  <si>
    <t>Tổng kết năm học</t>
  </si>
  <si>
    <t>Đọc truyện thư viện</t>
  </si>
  <si>
    <t>Truyện</t>
  </si>
  <si>
    <t>THỜI KHÓA BIỂU</t>
  </si>
  <si>
    <t>Buổi</t>
  </si>
  <si>
    <t>Tiết</t>
  </si>
  <si>
    <t>Sáng</t>
  </si>
  <si>
    <t>Chiều</t>
  </si>
  <si>
    <t>HAI</t>
  </si>
  <si>
    <t>BA</t>
  </si>
  <si>
    <t>TƯ</t>
  </si>
  <si>
    <t>NĂM</t>
  </si>
  <si>
    <t>SÁU</t>
  </si>
  <si>
    <t>(Dùng cho ghi thời gian vào bài soạn)</t>
  </si>
  <si>
    <t>Hai</t>
  </si>
  <si>
    <t xml:space="preserve">Ba </t>
  </si>
  <si>
    <t>Tư</t>
  </si>
  <si>
    <t>Năm</t>
  </si>
  <si>
    <t>Sáu</t>
  </si>
  <si>
    <t>Tuần Tết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</si>
</sst>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"/>
    <numFmt numFmtId="165" formatCode="[$-1010000]d/m/yy"/>
    <numFmt numFmtId="166" formatCode="&quot;Tuần&quot;\ General"/>
  </numFmts>
  <fonts count="38" x14ac:knownFonts="1">
    <font>
      <sz val="10"/>
      <color rgb="FF000000"/>
      <name val="Arial"/>
    </font>
    <font>
      <sz val="14"/>
      <color theme="1"/>
      <name val="Times New Roman"/>
    </font>
    <font>
      <b/>
      <sz val="14"/>
      <color theme="1"/>
      <name val="Times New Roman"/>
    </font>
    <font>
      <b/>
      <i/>
      <sz val="14"/>
      <color theme="1"/>
      <name val="Times New Roman"/>
    </font>
    <font>
      <b/>
      <i/>
      <sz val="14"/>
      <color rgb="FFFF0000"/>
      <name val="Times New Roman"/>
    </font>
    <font>
      <i/>
      <sz val="14"/>
      <color theme="1"/>
      <name val="Times New Roman"/>
    </font>
    <font>
      <sz val="14"/>
      <color rgb="FF000099"/>
      <name val="Times New Roman"/>
    </font>
    <font>
      <u/>
      <sz val="10"/>
      <color rgb="FF0000FF"/>
      <name val="Arial"/>
    </font>
    <font>
      <b/>
      <sz val="13"/>
      <color rgb="FFFF0000"/>
      <name val="Times New Roman"/>
    </font>
    <font>
      <b/>
      <sz val="14"/>
      <color rgb="FFFF0000"/>
      <name val="Times New Roman"/>
    </font>
    <font>
      <b/>
      <sz val="13"/>
      <color rgb="FF000099"/>
      <name val="Times New Roman"/>
    </font>
    <font>
      <b/>
      <u/>
      <sz val="10"/>
      <color rgb="FF000099"/>
      <name val="Times New Roman"/>
    </font>
    <font>
      <b/>
      <sz val="10"/>
      <color rgb="FF000099"/>
      <name val="Times New Roman"/>
    </font>
    <font>
      <sz val="11"/>
      <color theme="1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b/>
      <u/>
      <sz val="10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2"/>
      <color theme="1"/>
      <name val="Times New Roman"/>
    </font>
    <font>
      <b/>
      <u/>
      <sz val="10"/>
      <color theme="1"/>
      <name val="Times New Roman"/>
    </font>
    <font>
      <b/>
      <sz val="11"/>
      <color theme="1"/>
      <name val="Times New Roman"/>
    </font>
    <font>
      <b/>
      <u/>
      <sz val="10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Times New Roman"/>
    </font>
    <font>
      <b/>
      <i/>
      <sz val="10"/>
      <color rgb="FF000000"/>
      <name val="Times New Roman"/>
    </font>
    <font>
      <b/>
      <i/>
      <sz val="12"/>
      <color theme="1"/>
      <name val="Times New Roman"/>
    </font>
    <font>
      <sz val="12"/>
      <color rgb="FF000099"/>
      <name val="Times New Roman"/>
    </font>
    <font>
      <i/>
      <sz val="12"/>
      <color theme="1"/>
      <name val="Arial"/>
    </font>
    <font>
      <sz val="12"/>
      <color theme="1"/>
      <name val="Arial"/>
    </font>
    <font>
      <b/>
      <sz val="12"/>
      <color theme="0"/>
      <name val="Arial"/>
    </font>
    <font>
      <sz val="12"/>
      <color rgb="FFFF0000"/>
      <name val="Arial"/>
    </font>
    <font>
      <b/>
      <sz val="12"/>
      <color theme="1"/>
      <name val="Arial"/>
    </font>
    <font>
      <sz val="12"/>
      <color rgb="FF000099"/>
      <name val="Arial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CC99"/>
        <bgColor rgb="FFFFCC99"/>
      </patternFill>
    </fill>
    <fill>
      <patternFill patternType="solid">
        <fgColor rgb="FFC4E59F"/>
        <bgColor rgb="FFC4E59F"/>
      </patternFill>
    </fill>
    <fill>
      <patternFill patternType="solid">
        <fgColor rgb="FFF2F2F2"/>
        <bgColor rgb="FFF2F2F2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left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165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7" fillId="4" borderId="4" xfId="0" applyFont="1" applyFill="1" applyBorder="1" applyAlignment="1">
      <alignment vertical="center"/>
    </xf>
    <xf numFmtId="164" fontId="17" fillId="4" borderId="4" xfId="0" applyNumberFormat="1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164" fontId="21" fillId="5" borderId="9" xfId="0" applyNumberFormat="1" applyFont="1" applyFill="1" applyBorder="1" applyAlignment="1">
      <alignment horizontal="center" vertical="center" wrapText="1"/>
    </xf>
    <xf numFmtId="164" fontId="21" fillId="5" borderId="10" xfId="0" applyNumberFormat="1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4" fontId="21" fillId="5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165" fontId="2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164" fontId="13" fillId="4" borderId="13" xfId="0" applyNumberFormat="1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164" fontId="13" fillId="4" borderId="13" xfId="0" applyNumberFormat="1" applyFont="1" applyFill="1" applyBorder="1" applyAlignment="1">
      <alignment vertical="center" wrapText="1"/>
    </xf>
    <xf numFmtId="164" fontId="13" fillId="4" borderId="14" xfId="0" applyNumberFormat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vertical="center" wrapText="1"/>
    </xf>
    <xf numFmtId="0" fontId="13" fillId="4" borderId="16" xfId="0" applyFont="1" applyFill="1" applyBorder="1" applyAlignment="1">
      <alignment horizontal="center" vertical="center"/>
    </xf>
    <xf numFmtId="164" fontId="13" fillId="4" borderId="16" xfId="0" applyNumberFormat="1" applyFont="1" applyFill="1" applyBorder="1" applyAlignment="1">
      <alignment horizontal="left" vertical="center"/>
    </xf>
    <xf numFmtId="164" fontId="13" fillId="4" borderId="17" xfId="0" applyNumberFormat="1" applyFont="1" applyFill="1" applyBorder="1" applyAlignment="1">
      <alignment vertical="center" wrapText="1"/>
    </xf>
    <xf numFmtId="164" fontId="13" fillId="4" borderId="18" xfId="0" applyNumberFormat="1" applyFont="1" applyFill="1" applyBorder="1" applyAlignment="1">
      <alignment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164" fontId="13" fillId="4" borderId="20" xfId="0" applyNumberFormat="1" applyFont="1" applyFill="1" applyBorder="1" applyAlignment="1">
      <alignment horizontal="left" vertical="center"/>
    </xf>
    <xf numFmtId="164" fontId="13" fillId="4" borderId="20" xfId="0" applyNumberFormat="1" applyFont="1" applyFill="1" applyBorder="1" applyAlignment="1">
      <alignment vertical="center" wrapText="1"/>
    </xf>
    <xf numFmtId="164" fontId="13" fillId="4" borderId="21" xfId="0" applyNumberFormat="1" applyFont="1" applyFill="1" applyBorder="1" applyAlignment="1">
      <alignment vertical="center" wrapText="1"/>
    </xf>
    <xf numFmtId="164" fontId="13" fillId="4" borderId="23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164" fontId="13" fillId="4" borderId="25" xfId="0" applyNumberFormat="1" applyFont="1" applyFill="1" applyBorder="1" applyAlignment="1">
      <alignment horizontal="left" vertical="center"/>
    </xf>
    <xf numFmtId="164" fontId="13" fillId="4" borderId="25" xfId="0" applyNumberFormat="1" applyFont="1" applyFill="1" applyBorder="1" applyAlignment="1">
      <alignment vertical="center" wrapText="1"/>
    </xf>
    <xf numFmtId="164" fontId="13" fillId="4" borderId="26" xfId="0" applyNumberFormat="1" applyFont="1" applyFill="1" applyBorder="1" applyAlignment="1">
      <alignment vertical="center" wrapText="1"/>
    </xf>
    <xf numFmtId="0" fontId="13" fillId="4" borderId="28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/>
    </xf>
    <xf numFmtId="164" fontId="13" fillId="4" borderId="35" xfId="0" applyNumberFormat="1" applyFont="1" applyFill="1" applyBorder="1" applyAlignment="1">
      <alignment horizontal="left" vertical="center"/>
    </xf>
    <xf numFmtId="164" fontId="13" fillId="4" borderId="35" xfId="0" applyNumberFormat="1" applyFont="1" applyFill="1" applyBorder="1" applyAlignment="1">
      <alignment vertical="center" wrapText="1"/>
    </xf>
    <xf numFmtId="164" fontId="13" fillId="4" borderId="36" xfId="0" applyNumberFormat="1" applyFont="1" applyFill="1" applyBorder="1" applyAlignment="1">
      <alignment vertical="center" wrapText="1"/>
    </xf>
    <xf numFmtId="0" fontId="13" fillId="4" borderId="38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vertical="center" wrapText="1"/>
    </xf>
    <xf numFmtId="0" fontId="17" fillId="4" borderId="45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164" fontId="21" fillId="5" borderId="17" xfId="0" applyNumberFormat="1" applyFont="1" applyFill="1" applyBorder="1" applyAlignment="1">
      <alignment horizontal="center" vertical="center" wrapText="1"/>
    </xf>
    <xf numFmtId="164" fontId="21" fillId="5" borderId="48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19" fillId="4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left"/>
    </xf>
    <xf numFmtId="0" fontId="25" fillId="0" borderId="49" xfId="0" applyFont="1" applyBorder="1" applyAlignment="1">
      <alignment horizontal="left"/>
    </xf>
    <xf numFmtId="0" fontId="26" fillId="0" borderId="0" xfId="0" applyFont="1"/>
    <xf numFmtId="0" fontId="26" fillId="6" borderId="12" xfId="0" applyFont="1" applyFill="1" applyBorder="1" applyAlignment="1">
      <alignment vertical="center"/>
    </xf>
    <xf numFmtId="0" fontId="26" fillId="6" borderId="12" xfId="0" applyFont="1" applyFill="1" applyBorder="1" applyAlignment="1">
      <alignment horizontal="left" vertical="center"/>
    </xf>
    <xf numFmtId="0" fontId="26" fillId="7" borderId="50" xfId="0" applyFont="1" applyFill="1" applyBorder="1" applyAlignment="1">
      <alignment vertical="center"/>
    </xf>
    <xf numFmtId="0" fontId="26" fillId="7" borderId="51" xfId="0" applyFont="1" applyFill="1" applyBorder="1" applyAlignment="1">
      <alignment horizontal="left" vertical="center"/>
    </xf>
    <xf numFmtId="0" fontId="26" fillId="7" borderId="5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center"/>
    </xf>
    <xf numFmtId="0" fontId="27" fillId="0" borderId="12" xfId="0" applyFont="1" applyBorder="1" applyAlignment="1">
      <alignment horizontal="left"/>
    </xf>
    <xf numFmtId="0" fontId="25" fillId="0" borderId="12" xfId="0" applyFont="1" applyBorder="1"/>
    <xf numFmtId="0" fontId="25" fillId="3" borderId="1" xfId="0" applyFont="1" applyFill="1" applyBorder="1"/>
    <xf numFmtId="0" fontId="28" fillId="0" borderId="0" xfId="0" applyFont="1" applyAlignment="1">
      <alignment horizontal="center" vertical="center"/>
    </xf>
    <xf numFmtId="0" fontId="27" fillId="0" borderId="53" xfId="0" applyFont="1" applyBorder="1" applyAlignment="1">
      <alignment horizontal="left"/>
    </xf>
    <xf numFmtId="0" fontId="25" fillId="0" borderId="53" xfId="0" applyFont="1" applyBorder="1" applyAlignment="1">
      <alignment horizontal="left"/>
    </xf>
    <xf numFmtId="0" fontId="27" fillId="0" borderId="12" xfId="0" applyFont="1" applyBorder="1" applyAlignment="1">
      <alignment horizontal="center"/>
    </xf>
    <xf numFmtId="0" fontId="27" fillId="0" borderId="12" xfId="0" applyFont="1" applyBorder="1"/>
    <xf numFmtId="0" fontId="27" fillId="0" borderId="53" xfId="0" applyFont="1" applyBorder="1" applyAlignment="1">
      <alignment horizontal="left" wrapText="1"/>
    </xf>
    <xf numFmtId="0" fontId="27" fillId="0" borderId="53" xfId="0" applyFont="1" applyBorder="1" applyAlignment="1">
      <alignment horizontal="left" vertical="top" wrapText="1"/>
    </xf>
    <xf numFmtId="0" fontId="27" fillId="4" borderId="54" xfId="0" applyFont="1" applyFill="1" applyBorder="1" applyAlignment="1">
      <alignment horizontal="left" wrapText="1"/>
    </xf>
    <xf numFmtId="0" fontId="27" fillId="0" borderId="0" xfId="0" applyFont="1" applyAlignment="1">
      <alignment horizontal="left"/>
    </xf>
    <xf numFmtId="0" fontId="27" fillId="0" borderId="53" xfId="0" applyFont="1" applyBorder="1" applyAlignment="1">
      <alignment horizontal="left"/>
    </xf>
    <xf numFmtId="16" fontId="27" fillId="0" borderId="53" xfId="0" applyNumberFormat="1" applyFont="1" applyBorder="1" applyAlignment="1">
      <alignment horizontal="left"/>
    </xf>
    <xf numFmtId="0" fontId="19" fillId="0" borderId="0" xfId="0" applyFont="1"/>
    <xf numFmtId="0" fontId="29" fillId="0" borderId="55" xfId="0" applyFont="1" applyBorder="1" applyAlignment="1">
      <alignment horizontal="center" vertical="center"/>
    </xf>
    <xf numFmtId="0" fontId="29" fillId="3" borderId="51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/>
    </xf>
    <xf numFmtId="0" fontId="29" fillId="8" borderId="12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/>
    </xf>
    <xf numFmtId="0" fontId="19" fillId="8" borderId="24" xfId="0" applyFont="1" applyFill="1" applyBorder="1"/>
    <xf numFmtId="0" fontId="17" fillId="2" borderId="9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0" fontId="19" fillId="2" borderId="24" xfId="0" applyFont="1" applyFill="1" applyBorder="1"/>
    <xf numFmtId="0" fontId="17" fillId="8" borderId="56" xfId="0" applyFont="1" applyFill="1" applyBorder="1" applyAlignment="1">
      <alignment horizontal="center" vertical="center"/>
    </xf>
    <xf numFmtId="0" fontId="19" fillId="8" borderId="57" xfId="0" applyFont="1" applyFill="1" applyBorder="1"/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165" fontId="33" fillId="9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0" borderId="12" xfId="0" applyFont="1" applyBorder="1"/>
    <xf numFmtId="0" fontId="35" fillId="0" borderId="12" xfId="0" applyFont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165" fontId="17" fillId="0" borderId="12" xfId="0" applyNumberFormat="1" applyFont="1" applyBorder="1" applyAlignment="1">
      <alignment vertical="center"/>
    </xf>
    <xf numFmtId="165" fontId="32" fillId="0" borderId="12" xfId="0" applyNumberFormat="1" applyFont="1" applyBorder="1"/>
    <xf numFmtId="0" fontId="37" fillId="4" borderId="0" xfId="0" applyFont="1" applyFill="1" applyAlignment="1">
      <alignment horizontal="left"/>
    </xf>
    <xf numFmtId="0" fontId="37" fillId="0" borderId="53" xfId="0" applyFont="1" applyBorder="1" applyAlignment="1">
      <alignment horizontal="left"/>
    </xf>
    <xf numFmtId="0" fontId="37" fillId="0" borderId="53" xfId="0" applyFont="1" applyBorder="1" applyAlignment="1">
      <alignment horizontal="left" wrapText="1"/>
    </xf>
    <xf numFmtId="0" fontId="13" fillId="4" borderId="15" xfId="0" applyFont="1" applyFill="1" applyBorder="1" applyAlignment="1">
      <alignment horizontal="center" vertical="center" wrapText="1"/>
    </xf>
    <xf numFmtId="0" fontId="18" fillId="0" borderId="22" xfId="0" applyFont="1" applyBorder="1"/>
    <xf numFmtId="0" fontId="18" fillId="0" borderId="27" xfId="0" applyFont="1" applyBorder="1"/>
    <xf numFmtId="0" fontId="13" fillId="4" borderId="30" xfId="0" applyFont="1" applyFill="1" applyBorder="1" applyAlignment="1">
      <alignment horizontal="center" vertical="center" wrapText="1"/>
    </xf>
    <xf numFmtId="0" fontId="18" fillId="0" borderId="33" xfId="0" applyFont="1" applyBorder="1"/>
    <xf numFmtId="0" fontId="18" fillId="0" borderId="37" xfId="0" applyFont="1" applyBorder="1"/>
    <xf numFmtId="0" fontId="17" fillId="4" borderId="46" xfId="0" applyFont="1" applyFill="1" applyBorder="1" applyAlignment="1">
      <alignment horizontal="center" vertical="center" wrapText="1"/>
    </xf>
    <xf numFmtId="0" fontId="18" fillId="0" borderId="6" xfId="0" applyFont="1" applyBorder="1"/>
    <xf numFmtId="0" fontId="18" fillId="0" borderId="47" xfId="0" applyFont="1" applyBorder="1"/>
    <xf numFmtId="0" fontId="17" fillId="5" borderId="42" xfId="0" applyFont="1" applyFill="1" applyBorder="1" applyAlignment="1">
      <alignment horizontal="center" vertical="center" wrapText="1"/>
    </xf>
    <xf numFmtId="0" fontId="18" fillId="0" borderId="43" xfId="0" applyFont="1" applyBorder="1"/>
    <xf numFmtId="0" fontId="18" fillId="0" borderId="44" xfId="0" applyFont="1" applyBorder="1"/>
    <xf numFmtId="0" fontId="17" fillId="4" borderId="46" xfId="0" applyFont="1" applyFill="1" applyBorder="1" applyAlignment="1">
      <alignment vertical="center"/>
    </xf>
    <xf numFmtId="166" fontId="17" fillId="4" borderId="39" xfId="0" applyNumberFormat="1" applyFont="1" applyFill="1" applyBorder="1" applyAlignment="1">
      <alignment horizontal="left" vertical="center"/>
    </xf>
    <xf numFmtId="0" fontId="18" fillId="0" borderId="41" xfId="0" applyFont="1" applyBorder="1"/>
    <xf numFmtId="0" fontId="17" fillId="5" borderId="5" xfId="0" applyFont="1" applyFill="1" applyBorder="1" applyAlignment="1">
      <alignment horizontal="center" vertical="center" wrapText="1"/>
    </xf>
    <xf numFmtId="0" fontId="18" fillId="0" borderId="7" xfId="0" applyFont="1" applyBorder="1"/>
    <xf numFmtId="164" fontId="17" fillId="4" borderId="39" xfId="0" applyNumberFormat="1" applyFont="1" applyFill="1" applyBorder="1" applyAlignment="1">
      <alignment vertical="center" wrapText="1"/>
    </xf>
    <xf numFmtId="166" fontId="17" fillId="4" borderId="2" xfId="0" applyNumberFormat="1" applyFont="1" applyFill="1" applyBorder="1" applyAlignment="1">
      <alignment horizontal="left" vertical="center"/>
    </xf>
    <xf numFmtId="0" fontId="18" fillId="0" borderId="3" xfId="0" applyFont="1" applyBorder="1"/>
    <xf numFmtId="0" fontId="17" fillId="4" borderId="39" xfId="0" applyFont="1" applyFill="1" applyBorder="1" applyAlignment="1">
      <alignment vertical="center"/>
    </xf>
    <xf numFmtId="0" fontId="18" fillId="0" borderId="40" xfId="0" applyFont="1" applyBorder="1"/>
    <xf numFmtId="0" fontId="23" fillId="4" borderId="39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395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123825</xdr:colOff>
      <xdr:row>30</xdr:row>
      <xdr:rowOff>19050</xdr:rowOff>
    </xdr:from>
    <xdr:ext cx="6667500" cy="857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017013" y="3356138"/>
          <a:ext cx="6657975" cy="847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10</xdr:col>
      <xdr:colOff>180975</xdr:colOff>
      <xdr:row>60</xdr:row>
      <xdr:rowOff>28575</xdr:rowOff>
    </xdr:from>
    <xdr:ext cx="6667500" cy="857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017013" y="3356138"/>
          <a:ext cx="6657975" cy="847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90</xdr:row>
      <xdr:rowOff>47625</xdr:rowOff>
    </xdr:from>
    <xdr:ext cx="6667500" cy="8572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120</xdr:row>
      <xdr:rowOff>47625</xdr:rowOff>
    </xdr:from>
    <xdr:ext cx="6667500" cy="8572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150</xdr:row>
      <xdr:rowOff>47625</xdr:rowOff>
    </xdr:from>
    <xdr:ext cx="6667500" cy="8572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180</xdr:row>
      <xdr:rowOff>47625</xdr:rowOff>
    </xdr:from>
    <xdr:ext cx="6667500" cy="8572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210</xdr:row>
      <xdr:rowOff>47625</xdr:rowOff>
    </xdr:from>
    <xdr:ext cx="6667500" cy="8572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240</xdr:row>
      <xdr:rowOff>28575</xdr:rowOff>
    </xdr:from>
    <xdr:ext cx="6667500" cy="8572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270</xdr:row>
      <xdr:rowOff>28575</xdr:rowOff>
    </xdr:from>
    <xdr:ext cx="6667500" cy="8572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300</xdr:row>
      <xdr:rowOff>28575</xdr:rowOff>
    </xdr:from>
    <xdr:ext cx="6667500" cy="8572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330</xdr:row>
      <xdr:rowOff>47625</xdr:rowOff>
    </xdr:from>
    <xdr:ext cx="6667500" cy="8572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360</xdr:row>
      <xdr:rowOff>47625</xdr:rowOff>
    </xdr:from>
    <xdr:ext cx="6667500" cy="8572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390</xdr:row>
      <xdr:rowOff>47625</xdr:rowOff>
    </xdr:from>
    <xdr:ext cx="6667500" cy="8572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420</xdr:row>
      <xdr:rowOff>47625</xdr:rowOff>
    </xdr:from>
    <xdr:ext cx="6667500" cy="8572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450</xdr:row>
      <xdr:rowOff>28575</xdr:rowOff>
    </xdr:from>
    <xdr:ext cx="6667500" cy="8572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480</xdr:row>
      <xdr:rowOff>47625</xdr:rowOff>
    </xdr:from>
    <xdr:ext cx="6667500" cy="8572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510</xdr:row>
      <xdr:rowOff>47625</xdr:rowOff>
    </xdr:from>
    <xdr:ext cx="6667500" cy="8572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540</xdr:row>
      <xdr:rowOff>47625</xdr:rowOff>
    </xdr:from>
    <xdr:ext cx="6667500" cy="8572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570</xdr:row>
      <xdr:rowOff>47625</xdr:rowOff>
    </xdr:from>
    <xdr:ext cx="6667500" cy="8572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600</xdr:row>
      <xdr:rowOff>47625</xdr:rowOff>
    </xdr:from>
    <xdr:ext cx="6667500" cy="8572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630</xdr:row>
      <xdr:rowOff>47625</xdr:rowOff>
    </xdr:from>
    <xdr:ext cx="6667500" cy="85725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660</xdr:row>
      <xdr:rowOff>47625</xdr:rowOff>
    </xdr:from>
    <xdr:ext cx="6667500" cy="85725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690</xdr:row>
      <xdr:rowOff>47625</xdr:rowOff>
    </xdr:from>
    <xdr:ext cx="6667500" cy="8572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720</xdr:row>
      <xdr:rowOff>47625</xdr:rowOff>
    </xdr:from>
    <xdr:ext cx="6667500" cy="8572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750</xdr:row>
      <xdr:rowOff>47625</xdr:rowOff>
    </xdr:from>
    <xdr:ext cx="6667500" cy="8572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780</xdr:row>
      <xdr:rowOff>47625</xdr:rowOff>
    </xdr:from>
    <xdr:ext cx="6667500" cy="8572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810</xdr:row>
      <xdr:rowOff>47625</xdr:rowOff>
    </xdr:from>
    <xdr:ext cx="6667500" cy="8572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840</xdr:row>
      <xdr:rowOff>47625</xdr:rowOff>
    </xdr:from>
    <xdr:ext cx="6667500" cy="8572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870</xdr:row>
      <xdr:rowOff>47625</xdr:rowOff>
    </xdr:from>
    <xdr:ext cx="6667500" cy="85725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900</xdr:row>
      <xdr:rowOff>28575</xdr:rowOff>
    </xdr:from>
    <xdr:ext cx="6667500" cy="85725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930</xdr:row>
      <xdr:rowOff>47625</xdr:rowOff>
    </xdr:from>
    <xdr:ext cx="6667500" cy="85725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960</xdr:row>
      <xdr:rowOff>47625</xdr:rowOff>
    </xdr:from>
    <xdr:ext cx="6667500" cy="857250"/>
    <xdr:sp macro="" textlink="">
      <xdr:nvSpPr>
        <xdr:cNvPr id="34" name="Shape 34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990</xdr:row>
      <xdr:rowOff>47625</xdr:rowOff>
    </xdr:from>
    <xdr:ext cx="6667500" cy="857250"/>
    <xdr:sp macro="" textlink="">
      <xdr:nvSpPr>
        <xdr:cNvPr id="35" name="Shape 35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1020</xdr:row>
      <xdr:rowOff>57150</xdr:rowOff>
    </xdr:from>
    <xdr:ext cx="6667500" cy="857250"/>
    <xdr:sp macro="" textlink="">
      <xdr:nvSpPr>
        <xdr:cNvPr id="36" name="Shape 36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1050</xdr:row>
      <xdr:rowOff>47625</xdr:rowOff>
    </xdr:from>
    <xdr:ext cx="6667500" cy="857250"/>
    <xdr:sp macro="" textlink="">
      <xdr:nvSpPr>
        <xdr:cNvPr id="37" name="Shape 37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/>
      </xdr:nvSpPr>
      <xdr:spPr>
        <a:xfrm>
          <a:off x="2012250" y="3356138"/>
          <a:ext cx="6667500" cy="847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Tổng số lượt sử dụng ĐDDH:                                                 Ngày.........tháng.......năm 20.......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Trong đó: + Dùng chung:                                                                   Tổ trưởng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Ở lớp: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+ Tự làm: </a:t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00"/>
  <sheetViews>
    <sheetView workbookViewId="0"/>
  </sheetViews>
  <sheetFormatPr defaultColWidth="14.42578125" defaultRowHeight="15" customHeight="1" x14ac:dyDescent="0.2"/>
  <cols>
    <col min="1" max="1" width="5.5703125" customWidth="1"/>
    <col min="2" max="2" width="99.7109375" customWidth="1"/>
    <col min="3" max="6" width="9.140625" customWidth="1"/>
    <col min="7" max="26" width="8.7109375" customWidth="1"/>
  </cols>
  <sheetData>
    <row r="1" spans="1:26" ht="18.75" customHeigh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 x14ac:dyDescent="0.3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3">
      <c r="A3" s="1"/>
      <c r="B3" s="4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3">
      <c r="A4" s="5">
        <v>1</v>
      </c>
      <c r="B4" s="6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3">
      <c r="A5" s="1" t="s">
        <v>4</v>
      </c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3">
      <c r="A6" s="1"/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3">
      <c r="A7" s="1" t="s">
        <v>4</v>
      </c>
      <c r="B7" s="3" t="s">
        <v>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3">
      <c r="A8" s="1" t="s">
        <v>4</v>
      </c>
      <c r="B8" s="3" t="s">
        <v>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3">
      <c r="A9" s="1"/>
      <c r="B9" s="3" t="s">
        <v>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3">
      <c r="A10" s="1" t="s">
        <v>4</v>
      </c>
      <c r="B10" s="3" t="s">
        <v>10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3">
      <c r="A11" s="1"/>
      <c r="B11" s="3" t="s">
        <v>11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3">
      <c r="A12" s="1"/>
      <c r="B12" s="3" t="s">
        <v>12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 x14ac:dyDescent="0.3">
      <c r="A13" s="1"/>
      <c r="B13" s="3" t="s">
        <v>13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3">
      <c r="A14" s="1"/>
      <c r="B14" s="3" t="s">
        <v>14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customHeigh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 x14ac:dyDescent="0.3">
      <c r="A16" s="5">
        <v>2</v>
      </c>
      <c r="B16" s="6" t="s">
        <v>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 x14ac:dyDescent="0.35">
      <c r="A17" s="7" t="s">
        <v>16</v>
      </c>
      <c r="B17" s="8" t="s">
        <v>17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35">
      <c r="A18" s="7"/>
      <c r="B18" s="8" t="s">
        <v>18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35">
      <c r="A19" s="7"/>
      <c r="B19" s="8" t="s">
        <v>19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 x14ac:dyDescent="0.35">
      <c r="A20" s="7"/>
      <c r="B20" s="8" t="s">
        <v>20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 x14ac:dyDescent="0.35">
      <c r="A21" s="7"/>
      <c r="B21" s="8" t="s">
        <v>21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 x14ac:dyDescent="0.3">
      <c r="A22" s="1"/>
      <c r="B22" s="3" t="s">
        <v>22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 x14ac:dyDescent="0.3">
      <c r="A23" s="1"/>
      <c r="B23" s="3" t="s">
        <v>23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3">
      <c r="A24" s="1"/>
      <c r="B24" s="3" t="s">
        <v>24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 x14ac:dyDescent="0.3">
      <c r="A25" s="1"/>
      <c r="B25" s="3" t="s">
        <v>25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 x14ac:dyDescent="0.3">
      <c r="A26" s="1"/>
      <c r="B26" s="3" t="s">
        <v>26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 x14ac:dyDescent="0.35">
      <c r="A27" s="1"/>
      <c r="B27" s="9" t="s">
        <v>27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 x14ac:dyDescent="0.35">
      <c r="A28" s="1"/>
      <c r="B28" s="9" t="s">
        <v>28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 x14ac:dyDescent="0.35">
      <c r="A29" s="7" t="s">
        <v>29</v>
      </c>
      <c r="B29" s="10" t="s">
        <v>30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3">
      <c r="A30" s="1" t="s">
        <v>31</v>
      </c>
      <c r="B30" s="11" t="s">
        <v>32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3">
      <c r="A31" s="1"/>
      <c r="B31" s="11" t="s">
        <v>33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3">
      <c r="A32" s="1" t="s">
        <v>34</v>
      </c>
      <c r="B32" s="11" t="s">
        <v>35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 x14ac:dyDescent="0.3">
      <c r="A33" s="1"/>
      <c r="B33" s="3" t="s">
        <v>36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 x14ac:dyDescent="0.3">
      <c r="A34" s="1"/>
      <c r="B34" s="11" t="s">
        <v>37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 x14ac:dyDescent="0.3">
      <c r="A35" s="1"/>
      <c r="B35" s="11" t="s">
        <v>38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3">
      <c r="A36" s="1"/>
      <c r="B36" s="11" t="s">
        <v>39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 x14ac:dyDescent="0.3">
      <c r="A37" s="1"/>
      <c r="B37" s="11" t="s">
        <v>40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 x14ac:dyDescent="0.3">
      <c r="A38" s="1" t="s">
        <v>41</v>
      </c>
      <c r="B38" s="11" t="s">
        <v>42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 x14ac:dyDescent="0.3">
      <c r="A39" s="1"/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 x14ac:dyDescent="0.35">
      <c r="A40" s="7" t="s">
        <v>43</v>
      </c>
      <c r="B40" s="10" t="s">
        <v>44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3">
      <c r="A41" s="1" t="s">
        <v>31</v>
      </c>
      <c r="B41" s="11" t="s">
        <v>45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3">
      <c r="A42" s="1"/>
      <c r="B42" s="11" t="s">
        <v>46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3">
      <c r="A43" s="1"/>
      <c r="B43" s="11" t="s">
        <v>47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3">
      <c r="A44" s="1" t="s">
        <v>34</v>
      </c>
      <c r="B44" s="11" t="s">
        <v>35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3">
      <c r="A45" s="1"/>
      <c r="B45" s="11" t="s">
        <v>48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 x14ac:dyDescent="0.3">
      <c r="A46" s="1"/>
      <c r="B46" s="11" t="s">
        <v>49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 x14ac:dyDescent="0.3">
      <c r="A47" s="1"/>
      <c r="B47" s="11" t="s">
        <v>50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 x14ac:dyDescent="0.3">
      <c r="A48" s="1" t="s">
        <v>41</v>
      </c>
      <c r="B48" s="11" t="s">
        <v>42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 x14ac:dyDescent="0.3">
      <c r="A49" s="1"/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 x14ac:dyDescent="0.3">
      <c r="A50" s="1"/>
      <c r="B50" s="12" t="s">
        <v>51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 x14ac:dyDescent="0.3">
      <c r="A51" s="1"/>
      <c r="B51" s="12" t="s">
        <v>52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 x14ac:dyDescent="0.3">
      <c r="A52" s="1"/>
      <c r="B52" s="1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 x14ac:dyDescent="0.3">
      <c r="A53" s="1"/>
      <c r="B53" s="14" t="s">
        <v>53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 x14ac:dyDescent="0.3">
      <c r="A54" s="1"/>
      <c r="B54" s="15" t="s">
        <v>54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3">
      <c r="A55" s="1"/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3">
      <c r="A56" s="1"/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3">
      <c r="A57" s="1"/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3">
      <c r="A58" s="1"/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3">
      <c r="A59" s="1"/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3">
      <c r="A60" s="1"/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3">
      <c r="A61" s="1"/>
      <c r="B61" s="1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3">
      <c r="A62" s="1"/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3">
      <c r="A63" s="1"/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3">
      <c r="A64" s="1"/>
      <c r="B64" s="1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3">
      <c r="A65" s="1"/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3">
      <c r="A66" s="1"/>
      <c r="B66" s="1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3">
      <c r="A67" s="1"/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3">
      <c r="A68" s="1"/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3">
      <c r="A69" s="1"/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3">
      <c r="A70" s="1"/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3">
      <c r="A71" s="1"/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3">
      <c r="A72" s="1"/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3">
      <c r="A73" s="1"/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3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3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3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3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3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3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3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3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3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3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3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3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3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3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3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3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3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3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3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3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3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3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3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3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3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3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3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3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3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3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3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3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3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3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3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3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3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3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3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3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3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3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3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3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3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3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3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3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3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 x14ac:dyDescent="0.3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 x14ac:dyDescent="0.3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 x14ac:dyDescent="0.3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 x14ac:dyDescent="0.3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 x14ac:dyDescent="0.3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 x14ac:dyDescent="0.3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 x14ac:dyDescent="0.3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 x14ac:dyDescent="0.3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 x14ac:dyDescent="0.3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 x14ac:dyDescent="0.3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 x14ac:dyDescent="0.3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 x14ac:dyDescent="0.3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 x14ac:dyDescent="0.3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 x14ac:dyDescent="0.3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 x14ac:dyDescent="0.3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 x14ac:dyDescent="0.3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 x14ac:dyDescent="0.3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 x14ac:dyDescent="0.3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 x14ac:dyDescent="0.3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 x14ac:dyDescent="0.3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 x14ac:dyDescent="0.3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 x14ac:dyDescent="0.3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 x14ac:dyDescent="0.3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 x14ac:dyDescent="0.3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 x14ac:dyDescent="0.3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 x14ac:dyDescent="0.3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 x14ac:dyDescent="0.3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 x14ac:dyDescent="0.3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 x14ac:dyDescent="0.3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 x14ac:dyDescent="0.3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 x14ac:dyDescent="0.3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 x14ac:dyDescent="0.3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 x14ac:dyDescent="0.3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 x14ac:dyDescent="0.3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 x14ac:dyDescent="0.3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 x14ac:dyDescent="0.3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 x14ac:dyDescent="0.3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 x14ac:dyDescent="0.3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 x14ac:dyDescent="0.3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 x14ac:dyDescent="0.3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 x14ac:dyDescent="0.3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 x14ac:dyDescent="0.3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 x14ac:dyDescent="0.3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 x14ac:dyDescent="0.3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 x14ac:dyDescent="0.3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 x14ac:dyDescent="0.3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 x14ac:dyDescent="0.3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 x14ac:dyDescent="0.3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 x14ac:dyDescent="0.3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 x14ac:dyDescent="0.3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 x14ac:dyDescent="0.3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 x14ac:dyDescent="0.3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 x14ac:dyDescent="0.3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 x14ac:dyDescent="0.3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 x14ac:dyDescent="0.3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 x14ac:dyDescent="0.3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 x14ac:dyDescent="0.3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 x14ac:dyDescent="0.3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 x14ac:dyDescent="0.3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 x14ac:dyDescent="0.3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 x14ac:dyDescent="0.3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 x14ac:dyDescent="0.3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 x14ac:dyDescent="0.3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 x14ac:dyDescent="0.3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 x14ac:dyDescent="0.3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 x14ac:dyDescent="0.3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 x14ac:dyDescent="0.3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 x14ac:dyDescent="0.3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3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 x14ac:dyDescent="0.3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 x14ac:dyDescent="0.3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 x14ac:dyDescent="0.3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 x14ac:dyDescent="0.3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 x14ac:dyDescent="0.3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 x14ac:dyDescent="0.3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 x14ac:dyDescent="0.3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 x14ac:dyDescent="0.3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 x14ac:dyDescent="0.3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 x14ac:dyDescent="0.3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 x14ac:dyDescent="0.3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 x14ac:dyDescent="0.3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 x14ac:dyDescent="0.3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 x14ac:dyDescent="0.3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 x14ac:dyDescent="0.3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 x14ac:dyDescent="0.3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 x14ac:dyDescent="0.3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 x14ac:dyDescent="0.3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 x14ac:dyDescent="0.3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 x14ac:dyDescent="0.3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 x14ac:dyDescent="0.3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 x14ac:dyDescent="0.3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 x14ac:dyDescent="0.3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 x14ac:dyDescent="0.3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 x14ac:dyDescent="0.3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 x14ac:dyDescent="0.3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 x14ac:dyDescent="0.3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 x14ac:dyDescent="0.3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 x14ac:dyDescent="0.3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 x14ac:dyDescent="0.3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 x14ac:dyDescent="0.3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 x14ac:dyDescent="0.3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 x14ac:dyDescent="0.3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 x14ac:dyDescent="0.3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 x14ac:dyDescent="0.3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 x14ac:dyDescent="0.3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 x14ac:dyDescent="0.3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 x14ac:dyDescent="0.3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 x14ac:dyDescent="0.3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 x14ac:dyDescent="0.3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 x14ac:dyDescent="0.3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 x14ac:dyDescent="0.3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 x14ac:dyDescent="0.3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 x14ac:dyDescent="0.3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 x14ac:dyDescent="0.3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 x14ac:dyDescent="0.3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 x14ac:dyDescent="0.3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 x14ac:dyDescent="0.3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 x14ac:dyDescent="0.3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 x14ac:dyDescent="0.3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 x14ac:dyDescent="0.3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 x14ac:dyDescent="0.3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 x14ac:dyDescent="0.3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 x14ac:dyDescent="0.3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 x14ac:dyDescent="0.3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 x14ac:dyDescent="0.3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 x14ac:dyDescent="0.3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 x14ac:dyDescent="0.3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 x14ac:dyDescent="0.3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 x14ac:dyDescent="0.3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 x14ac:dyDescent="0.3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 x14ac:dyDescent="0.3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 x14ac:dyDescent="0.3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 x14ac:dyDescent="0.3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 x14ac:dyDescent="0.3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 x14ac:dyDescent="0.3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 x14ac:dyDescent="0.3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 x14ac:dyDescent="0.3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 x14ac:dyDescent="0.3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 x14ac:dyDescent="0.3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 x14ac:dyDescent="0.3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 x14ac:dyDescent="0.3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 x14ac:dyDescent="0.3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 x14ac:dyDescent="0.3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 x14ac:dyDescent="0.3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 x14ac:dyDescent="0.3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 x14ac:dyDescent="0.3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 x14ac:dyDescent="0.3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 x14ac:dyDescent="0.3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 x14ac:dyDescent="0.3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 x14ac:dyDescent="0.3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 x14ac:dyDescent="0.3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 x14ac:dyDescent="0.3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 x14ac:dyDescent="0.3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 x14ac:dyDescent="0.3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 x14ac:dyDescent="0.3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 x14ac:dyDescent="0.3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 x14ac:dyDescent="0.3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 x14ac:dyDescent="0.3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 x14ac:dyDescent="0.3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 x14ac:dyDescent="0.3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 x14ac:dyDescent="0.3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 x14ac:dyDescent="0.3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 x14ac:dyDescent="0.3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 x14ac:dyDescent="0.3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 x14ac:dyDescent="0.3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 x14ac:dyDescent="0.3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 x14ac:dyDescent="0.3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 x14ac:dyDescent="0.3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 x14ac:dyDescent="0.3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 x14ac:dyDescent="0.3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 x14ac:dyDescent="0.3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 x14ac:dyDescent="0.3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 x14ac:dyDescent="0.3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 x14ac:dyDescent="0.3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 x14ac:dyDescent="0.3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 x14ac:dyDescent="0.3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 x14ac:dyDescent="0.3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 x14ac:dyDescent="0.3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 x14ac:dyDescent="0.3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 x14ac:dyDescent="0.3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 x14ac:dyDescent="0.3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 x14ac:dyDescent="0.3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 x14ac:dyDescent="0.3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 x14ac:dyDescent="0.3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 x14ac:dyDescent="0.3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 x14ac:dyDescent="0.3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 x14ac:dyDescent="0.3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 x14ac:dyDescent="0.3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 x14ac:dyDescent="0.3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 x14ac:dyDescent="0.3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 x14ac:dyDescent="0.3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 x14ac:dyDescent="0.3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 x14ac:dyDescent="0.3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 x14ac:dyDescent="0.3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 x14ac:dyDescent="0.3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 x14ac:dyDescent="0.3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 x14ac:dyDescent="0.3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 x14ac:dyDescent="0.3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 x14ac:dyDescent="0.3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 x14ac:dyDescent="0.3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 x14ac:dyDescent="0.3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 x14ac:dyDescent="0.3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 x14ac:dyDescent="0.3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 x14ac:dyDescent="0.3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 x14ac:dyDescent="0.3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 x14ac:dyDescent="0.3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 x14ac:dyDescent="0.3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 x14ac:dyDescent="0.3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 x14ac:dyDescent="0.3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 x14ac:dyDescent="0.3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 x14ac:dyDescent="0.3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 x14ac:dyDescent="0.3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 x14ac:dyDescent="0.3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 x14ac:dyDescent="0.3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 x14ac:dyDescent="0.3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 x14ac:dyDescent="0.3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 x14ac:dyDescent="0.3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 x14ac:dyDescent="0.3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 x14ac:dyDescent="0.3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 x14ac:dyDescent="0.3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 x14ac:dyDescent="0.3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 x14ac:dyDescent="0.3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 x14ac:dyDescent="0.3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 x14ac:dyDescent="0.3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 x14ac:dyDescent="0.3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 x14ac:dyDescent="0.3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 x14ac:dyDescent="0.3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 x14ac:dyDescent="0.3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 x14ac:dyDescent="0.3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 x14ac:dyDescent="0.3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 x14ac:dyDescent="0.3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 x14ac:dyDescent="0.3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 x14ac:dyDescent="0.3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 x14ac:dyDescent="0.3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 x14ac:dyDescent="0.3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 x14ac:dyDescent="0.3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 x14ac:dyDescent="0.3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 x14ac:dyDescent="0.3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 x14ac:dyDescent="0.3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 x14ac:dyDescent="0.3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 x14ac:dyDescent="0.3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 x14ac:dyDescent="0.3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 x14ac:dyDescent="0.3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 x14ac:dyDescent="0.3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 x14ac:dyDescent="0.3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 x14ac:dyDescent="0.3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 x14ac:dyDescent="0.3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 x14ac:dyDescent="0.3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 x14ac:dyDescent="0.3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 x14ac:dyDescent="0.3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 x14ac:dyDescent="0.3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 x14ac:dyDescent="0.3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 x14ac:dyDescent="0.3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 x14ac:dyDescent="0.3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 x14ac:dyDescent="0.3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 x14ac:dyDescent="0.3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 x14ac:dyDescent="0.3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 x14ac:dyDescent="0.3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 x14ac:dyDescent="0.3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 x14ac:dyDescent="0.3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 x14ac:dyDescent="0.3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 x14ac:dyDescent="0.3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 x14ac:dyDescent="0.3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 x14ac:dyDescent="0.3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 x14ac:dyDescent="0.3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 x14ac:dyDescent="0.3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 x14ac:dyDescent="0.3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 x14ac:dyDescent="0.3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 x14ac:dyDescent="0.3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 x14ac:dyDescent="0.3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 x14ac:dyDescent="0.3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 x14ac:dyDescent="0.3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 x14ac:dyDescent="0.3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 x14ac:dyDescent="0.3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 x14ac:dyDescent="0.3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 x14ac:dyDescent="0.3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 x14ac:dyDescent="0.3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 x14ac:dyDescent="0.3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 x14ac:dyDescent="0.3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 x14ac:dyDescent="0.3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 x14ac:dyDescent="0.3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 x14ac:dyDescent="0.3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 x14ac:dyDescent="0.3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 x14ac:dyDescent="0.3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 x14ac:dyDescent="0.3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 x14ac:dyDescent="0.3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 x14ac:dyDescent="0.3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 x14ac:dyDescent="0.3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 x14ac:dyDescent="0.3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 x14ac:dyDescent="0.3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 x14ac:dyDescent="0.3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 x14ac:dyDescent="0.3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 x14ac:dyDescent="0.3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 x14ac:dyDescent="0.3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 x14ac:dyDescent="0.3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 x14ac:dyDescent="0.3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 x14ac:dyDescent="0.3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 x14ac:dyDescent="0.3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 x14ac:dyDescent="0.3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 x14ac:dyDescent="0.3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 x14ac:dyDescent="0.3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 x14ac:dyDescent="0.3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 x14ac:dyDescent="0.3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 x14ac:dyDescent="0.3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 x14ac:dyDescent="0.3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 x14ac:dyDescent="0.3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 x14ac:dyDescent="0.3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 x14ac:dyDescent="0.3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 x14ac:dyDescent="0.3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 x14ac:dyDescent="0.3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 x14ac:dyDescent="0.3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 x14ac:dyDescent="0.3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 x14ac:dyDescent="0.3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 x14ac:dyDescent="0.3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 x14ac:dyDescent="0.3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 x14ac:dyDescent="0.3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 x14ac:dyDescent="0.3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 x14ac:dyDescent="0.3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 x14ac:dyDescent="0.3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 x14ac:dyDescent="0.3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 x14ac:dyDescent="0.3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 x14ac:dyDescent="0.3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 x14ac:dyDescent="0.3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 x14ac:dyDescent="0.3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 x14ac:dyDescent="0.3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 x14ac:dyDescent="0.3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 x14ac:dyDescent="0.3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 x14ac:dyDescent="0.3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 x14ac:dyDescent="0.3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 x14ac:dyDescent="0.3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 x14ac:dyDescent="0.3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 x14ac:dyDescent="0.3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 x14ac:dyDescent="0.3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 x14ac:dyDescent="0.3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 x14ac:dyDescent="0.3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 x14ac:dyDescent="0.3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 x14ac:dyDescent="0.3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 x14ac:dyDescent="0.3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 x14ac:dyDescent="0.3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 x14ac:dyDescent="0.3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 x14ac:dyDescent="0.3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 x14ac:dyDescent="0.3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 x14ac:dyDescent="0.3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 x14ac:dyDescent="0.3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 x14ac:dyDescent="0.3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 x14ac:dyDescent="0.3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 x14ac:dyDescent="0.3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 x14ac:dyDescent="0.3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 x14ac:dyDescent="0.3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 x14ac:dyDescent="0.3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 x14ac:dyDescent="0.3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 x14ac:dyDescent="0.3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 x14ac:dyDescent="0.3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 x14ac:dyDescent="0.3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 x14ac:dyDescent="0.3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 x14ac:dyDescent="0.3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 x14ac:dyDescent="0.3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 x14ac:dyDescent="0.3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 x14ac:dyDescent="0.3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 x14ac:dyDescent="0.3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 x14ac:dyDescent="0.3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 x14ac:dyDescent="0.3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 x14ac:dyDescent="0.3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 x14ac:dyDescent="0.3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 x14ac:dyDescent="0.3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 x14ac:dyDescent="0.3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 x14ac:dyDescent="0.3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 x14ac:dyDescent="0.3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 x14ac:dyDescent="0.3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 x14ac:dyDescent="0.3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 x14ac:dyDescent="0.3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 x14ac:dyDescent="0.3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 x14ac:dyDescent="0.3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 x14ac:dyDescent="0.3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 x14ac:dyDescent="0.3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 x14ac:dyDescent="0.3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 x14ac:dyDescent="0.3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 x14ac:dyDescent="0.3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 x14ac:dyDescent="0.3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 x14ac:dyDescent="0.3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 x14ac:dyDescent="0.3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 x14ac:dyDescent="0.3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 x14ac:dyDescent="0.3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 x14ac:dyDescent="0.3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 x14ac:dyDescent="0.3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 x14ac:dyDescent="0.3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 x14ac:dyDescent="0.3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 x14ac:dyDescent="0.3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 x14ac:dyDescent="0.3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 x14ac:dyDescent="0.3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 x14ac:dyDescent="0.3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 x14ac:dyDescent="0.3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 x14ac:dyDescent="0.3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 x14ac:dyDescent="0.3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 x14ac:dyDescent="0.3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 x14ac:dyDescent="0.3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 x14ac:dyDescent="0.3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 x14ac:dyDescent="0.3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 x14ac:dyDescent="0.3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 x14ac:dyDescent="0.3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 x14ac:dyDescent="0.3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 x14ac:dyDescent="0.3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 x14ac:dyDescent="0.3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 x14ac:dyDescent="0.3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 x14ac:dyDescent="0.3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 x14ac:dyDescent="0.3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 x14ac:dyDescent="0.3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 x14ac:dyDescent="0.3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 x14ac:dyDescent="0.3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 x14ac:dyDescent="0.3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 x14ac:dyDescent="0.3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 x14ac:dyDescent="0.3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 x14ac:dyDescent="0.3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 x14ac:dyDescent="0.3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 x14ac:dyDescent="0.3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 x14ac:dyDescent="0.3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 x14ac:dyDescent="0.3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 x14ac:dyDescent="0.3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 x14ac:dyDescent="0.3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 x14ac:dyDescent="0.3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 x14ac:dyDescent="0.3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 x14ac:dyDescent="0.3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 x14ac:dyDescent="0.3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 x14ac:dyDescent="0.3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 x14ac:dyDescent="0.3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 x14ac:dyDescent="0.3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 x14ac:dyDescent="0.3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 x14ac:dyDescent="0.3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 x14ac:dyDescent="0.3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 x14ac:dyDescent="0.3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 x14ac:dyDescent="0.3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 x14ac:dyDescent="0.3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 x14ac:dyDescent="0.3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 x14ac:dyDescent="0.3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 x14ac:dyDescent="0.3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 x14ac:dyDescent="0.3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 x14ac:dyDescent="0.3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 x14ac:dyDescent="0.3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 x14ac:dyDescent="0.3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 x14ac:dyDescent="0.3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 x14ac:dyDescent="0.3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 x14ac:dyDescent="0.3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 x14ac:dyDescent="0.3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 x14ac:dyDescent="0.3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3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3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3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3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3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 x14ac:dyDescent="0.3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 x14ac:dyDescent="0.3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 x14ac:dyDescent="0.3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 x14ac:dyDescent="0.3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 x14ac:dyDescent="0.3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 x14ac:dyDescent="0.3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 x14ac:dyDescent="0.3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 x14ac:dyDescent="0.3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 x14ac:dyDescent="0.3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 x14ac:dyDescent="0.3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 x14ac:dyDescent="0.3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 x14ac:dyDescent="0.3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 x14ac:dyDescent="0.3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 x14ac:dyDescent="0.3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 x14ac:dyDescent="0.3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 x14ac:dyDescent="0.3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 x14ac:dyDescent="0.3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 x14ac:dyDescent="0.3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 x14ac:dyDescent="0.3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 x14ac:dyDescent="0.3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 x14ac:dyDescent="0.3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 x14ac:dyDescent="0.3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 x14ac:dyDescent="0.3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 x14ac:dyDescent="0.3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 x14ac:dyDescent="0.3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 x14ac:dyDescent="0.3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 x14ac:dyDescent="0.3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 x14ac:dyDescent="0.3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 x14ac:dyDescent="0.3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 x14ac:dyDescent="0.3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 x14ac:dyDescent="0.3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 x14ac:dyDescent="0.3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 x14ac:dyDescent="0.3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 x14ac:dyDescent="0.3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 x14ac:dyDescent="0.3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 x14ac:dyDescent="0.3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 x14ac:dyDescent="0.3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 x14ac:dyDescent="0.3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 x14ac:dyDescent="0.3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 x14ac:dyDescent="0.3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 x14ac:dyDescent="0.3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 x14ac:dyDescent="0.3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 x14ac:dyDescent="0.3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 x14ac:dyDescent="0.3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 x14ac:dyDescent="0.3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 x14ac:dyDescent="0.3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 x14ac:dyDescent="0.3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 x14ac:dyDescent="0.3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 x14ac:dyDescent="0.3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 x14ac:dyDescent="0.3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 x14ac:dyDescent="0.3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 x14ac:dyDescent="0.3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 x14ac:dyDescent="0.3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 x14ac:dyDescent="0.3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 x14ac:dyDescent="0.3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 x14ac:dyDescent="0.3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 x14ac:dyDescent="0.3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 x14ac:dyDescent="0.3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 x14ac:dyDescent="0.3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 x14ac:dyDescent="0.3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 x14ac:dyDescent="0.3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 x14ac:dyDescent="0.3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 x14ac:dyDescent="0.3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 x14ac:dyDescent="0.3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 x14ac:dyDescent="0.3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 x14ac:dyDescent="0.3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 x14ac:dyDescent="0.3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 x14ac:dyDescent="0.3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 x14ac:dyDescent="0.3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 x14ac:dyDescent="0.3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 x14ac:dyDescent="0.3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 x14ac:dyDescent="0.3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 x14ac:dyDescent="0.3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 x14ac:dyDescent="0.3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 x14ac:dyDescent="0.3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 x14ac:dyDescent="0.3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 x14ac:dyDescent="0.3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 x14ac:dyDescent="0.3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 x14ac:dyDescent="0.3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 x14ac:dyDescent="0.3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 x14ac:dyDescent="0.3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 x14ac:dyDescent="0.3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 x14ac:dyDescent="0.3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 x14ac:dyDescent="0.3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 x14ac:dyDescent="0.3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 x14ac:dyDescent="0.3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 x14ac:dyDescent="0.3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 x14ac:dyDescent="0.3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 x14ac:dyDescent="0.3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 x14ac:dyDescent="0.3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 x14ac:dyDescent="0.3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 x14ac:dyDescent="0.3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 x14ac:dyDescent="0.3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 x14ac:dyDescent="0.3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 x14ac:dyDescent="0.3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 x14ac:dyDescent="0.3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 x14ac:dyDescent="0.3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 x14ac:dyDescent="0.3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 x14ac:dyDescent="0.3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 x14ac:dyDescent="0.3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 x14ac:dyDescent="0.3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 x14ac:dyDescent="0.3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 x14ac:dyDescent="0.3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 x14ac:dyDescent="0.3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 x14ac:dyDescent="0.3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 x14ac:dyDescent="0.3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 x14ac:dyDescent="0.3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 x14ac:dyDescent="0.3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 x14ac:dyDescent="0.3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 x14ac:dyDescent="0.3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 x14ac:dyDescent="0.3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 x14ac:dyDescent="0.3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 x14ac:dyDescent="0.3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 x14ac:dyDescent="0.3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 x14ac:dyDescent="0.3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 x14ac:dyDescent="0.3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 x14ac:dyDescent="0.3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 x14ac:dyDescent="0.3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 x14ac:dyDescent="0.3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 x14ac:dyDescent="0.3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 x14ac:dyDescent="0.3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 x14ac:dyDescent="0.3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 x14ac:dyDescent="0.3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 x14ac:dyDescent="0.3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 x14ac:dyDescent="0.3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 x14ac:dyDescent="0.3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 x14ac:dyDescent="0.3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 x14ac:dyDescent="0.3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 x14ac:dyDescent="0.3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 x14ac:dyDescent="0.3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 x14ac:dyDescent="0.3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 x14ac:dyDescent="0.3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 x14ac:dyDescent="0.3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 x14ac:dyDescent="0.3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 x14ac:dyDescent="0.3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 x14ac:dyDescent="0.3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 x14ac:dyDescent="0.3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 x14ac:dyDescent="0.3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 x14ac:dyDescent="0.3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 x14ac:dyDescent="0.3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 x14ac:dyDescent="0.3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 x14ac:dyDescent="0.3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 x14ac:dyDescent="0.3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 x14ac:dyDescent="0.3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 x14ac:dyDescent="0.3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 x14ac:dyDescent="0.3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 x14ac:dyDescent="0.3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 x14ac:dyDescent="0.3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 x14ac:dyDescent="0.3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 x14ac:dyDescent="0.3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 x14ac:dyDescent="0.3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 x14ac:dyDescent="0.3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 x14ac:dyDescent="0.3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 x14ac:dyDescent="0.3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 x14ac:dyDescent="0.3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 x14ac:dyDescent="0.3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 x14ac:dyDescent="0.3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 x14ac:dyDescent="0.3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 x14ac:dyDescent="0.3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 x14ac:dyDescent="0.3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 x14ac:dyDescent="0.3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 x14ac:dyDescent="0.3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 x14ac:dyDescent="0.3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 x14ac:dyDescent="0.3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 x14ac:dyDescent="0.3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 x14ac:dyDescent="0.3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 x14ac:dyDescent="0.3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 x14ac:dyDescent="0.3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 x14ac:dyDescent="0.3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 x14ac:dyDescent="0.3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 x14ac:dyDescent="0.3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 x14ac:dyDescent="0.3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 x14ac:dyDescent="0.3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 x14ac:dyDescent="0.3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 x14ac:dyDescent="0.3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 x14ac:dyDescent="0.3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 x14ac:dyDescent="0.3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 x14ac:dyDescent="0.3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 x14ac:dyDescent="0.3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 x14ac:dyDescent="0.3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 x14ac:dyDescent="0.3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 x14ac:dyDescent="0.3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 x14ac:dyDescent="0.3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 x14ac:dyDescent="0.3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 x14ac:dyDescent="0.3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 x14ac:dyDescent="0.3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 x14ac:dyDescent="0.3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 x14ac:dyDescent="0.3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 x14ac:dyDescent="0.3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 x14ac:dyDescent="0.3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 x14ac:dyDescent="0.3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 x14ac:dyDescent="0.3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 x14ac:dyDescent="0.3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 x14ac:dyDescent="0.3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 x14ac:dyDescent="0.3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 x14ac:dyDescent="0.3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 x14ac:dyDescent="0.3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 x14ac:dyDescent="0.3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 x14ac:dyDescent="0.3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 x14ac:dyDescent="0.3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 x14ac:dyDescent="0.3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 x14ac:dyDescent="0.3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 x14ac:dyDescent="0.3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 x14ac:dyDescent="0.3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 x14ac:dyDescent="0.3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 x14ac:dyDescent="0.3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 x14ac:dyDescent="0.3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 x14ac:dyDescent="0.3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 x14ac:dyDescent="0.3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 x14ac:dyDescent="0.3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 x14ac:dyDescent="0.3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 x14ac:dyDescent="0.3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 x14ac:dyDescent="0.3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 x14ac:dyDescent="0.3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 x14ac:dyDescent="0.3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 x14ac:dyDescent="0.3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 x14ac:dyDescent="0.3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 x14ac:dyDescent="0.3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 x14ac:dyDescent="0.3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 x14ac:dyDescent="0.3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 x14ac:dyDescent="0.3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 x14ac:dyDescent="0.3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 x14ac:dyDescent="0.3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 x14ac:dyDescent="0.3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 x14ac:dyDescent="0.3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 x14ac:dyDescent="0.3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 x14ac:dyDescent="0.3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 x14ac:dyDescent="0.3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 x14ac:dyDescent="0.3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 x14ac:dyDescent="0.3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 x14ac:dyDescent="0.3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 x14ac:dyDescent="0.3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 x14ac:dyDescent="0.3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 x14ac:dyDescent="0.3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 x14ac:dyDescent="0.3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 x14ac:dyDescent="0.3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 x14ac:dyDescent="0.3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 x14ac:dyDescent="0.3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 x14ac:dyDescent="0.3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 x14ac:dyDescent="0.3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 x14ac:dyDescent="0.3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 x14ac:dyDescent="0.3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 x14ac:dyDescent="0.3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 x14ac:dyDescent="0.3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 x14ac:dyDescent="0.3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 x14ac:dyDescent="0.3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 x14ac:dyDescent="0.3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 x14ac:dyDescent="0.3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 x14ac:dyDescent="0.3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 x14ac:dyDescent="0.3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 x14ac:dyDescent="0.3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 x14ac:dyDescent="0.3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 x14ac:dyDescent="0.3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 x14ac:dyDescent="0.3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 x14ac:dyDescent="0.3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 x14ac:dyDescent="0.3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 x14ac:dyDescent="0.3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 x14ac:dyDescent="0.3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 x14ac:dyDescent="0.3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 x14ac:dyDescent="0.3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 x14ac:dyDescent="0.3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 x14ac:dyDescent="0.3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 x14ac:dyDescent="0.3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 x14ac:dyDescent="0.3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 x14ac:dyDescent="0.3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 x14ac:dyDescent="0.3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 x14ac:dyDescent="0.3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 x14ac:dyDescent="0.3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 x14ac:dyDescent="0.3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 x14ac:dyDescent="0.3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 x14ac:dyDescent="0.3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 x14ac:dyDescent="0.3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 x14ac:dyDescent="0.3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 x14ac:dyDescent="0.3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 x14ac:dyDescent="0.3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 x14ac:dyDescent="0.3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 x14ac:dyDescent="0.3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 x14ac:dyDescent="0.3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 x14ac:dyDescent="0.3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 x14ac:dyDescent="0.3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 x14ac:dyDescent="0.3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 x14ac:dyDescent="0.3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 x14ac:dyDescent="0.3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 x14ac:dyDescent="0.3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 x14ac:dyDescent="0.3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 x14ac:dyDescent="0.3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 x14ac:dyDescent="0.3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 x14ac:dyDescent="0.3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 x14ac:dyDescent="0.3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 x14ac:dyDescent="0.3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 x14ac:dyDescent="0.3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 x14ac:dyDescent="0.3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 x14ac:dyDescent="0.3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 x14ac:dyDescent="0.3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 x14ac:dyDescent="0.3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 x14ac:dyDescent="0.3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 x14ac:dyDescent="0.3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 x14ac:dyDescent="0.3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 x14ac:dyDescent="0.3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 x14ac:dyDescent="0.3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 x14ac:dyDescent="0.3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 x14ac:dyDescent="0.3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 x14ac:dyDescent="0.3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 x14ac:dyDescent="0.3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 x14ac:dyDescent="0.3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 x14ac:dyDescent="0.3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 x14ac:dyDescent="0.3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 x14ac:dyDescent="0.3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 x14ac:dyDescent="0.3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 x14ac:dyDescent="0.3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 x14ac:dyDescent="0.3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 x14ac:dyDescent="0.3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 x14ac:dyDescent="0.3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 x14ac:dyDescent="0.3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 x14ac:dyDescent="0.3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 x14ac:dyDescent="0.3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 x14ac:dyDescent="0.3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 x14ac:dyDescent="0.3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 x14ac:dyDescent="0.3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 x14ac:dyDescent="0.3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 x14ac:dyDescent="0.3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 x14ac:dyDescent="0.3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 x14ac:dyDescent="0.3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 x14ac:dyDescent="0.3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 x14ac:dyDescent="0.3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 x14ac:dyDescent="0.3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 x14ac:dyDescent="0.3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 x14ac:dyDescent="0.3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 x14ac:dyDescent="0.3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 x14ac:dyDescent="0.3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 x14ac:dyDescent="0.3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 x14ac:dyDescent="0.3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 x14ac:dyDescent="0.3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 x14ac:dyDescent="0.3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 x14ac:dyDescent="0.3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 x14ac:dyDescent="0.3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 x14ac:dyDescent="0.3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 x14ac:dyDescent="0.3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 x14ac:dyDescent="0.3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 x14ac:dyDescent="0.3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 x14ac:dyDescent="0.3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 x14ac:dyDescent="0.3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 x14ac:dyDescent="0.3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 x14ac:dyDescent="0.3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 x14ac:dyDescent="0.3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 x14ac:dyDescent="0.3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 x14ac:dyDescent="0.3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 x14ac:dyDescent="0.3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 x14ac:dyDescent="0.3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 x14ac:dyDescent="0.3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 x14ac:dyDescent="0.3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 x14ac:dyDescent="0.3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 x14ac:dyDescent="0.3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 x14ac:dyDescent="0.3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 x14ac:dyDescent="0.3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 x14ac:dyDescent="0.3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 x14ac:dyDescent="0.3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 x14ac:dyDescent="0.3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 x14ac:dyDescent="0.3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 x14ac:dyDescent="0.3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 x14ac:dyDescent="0.3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 x14ac:dyDescent="0.3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 x14ac:dyDescent="0.3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 x14ac:dyDescent="0.3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 x14ac:dyDescent="0.3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 x14ac:dyDescent="0.3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 x14ac:dyDescent="0.3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 x14ac:dyDescent="0.3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 x14ac:dyDescent="0.3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 x14ac:dyDescent="0.3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 x14ac:dyDescent="0.3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 x14ac:dyDescent="0.3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 x14ac:dyDescent="0.3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 x14ac:dyDescent="0.3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 x14ac:dyDescent="0.3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 x14ac:dyDescent="0.3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 x14ac:dyDescent="0.3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 x14ac:dyDescent="0.3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 x14ac:dyDescent="0.3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 x14ac:dyDescent="0.3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 x14ac:dyDescent="0.3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 x14ac:dyDescent="0.3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 x14ac:dyDescent="0.3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 x14ac:dyDescent="0.3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 x14ac:dyDescent="0.3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 x14ac:dyDescent="0.3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 x14ac:dyDescent="0.3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 x14ac:dyDescent="0.3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 x14ac:dyDescent="0.3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 x14ac:dyDescent="0.3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 x14ac:dyDescent="0.3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 x14ac:dyDescent="0.3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 x14ac:dyDescent="0.3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 x14ac:dyDescent="0.3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 x14ac:dyDescent="0.3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 x14ac:dyDescent="0.3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 x14ac:dyDescent="0.3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 x14ac:dyDescent="0.3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 x14ac:dyDescent="0.3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 x14ac:dyDescent="0.3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 x14ac:dyDescent="0.3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 x14ac:dyDescent="0.3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 x14ac:dyDescent="0.3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 x14ac:dyDescent="0.3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 x14ac:dyDescent="0.3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 x14ac:dyDescent="0.3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 x14ac:dyDescent="0.3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 x14ac:dyDescent="0.3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 x14ac:dyDescent="0.3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 x14ac:dyDescent="0.3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 x14ac:dyDescent="0.3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 x14ac:dyDescent="0.3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 x14ac:dyDescent="0.3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 x14ac:dyDescent="0.3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 x14ac:dyDescent="0.3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 x14ac:dyDescent="0.3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 x14ac:dyDescent="0.3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 x14ac:dyDescent="0.3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 x14ac:dyDescent="0.3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 x14ac:dyDescent="0.3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 x14ac:dyDescent="0.3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 x14ac:dyDescent="0.3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 x14ac:dyDescent="0.3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 x14ac:dyDescent="0.3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 x14ac:dyDescent="0.3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 x14ac:dyDescent="0.3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 x14ac:dyDescent="0.3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.75" customHeight="1" x14ac:dyDescent="0.3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8.75" customHeight="1" x14ac:dyDescent="0.3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24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Z1052"/>
  <sheetViews>
    <sheetView tabSelected="1" workbookViewId="0">
      <pane xSplit="22" ySplit="1" topLeftCell="W293" activePane="bottomRight" state="frozen"/>
      <selection pane="topRight" activeCell="W1" sqref="W1"/>
      <selection pane="bottomLeft" activeCell="A2" sqref="A2"/>
      <selection pane="bottomRight" activeCell="W2" sqref="W2"/>
    </sheetView>
  </sheetViews>
  <sheetFormatPr defaultColWidth="14.42578125" defaultRowHeight="15" customHeight="1" x14ac:dyDescent="0.2"/>
  <cols>
    <col min="1" max="1" width="3.42578125" customWidth="1"/>
    <col min="2" max="2" width="4.28515625" customWidth="1"/>
    <col min="3" max="4" width="7.140625" customWidth="1"/>
    <col min="5" max="5" width="6.28515625" hidden="1" customWidth="1"/>
    <col min="6" max="6" width="7.5703125" customWidth="1"/>
    <col min="7" max="7" width="12.7109375" customWidth="1"/>
    <col min="8" max="8" width="5.7109375" customWidth="1"/>
    <col min="9" max="9" width="32.7109375" customWidth="1"/>
    <col min="10" max="10" width="23.85546875" customWidth="1"/>
    <col min="11" max="11" width="3.140625" customWidth="1"/>
    <col min="12" max="12" width="7.5703125" customWidth="1"/>
    <col min="13" max="13" width="7" customWidth="1"/>
    <col min="14" max="14" width="6.28515625" hidden="1" customWidth="1"/>
    <col min="15" max="15" width="7.7109375" customWidth="1"/>
    <col min="16" max="16" width="11.28515625" customWidth="1"/>
    <col min="17" max="17" width="5.7109375" customWidth="1"/>
    <col min="18" max="18" width="32.7109375" customWidth="1"/>
    <col min="19" max="19" width="21.7109375" customWidth="1"/>
    <col min="20" max="20" width="4.140625" customWidth="1"/>
    <col min="21" max="21" width="9.7109375" customWidth="1"/>
    <col min="22" max="22" width="8.140625" customWidth="1"/>
    <col min="23" max="23" width="14.85546875" customWidth="1"/>
    <col min="24" max="24" width="9.140625" customWidth="1"/>
    <col min="25" max="26" width="8.7109375" customWidth="1"/>
  </cols>
  <sheetData>
    <row r="1" spans="1:26" ht="43.5" customHeight="1" x14ac:dyDescent="0.2">
      <c r="A1" s="17" t="s">
        <v>55</v>
      </c>
      <c r="B1" s="18"/>
      <c r="C1" s="17"/>
      <c r="D1" s="17"/>
      <c r="E1" s="19"/>
      <c r="F1" s="20" t="s">
        <v>56</v>
      </c>
      <c r="G1" s="21"/>
      <c r="H1" s="21"/>
      <c r="I1" s="17"/>
      <c r="J1" s="22"/>
      <c r="K1" s="22"/>
      <c r="L1" s="17" t="s">
        <v>57</v>
      </c>
      <c r="M1" s="23" t="s">
        <v>58</v>
      </c>
      <c r="N1" s="20"/>
      <c r="O1" s="24" t="s">
        <v>59</v>
      </c>
      <c r="P1" s="25"/>
      <c r="Q1" s="20" t="s">
        <v>58</v>
      </c>
      <c r="R1" s="22"/>
      <c r="S1" s="22" t="s">
        <v>60</v>
      </c>
      <c r="T1" s="17"/>
      <c r="U1" s="26">
        <f>$V$1</f>
        <v>44081</v>
      </c>
      <c r="V1" s="27">
        <v>44081</v>
      </c>
      <c r="W1" s="28" t="s">
        <v>61</v>
      </c>
      <c r="X1" s="17"/>
      <c r="Y1" s="17"/>
      <c r="Z1" s="17"/>
    </row>
    <row r="2" spans="1:26" ht="18.75" customHeight="1" x14ac:dyDescent="0.2">
      <c r="A2" s="11" t="str">
        <f t="shared" ref="A2:A1051" si="0">IF(OR(B2=$G$1,$G$1="toàn bộ"),"in","")</f>
        <v/>
      </c>
      <c r="B2" s="29">
        <f>+B3</f>
        <v>1</v>
      </c>
      <c r="C2" s="30"/>
      <c r="D2" s="30"/>
      <c r="E2" s="31"/>
      <c r="F2" s="31"/>
      <c r="G2" s="32"/>
      <c r="H2" s="32"/>
      <c r="I2" s="33"/>
      <c r="J2" s="33"/>
      <c r="K2" s="33"/>
      <c r="L2" s="34"/>
      <c r="M2" s="34"/>
      <c r="N2" s="31"/>
      <c r="O2" s="31"/>
      <c r="P2" s="32"/>
      <c r="Q2" s="32"/>
      <c r="R2" s="33"/>
      <c r="S2" s="33"/>
      <c r="T2" s="11"/>
      <c r="U2" s="35"/>
      <c r="V2" s="36"/>
      <c r="W2" s="37"/>
      <c r="X2" s="11"/>
      <c r="Y2" s="11"/>
      <c r="Z2" s="11"/>
    </row>
    <row r="3" spans="1:26" ht="24" customHeight="1" x14ac:dyDescent="0.2">
      <c r="A3" s="11" t="str">
        <f t="shared" si="0"/>
        <v/>
      </c>
      <c r="B3" s="29">
        <f>+C3</f>
        <v>1</v>
      </c>
      <c r="C3" s="184">
        <v>1</v>
      </c>
      <c r="D3" s="185"/>
      <c r="E3" s="38"/>
      <c r="F3" s="39" t="str">
        <f>CONCATENATE("(Từ ngày ",DAY(V3)&amp;"/"&amp; MONTH(V3) &amp;"/"&amp;YEAR(V3)&amp; " đến ngày "  &amp;DAY(V3+4)&amp;  "/" &amp; MONTH(V3+4) &amp; "/" &amp; YEAR(V3+4),")")</f>
        <v>(Từ ngày 7/9/2020 đến ngày 11/9/2020)</v>
      </c>
      <c r="G3" s="40"/>
      <c r="H3" s="40"/>
      <c r="I3" s="41"/>
      <c r="J3" s="41"/>
      <c r="K3" s="33"/>
      <c r="L3" s="42"/>
      <c r="M3" s="42"/>
      <c r="N3" s="43"/>
      <c r="O3" s="43"/>
      <c r="P3" s="44"/>
      <c r="Q3" s="44"/>
      <c r="R3" s="41"/>
      <c r="S3" s="41"/>
      <c r="T3" s="11"/>
      <c r="U3" s="35" t="s">
        <v>62</v>
      </c>
      <c r="V3" s="36">
        <f>$U$1+(C3-1)*7+W3</f>
        <v>44081</v>
      </c>
      <c r="W3" s="37">
        <v>0</v>
      </c>
      <c r="X3" s="11"/>
      <c r="Y3" s="11"/>
      <c r="Z3" s="11"/>
    </row>
    <row r="4" spans="1:26" ht="24" customHeight="1" x14ac:dyDescent="0.2">
      <c r="A4" s="11" t="str">
        <f t="shared" si="0"/>
        <v/>
      </c>
      <c r="B4" s="29">
        <f t="shared" ref="B4:B31" si="1">+B3</f>
        <v>1</v>
      </c>
      <c r="C4" s="181" t="s">
        <v>63</v>
      </c>
      <c r="D4" s="173"/>
      <c r="E4" s="173"/>
      <c r="F4" s="173"/>
      <c r="G4" s="173"/>
      <c r="H4" s="173"/>
      <c r="I4" s="173"/>
      <c r="J4" s="182"/>
      <c r="K4" s="45"/>
      <c r="L4" s="181" t="s">
        <v>64</v>
      </c>
      <c r="M4" s="173"/>
      <c r="N4" s="173"/>
      <c r="O4" s="173"/>
      <c r="P4" s="173"/>
      <c r="Q4" s="173"/>
      <c r="R4" s="173"/>
      <c r="S4" s="182"/>
      <c r="T4" s="46"/>
      <c r="U4" s="35"/>
      <c r="V4" s="47"/>
      <c r="W4" s="37"/>
      <c r="X4" s="46"/>
      <c r="Y4" s="46"/>
      <c r="Z4" s="46"/>
    </row>
    <row r="5" spans="1:26" ht="24" customHeight="1" x14ac:dyDescent="0.2">
      <c r="A5" s="11" t="str">
        <f t="shared" si="0"/>
        <v/>
      </c>
      <c r="B5" s="29">
        <f t="shared" si="1"/>
        <v>1</v>
      </c>
      <c r="C5" s="48" t="s">
        <v>65</v>
      </c>
      <c r="D5" s="49" t="s">
        <v>66</v>
      </c>
      <c r="E5" s="49" t="s">
        <v>67</v>
      </c>
      <c r="F5" s="49" t="s">
        <v>68</v>
      </c>
      <c r="G5" s="50" t="s">
        <v>69</v>
      </c>
      <c r="H5" s="50" t="s">
        <v>70</v>
      </c>
      <c r="I5" s="50" t="s">
        <v>71</v>
      </c>
      <c r="J5" s="51" t="s">
        <v>72</v>
      </c>
      <c r="K5" s="52"/>
      <c r="L5" s="53" t="s">
        <v>65</v>
      </c>
      <c r="M5" s="54" t="s">
        <v>66</v>
      </c>
      <c r="N5" s="54" t="s">
        <v>67</v>
      </c>
      <c r="O5" s="49" t="s">
        <v>68</v>
      </c>
      <c r="P5" s="55" t="s">
        <v>73</v>
      </c>
      <c r="Q5" s="55" t="s">
        <v>70</v>
      </c>
      <c r="R5" s="55" t="s">
        <v>71</v>
      </c>
      <c r="S5" s="51" t="s">
        <v>72</v>
      </c>
      <c r="T5" s="56"/>
      <c r="U5" s="57"/>
      <c r="V5" s="58"/>
      <c r="W5" s="59"/>
      <c r="X5" s="56"/>
      <c r="Y5" s="56"/>
      <c r="Z5" s="56"/>
    </row>
    <row r="6" spans="1:26" ht="24" customHeight="1" x14ac:dyDescent="0.2">
      <c r="A6" s="11" t="str">
        <f t="shared" si="0"/>
        <v/>
      </c>
      <c r="B6" s="29">
        <f t="shared" si="1"/>
        <v>1</v>
      </c>
      <c r="C6" s="60" t="str">
        <f>CONCATENATE("Hai  ",CHAR(10),DAY(V3),"/",MONTH(V3))</f>
        <v>Hai  
7/9</v>
      </c>
      <c r="D6" s="61">
        <v>1</v>
      </c>
      <c r="E6" s="61">
        <f t="shared" ref="E6:E10" si="2">COUNTIF($G$6:G6,G6)</f>
        <v>1</v>
      </c>
      <c r="F6" s="61">
        <f t="shared" ref="F6:F30" si="3">IF(G6=0,"",VLOOKUP(E6&amp;G6,PPCT,2,0))</f>
        <v>1</v>
      </c>
      <c r="G6" s="62" t="str">
        <f>TKB!$C$4</f>
        <v>HĐTT</v>
      </c>
      <c r="H6" s="63"/>
      <c r="I6" s="64" t="str">
        <f t="shared" ref="I6:I30" si="4">IF(G6=0,"",VLOOKUP(E6&amp;G6,PPCT,6,0))</f>
        <v xml:space="preserve">Chào cờ </v>
      </c>
      <c r="J6" s="65">
        <f t="shared" ref="J6:J30" si="5">IF(G6=0,"",VLOOKUP(E6&amp;G6,PPCT,7,0))</f>
        <v>0</v>
      </c>
      <c r="K6" s="66"/>
      <c r="L6" s="166" t="str">
        <f>+C6</f>
        <v>Hai  
7/9</v>
      </c>
      <c r="M6" s="67">
        <v>1</v>
      </c>
      <c r="N6" s="67">
        <f t="shared" ref="N6:N30" ca="1" si="6">IF(P6=0,"",COUNTIF($P$6:P6,P6)+COUNTIF(OFFSET($G$6,0,0,INT((ROW(G6)-ROW($G$6))/5+1)*5,1),P6))</f>
        <v>1</v>
      </c>
      <c r="O6" s="61">
        <f t="shared" ref="O6:O30" ca="1" si="7">IF(P6=0,"",VLOOKUP(N6&amp;P6,PPCT,2,0))</f>
        <v>71</v>
      </c>
      <c r="P6" s="68" t="str">
        <f>TKB!$D$4</f>
        <v>HDH-TV</v>
      </c>
      <c r="Q6" s="63"/>
      <c r="R6" s="69" t="str">
        <f t="shared" ref="R6:R30" ca="1" si="8">IF(P6=0,"",VLOOKUP(N6&amp;P6,PPCT,6,0))</f>
        <v>Tập làm văn</v>
      </c>
      <c r="S6" s="70" t="str">
        <f t="shared" ref="S6:S30" ca="1" si="9">IF(P6=0,"",VLOOKUP(N6&amp;P6,PPCT,7,0))</f>
        <v>Máy chiếu</v>
      </c>
      <c r="T6" s="46"/>
      <c r="U6" s="35"/>
      <c r="V6" s="36"/>
      <c r="W6" s="37"/>
      <c r="X6" s="46"/>
      <c r="Y6" s="46"/>
      <c r="Z6" s="46"/>
    </row>
    <row r="7" spans="1:26" ht="24" customHeight="1" x14ac:dyDescent="0.2">
      <c r="A7" s="11" t="str">
        <f t="shared" si="0"/>
        <v/>
      </c>
      <c r="B7" s="29">
        <f t="shared" si="1"/>
        <v>1</v>
      </c>
      <c r="C7" s="71"/>
      <c r="D7" s="72">
        <v>2</v>
      </c>
      <c r="E7" s="72">
        <f t="shared" si="2"/>
        <v>1</v>
      </c>
      <c r="F7" s="72">
        <f t="shared" si="3"/>
        <v>1</v>
      </c>
      <c r="G7" s="73" t="str">
        <f>TKB!$C$5</f>
        <v>Tiếng Anh</v>
      </c>
      <c r="H7" s="73"/>
      <c r="I7" s="74" t="str">
        <f t="shared" si="4"/>
        <v>Unit 1: Lesson 1</v>
      </c>
      <c r="J7" s="75">
        <f t="shared" si="5"/>
        <v>0</v>
      </c>
      <c r="K7" s="66"/>
      <c r="L7" s="167"/>
      <c r="M7" s="72">
        <v>2</v>
      </c>
      <c r="N7" s="72">
        <f t="shared" ca="1" si="6"/>
        <v>1</v>
      </c>
      <c r="O7" s="72">
        <f t="shared" ca="1" si="7"/>
        <v>1</v>
      </c>
      <c r="P7" s="73" t="str">
        <f>TKB!$D$5</f>
        <v>HĐTT-ĐT</v>
      </c>
      <c r="Q7" s="73"/>
      <c r="R7" s="74" t="str">
        <f t="shared" ca="1" si="8"/>
        <v>Đọc truyện thư viện</v>
      </c>
      <c r="S7" s="76" t="str">
        <f t="shared" ca="1" si="9"/>
        <v>Truyện</v>
      </c>
      <c r="T7" s="46"/>
      <c r="U7" s="35"/>
      <c r="V7" s="36"/>
      <c r="W7" s="37"/>
      <c r="X7" s="46"/>
      <c r="Y7" s="46"/>
      <c r="Z7" s="46"/>
    </row>
    <row r="8" spans="1:26" ht="24" customHeight="1" x14ac:dyDescent="0.2">
      <c r="A8" s="11" t="str">
        <f t="shared" si="0"/>
        <v/>
      </c>
      <c r="B8" s="29">
        <f t="shared" si="1"/>
        <v>1</v>
      </c>
      <c r="C8" s="71"/>
      <c r="D8" s="67">
        <v>3</v>
      </c>
      <c r="E8" s="72">
        <f t="shared" si="2"/>
        <v>1</v>
      </c>
      <c r="F8" s="72">
        <f t="shared" si="3"/>
        <v>1</v>
      </c>
      <c r="G8" s="73" t="str">
        <f>TKB!$C$6</f>
        <v>Tập đọc</v>
      </c>
      <c r="H8" s="73"/>
      <c r="I8" s="74" t="str">
        <f t="shared" si="4"/>
        <v>Thư gửi các học sinh</v>
      </c>
      <c r="J8" s="75" t="str">
        <f t="shared" si="5"/>
        <v>Máy chiếu</v>
      </c>
      <c r="K8" s="66"/>
      <c r="L8" s="167"/>
      <c r="M8" s="67">
        <v>3</v>
      </c>
      <c r="N8" s="72">
        <f t="shared" ca="1" si="6"/>
        <v>1</v>
      </c>
      <c r="O8" s="67">
        <f t="shared" ca="1" si="7"/>
        <v>1</v>
      </c>
      <c r="P8" s="68" t="str">
        <f>TKB!$D$6</f>
        <v>Thể dục</v>
      </c>
      <c r="Q8" s="73"/>
      <c r="R8" s="69" t="str">
        <f t="shared" ca="1" si="8"/>
        <v>Tổ chức lớp- Trò chơi “Kết bạn”</v>
      </c>
      <c r="S8" s="75">
        <f t="shared" ca="1" si="9"/>
        <v>0</v>
      </c>
      <c r="T8" s="46"/>
      <c r="U8" s="77"/>
      <c r="V8" s="36"/>
      <c r="W8" s="37"/>
      <c r="X8" s="46"/>
      <c r="Y8" s="46"/>
      <c r="Z8" s="46"/>
    </row>
    <row r="9" spans="1:26" ht="24" customHeight="1" x14ac:dyDescent="0.2">
      <c r="A9" s="11" t="str">
        <f t="shared" si="0"/>
        <v/>
      </c>
      <c r="B9" s="29">
        <f t="shared" si="1"/>
        <v>1</v>
      </c>
      <c r="C9" s="71"/>
      <c r="D9" s="72">
        <v>4</v>
      </c>
      <c r="E9" s="72">
        <f t="shared" si="2"/>
        <v>1</v>
      </c>
      <c r="F9" s="72">
        <f t="shared" si="3"/>
        <v>1</v>
      </c>
      <c r="G9" s="73" t="str">
        <f>TKB!$C$7</f>
        <v>Toán</v>
      </c>
      <c r="H9" s="73"/>
      <c r="I9" s="74" t="str">
        <f t="shared" si="4"/>
        <v>ÔT: Khái niệm về phân số</v>
      </c>
      <c r="J9" s="75" t="str">
        <f t="shared" si="5"/>
        <v>Máy chiếu</v>
      </c>
      <c r="K9" s="66"/>
      <c r="L9" s="167"/>
      <c r="M9" s="72">
        <v>4</v>
      </c>
      <c r="N9" s="72" t="str">
        <f t="shared" ca="1" si="6"/>
        <v/>
      </c>
      <c r="O9" s="72" t="str">
        <f t="shared" si="7"/>
        <v/>
      </c>
      <c r="P9" s="73">
        <f>TKB!$D$7</f>
        <v>0</v>
      </c>
      <c r="Q9" s="73"/>
      <c r="R9" s="74" t="str">
        <f t="shared" si="8"/>
        <v/>
      </c>
      <c r="S9" s="70" t="str">
        <f t="shared" si="9"/>
        <v/>
      </c>
      <c r="T9" s="46"/>
      <c r="U9" s="35"/>
      <c r="V9" s="36"/>
      <c r="W9" s="37"/>
      <c r="X9" s="46"/>
      <c r="Y9" s="46"/>
      <c r="Z9" s="46"/>
    </row>
    <row r="10" spans="1:26" ht="24" customHeight="1" x14ac:dyDescent="0.2">
      <c r="A10" s="11" t="str">
        <f t="shared" si="0"/>
        <v/>
      </c>
      <c r="B10" s="29">
        <f t="shared" si="1"/>
        <v>1</v>
      </c>
      <c r="C10" s="71"/>
      <c r="D10" s="78">
        <v>5</v>
      </c>
      <c r="E10" s="79">
        <f t="shared" si="2"/>
        <v>1</v>
      </c>
      <c r="F10" s="79" t="str">
        <f t="shared" si="3"/>
        <v/>
      </c>
      <c r="G10" s="80">
        <f>TKB!$C$8</f>
        <v>0</v>
      </c>
      <c r="H10" s="80"/>
      <c r="I10" s="81" t="str">
        <f t="shared" si="4"/>
        <v/>
      </c>
      <c r="J10" s="82" t="str">
        <f t="shared" si="5"/>
        <v/>
      </c>
      <c r="K10" s="66"/>
      <c r="L10" s="168"/>
      <c r="M10" s="78">
        <v>5</v>
      </c>
      <c r="N10" s="72" t="str">
        <f t="shared" ca="1" si="6"/>
        <v/>
      </c>
      <c r="O10" s="83" t="str">
        <f t="shared" si="7"/>
        <v/>
      </c>
      <c r="P10" s="80">
        <f>TKB!$D$8</f>
        <v>0</v>
      </c>
      <c r="Q10" s="80"/>
      <c r="R10" s="81" t="str">
        <f t="shared" si="8"/>
        <v/>
      </c>
      <c r="S10" s="82" t="str">
        <f t="shared" si="9"/>
        <v/>
      </c>
      <c r="T10" s="46"/>
      <c r="U10" s="35"/>
      <c r="V10" s="36"/>
      <c r="W10" s="37"/>
      <c r="X10" s="46"/>
      <c r="Y10" s="46"/>
      <c r="Z10" s="46"/>
    </row>
    <row r="11" spans="1:26" ht="24" customHeight="1" x14ac:dyDescent="0.2">
      <c r="A11" s="11" t="str">
        <f t="shared" si="0"/>
        <v/>
      </c>
      <c r="B11" s="29">
        <f t="shared" si="1"/>
        <v>1</v>
      </c>
      <c r="C11" s="84" t="str">
        <f>CONCATENATE("Ba  ",CHAR(10),DAY(V3+1),"/",MONTH(V3+1))</f>
        <v>Ba  
8/9</v>
      </c>
      <c r="D11" s="61">
        <v>1</v>
      </c>
      <c r="E11" s="61">
        <f t="shared" ref="E11:E30" ca="1" si="10">COUNTIF($G$6:G11,G11)+COUNTIF(OFFSET($P$6,0,0,IF(MOD(ROW(P11),5)&lt;&gt;0,INT((ROW(P11)-ROW($P$6)+1)/5)*5,INT((ROW(P11)-ROW($P$6))/5)*5),1),G11)</f>
        <v>1</v>
      </c>
      <c r="F11" s="61">
        <f t="shared" ca="1" si="3"/>
        <v>1</v>
      </c>
      <c r="G11" s="73" t="str">
        <f>TKB!$C$9</f>
        <v>LT &amp; Câu</v>
      </c>
      <c r="H11" s="62"/>
      <c r="I11" s="64" t="str">
        <f t="shared" ca="1" si="4"/>
        <v>Từ đồng nghĩa.</v>
      </c>
      <c r="J11" s="65" t="str">
        <f t="shared" ca="1" si="5"/>
        <v>Máy chiếu</v>
      </c>
      <c r="K11" s="66"/>
      <c r="L11" s="169" t="str">
        <f>+C11</f>
        <v>Ba  
8/9</v>
      </c>
      <c r="M11" s="61">
        <v>1</v>
      </c>
      <c r="N11" s="61">
        <f t="shared" ca="1" si="6"/>
        <v>1</v>
      </c>
      <c r="O11" s="61">
        <f t="shared" ca="1" si="7"/>
        <v>1</v>
      </c>
      <c r="P11" s="62" t="str">
        <f>TKB!$D$9</f>
        <v>Tin học</v>
      </c>
      <c r="Q11" s="62"/>
      <c r="R11" s="64" t="str">
        <f t="shared" ca="1" si="8"/>
        <v>Những gì em đó biết</v>
      </c>
      <c r="S11" s="65">
        <f t="shared" ca="1" si="9"/>
        <v>0</v>
      </c>
      <c r="T11" s="46"/>
      <c r="U11" s="35"/>
      <c r="V11" s="36"/>
      <c r="W11" s="37"/>
      <c r="X11" s="46"/>
      <c r="Y11" s="46"/>
      <c r="Z11" s="46"/>
    </row>
    <row r="12" spans="1:26" ht="24" customHeight="1" x14ac:dyDescent="0.2">
      <c r="A12" s="11" t="str">
        <f t="shared" si="0"/>
        <v/>
      </c>
      <c r="B12" s="29">
        <f t="shared" si="1"/>
        <v>1</v>
      </c>
      <c r="C12" s="85"/>
      <c r="D12" s="72">
        <v>2</v>
      </c>
      <c r="E12" s="72">
        <f t="shared" ca="1" si="10"/>
        <v>2</v>
      </c>
      <c r="F12" s="72">
        <f t="shared" ca="1" si="3"/>
        <v>2</v>
      </c>
      <c r="G12" s="73" t="str">
        <f>TKB!$C$10</f>
        <v>Toán</v>
      </c>
      <c r="H12" s="73"/>
      <c r="I12" s="74" t="str">
        <f t="shared" ca="1" si="4"/>
        <v>ÔT: Tính chất cơ bản của PS</v>
      </c>
      <c r="J12" s="75" t="str">
        <f t="shared" ca="1" si="5"/>
        <v>Máy chiếu</v>
      </c>
      <c r="K12" s="66"/>
      <c r="L12" s="167"/>
      <c r="M12" s="72">
        <v>2</v>
      </c>
      <c r="N12" s="72">
        <f t="shared" ca="1" si="6"/>
        <v>1</v>
      </c>
      <c r="O12" s="72">
        <f t="shared" ca="1" si="7"/>
        <v>1</v>
      </c>
      <c r="P12" s="73" t="str">
        <f>TKB!$D$10</f>
        <v>Âm nhạc</v>
      </c>
      <c r="Q12" s="73"/>
      <c r="R12" s="74" t="str">
        <f t="shared" ca="1" si="8"/>
        <v>Ôn tập một số bài hát đã học</v>
      </c>
      <c r="S12" s="75">
        <f t="shared" ca="1" si="9"/>
        <v>0</v>
      </c>
      <c r="T12" s="46"/>
      <c r="U12" s="35"/>
      <c r="V12" s="36"/>
      <c r="W12" s="37"/>
      <c r="X12" s="46"/>
      <c r="Y12" s="46"/>
      <c r="Z12" s="46"/>
    </row>
    <row r="13" spans="1:26" ht="24" customHeight="1" x14ac:dyDescent="0.2">
      <c r="A13" s="11" t="str">
        <f t="shared" si="0"/>
        <v/>
      </c>
      <c r="B13" s="29">
        <f t="shared" si="1"/>
        <v>1</v>
      </c>
      <c r="C13" s="85"/>
      <c r="D13" s="72">
        <v>3</v>
      </c>
      <c r="E13" s="72">
        <f t="shared" ca="1" si="10"/>
        <v>1</v>
      </c>
      <c r="F13" s="72">
        <f t="shared" ca="1" si="3"/>
        <v>1</v>
      </c>
      <c r="G13" s="73" t="str">
        <f>TKB!$C$11</f>
        <v>Chính tả</v>
      </c>
      <c r="H13" s="73"/>
      <c r="I13" s="74" t="str">
        <f t="shared" ca="1" si="4"/>
        <v>Nghe-viết: Việt Nam thân yêu.</v>
      </c>
      <c r="J13" s="75" t="str">
        <f t="shared" ca="1" si="5"/>
        <v>Máy chiếu</v>
      </c>
      <c r="K13" s="66"/>
      <c r="L13" s="167"/>
      <c r="M13" s="67">
        <v>3</v>
      </c>
      <c r="N13" s="72">
        <f t="shared" ca="1" si="6"/>
        <v>1</v>
      </c>
      <c r="O13" s="67">
        <f t="shared" ca="1" si="7"/>
        <v>1</v>
      </c>
      <c r="P13" s="68" t="str">
        <f>TKB!$D$11</f>
        <v>Khoa học</v>
      </c>
      <c r="Q13" s="73"/>
      <c r="R13" s="74" t="str">
        <f t="shared" ca="1" si="8"/>
        <v>Sự sinh sản</v>
      </c>
      <c r="S13" s="75" t="str">
        <f t="shared" ca="1" si="9"/>
        <v>Máy chiếu</v>
      </c>
      <c r="T13" s="46"/>
      <c r="U13" s="35"/>
      <c r="V13" s="36"/>
      <c r="W13" s="37"/>
      <c r="X13" s="46"/>
      <c r="Y13" s="46"/>
      <c r="Z13" s="46"/>
    </row>
    <row r="14" spans="1:26" ht="24" customHeight="1" x14ac:dyDescent="0.2">
      <c r="A14" s="11" t="str">
        <f t="shared" si="0"/>
        <v/>
      </c>
      <c r="B14" s="29">
        <f t="shared" si="1"/>
        <v>1</v>
      </c>
      <c r="C14" s="85"/>
      <c r="D14" s="72">
        <v>4</v>
      </c>
      <c r="E14" s="72">
        <f t="shared" ca="1" si="10"/>
        <v>1</v>
      </c>
      <c r="F14" s="72">
        <f t="shared" ca="1" si="3"/>
        <v>1</v>
      </c>
      <c r="G14" s="73" t="str">
        <f>TKB!$C$12</f>
        <v>Lịch sử</v>
      </c>
      <c r="H14" s="73"/>
      <c r="I14" s="74" t="str">
        <f t="shared" ca="1" si="4"/>
        <v>“Bình Tây Đại nguyên soái” TĐ</v>
      </c>
      <c r="J14" s="75" t="str">
        <f t="shared" ca="1" si="5"/>
        <v>Máy chiếu</v>
      </c>
      <c r="K14" s="66"/>
      <c r="L14" s="167"/>
      <c r="M14" s="72">
        <v>4</v>
      </c>
      <c r="N14" s="72">
        <f t="shared" ca="1" si="6"/>
        <v>1</v>
      </c>
      <c r="O14" s="72">
        <f t="shared" ca="1" si="7"/>
        <v>1</v>
      </c>
      <c r="P14" s="73" t="str">
        <f>TKB!$D$12</f>
        <v>HDH-T</v>
      </c>
      <c r="Q14" s="73"/>
      <c r="R14" s="74" t="str">
        <f t="shared" ca="1" si="8"/>
        <v>Ôn tập phân số</v>
      </c>
      <c r="S14" s="75" t="str">
        <f t="shared" ca="1" si="9"/>
        <v>Máy chiếu</v>
      </c>
      <c r="T14" s="46"/>
      <c r="U14" s="35"/>
      <c r="V14" s="36"/>
      <c r="W14" s="37"/>
      <c r="X14" s="46"/>
      <c r="Y14" s="46"/>
      <c r="Z14" s="46"/>
    </row>
    <row r="15" spans="1:26" ht="24" customHeight="1" x14ac:dyDescent="0.2">
      <c r="A15" s="11" t="str">
        <f t="shared" si="0"/>
        <v/>
      </c>
      <c r="B15" s="29">
        <f t="shared" si="1"/>
        <v>1</v>
      </c>
      <c r="C15" s="86"/>
      <c r="D15" s="79">
        <v>5</v>
      </c>
      <c r="E15" s="79">
        <f t="shared" ca="1" si="10"/>
        <v>4</v>
      </c>
      <c r="F15" s="79" t="str">
        <f t="shared" si="3"/>
        <v/>
      </c>
      <c r="G15" s="80">
        <f>TKB!$C$13</f>
        <v>0</v>
      </c>
      <c r="H15" s="80"/>
      <c r="I15" s="81" t="str">
        <f t="shared" si="4"/>
        <v/>
      </c>
      <c r="J15" s="82" t="str">
        <f t="shared" si="5"/>
        <v/>
      </c>
      <c r="K15" s="66"/>
      <c r="L15" s="170"/>
      <c r="M15" s="78">
        <v>5</v>
      </c>
      <c r="N15" s="72" t="str">
        <f t="shared" ca="1" si="6"/>
        <v/>
      </c>
      <c r="O15" s="83" t="str">
        <f t="shared" si="7"/>
        <v/>
      </c>
      <c r="P15" s="80">
        <f>TKB!$D$13</f>
        <v>0</v>
      </c>
      <c r="Q15" s="80"/>
      <c r="R15" s="81" t="str">
        <f t="shared" si="8"/>
        <v/>
      </c>
      <c r="S15" s="82" t="str">
        <f t="shared" si="9"/>
        <v/>
      </c>
      <c r="T15" s="46"/>
      <c r="U15" s="35"/>
      <c r="V15" s="36"/>
      <c r="W15" s="37"/>
      <c r="X15" s="46"/>
      <c r="Y15" s="46"/>
      <c r="Z15" s="46"/>
    </row>
    <row r="16" spans="1:26" ht="24" customHeight="1" x14ac:dyDescent="0.2">
      <c r="A16" s="11" t="str">
        <f t="shared" si="0"/>
        <v/>
      </c>
      <c r="B16" s="29">
        <f t="shared" si="1"/>
        <v>1</v>
      </c>
      <c r="C16" s="84" t="str">
        <f>CONCATENATE("Tư ",CHAR(10),DAY(V3+2),"/",MONTH(V3+2))</f>
        <v>Tư 
9/9</v>
      </c>
      <c r="D16" s="61">
        <v>1</v>
      </c>
      <c r="E16" s="61">
        <f t="shared" ca="1" si="10"/>
        <v>2</v>
      </c>
      <c r="F16" s="61">
        <f t="shared" ca="1" si="3"/>
        <v>2</v>
      </c>
      <c r="G16" s="73" t="str">
        <f>TKB!$C$14</f>
        <v>Tập đọc</v>
      </c>
      <c r="H16" s="62"/>
      <c r="I16" s="64" t="str">
        <f t="shared" ca="1" si="4"/>
        <v>Quang cảnh làng mạc ngày mùa.</v>
      </c>
      <c r="J16" s="65" t="str">
        <f t="shared" ca="1" si="5"/>
        <v>Máy chiếu</v>
      </c>
      <c r="K16" s="66"/>
      <c r="L16" s="169" t="str">
        <f>+C16</f>
        <v>Tư 
9/9</v>
      </c>
      <c r="M16" s="61">
        <v>1</v>
      </c>
      <c r="N16" s="61">
        <f t="shared" ca="1" si="6"/>
        <v>2</v>
      </c>
      <c r="O16" s="61">
        <f t="shared" ca="1" si="7"/>
        <v>2</v>
      </c>
      <c r="P16" s="62" t="str">
        <f>TKB!$D$14</f>
        <v>Khoa học</v>
      </c>
      <c r="Q16" s="62"/>
      <c r="R16" s="64" t="str">
        <f t="shared" ca="1" si="8"/>
        <v>Nam hay nữ</v>
      </c>
      <c r="S16" s="65" t="str">
        <f t="shared" ca="1" si="9"/>
        <v>Máy chiếu</v>
      </c>
      <c r="T16" s="46"/>
      <c r="U16" s="35"/>
      <c r="V16" s="36"/>
      <c r="W16" s="37"/>
      <c r="X16" s="46"/>
      <c r="Y16" s="46"/>
      <c r="Z16" s="46"/>
    </row>
    <row r="17" spans="1:26" ht="24" customHeight="1" x14ac:dyDescent="0.2">
      <c r="A17" s="11" t="str">
        <f t="shared" si="0"/>
        <v/>
      </c>
      <c r="B17" s="29">
        <f t="shared" si="1"/>
        <v>1</v>
      </c>
      <c r="C17" s="85"/>
      <c r="D17" s="72">
        <v>2</v>
      </c>
      <c r="E17" s="72">
        <f t="shared" ca="1" si="10"/>
        <v>2</v>
      </c>
      <c r="F17" s="72">
        <f t="shared" ca="1" si="3"/>
        <v>2</v>
      </c>
      <c r="G17" s="73" t="str">
        <f>TKB!$C$15</f>
        <v>Tiếng Anh</v>
      </c>
      <c r="H17" s="73"/>
      <c r="I17" s="74" t="str">
        <f t="shared" ca="1" si="4"/>
        <v>Unit 1-Lesson 1 (tài liệu bổ trợ)</v>
      </c>
      <c r="J17" s="75">
        <f t="shared" ca="1" si="5"/>
        <v>0</v>
      </c>
      <c r="K17" s="66"/>
      <c r="L17" s="167"/>
      <c r="M17" s="72">
        <v>2</v>
      </c>
      <c r="N17" s="72">
        <f t="shared" ca="1" si="6"/>
        <v>2</v>
      </c>
      <c r="O17" s="72">
        <f t="shared" ca="1" si="7"/>
        <v>2</v>
      </c>
      <c r="P17" s="62" t="str">
        <f>TKB!$D$15</f>
        <v>Thể dục</v>
      </c>
      <c r="Q17" s="73"/>
      <c r="R17" s="74" t="str">
        <f t="shared" ca="1" si="8"/>
        <v>Đội hình đội ngũ - Trò chơi</v>
      </c>
      <c r="S17" s="75">
        <f t="shared" ca="1" si="9"/>
        <v>0</v>
      </c>
      <c r="T17" s="46"/>
      <c r="U17" s="35"/>
      <c r="V17" s="36"/>
      <c r="W17" s="37"/>
      <c r="X17" s="46"/>
      <c r="Y17" s="46"/>
      <c r="Z17" s="46"/>
    </row>
    <row r="18" spans="1:26" ht="24" customHeight="1" x14ac:dyDescent="0.2">
      <c r="A18" s="11" t="str">
        <f t="shared" si="0"/>
        <v/>
      </c>
      <c r="B18" s="29">
        <f t="shared" si="1"/>
        <v>1</v>
      </c>
      <c r="C18" s="85"/>
      <c r="D18" s="72">
        <v>3</v>
      </c>
      <c r="E18" s="72">
        <f t="shared" ca="1" si="10"/>
        <v>3</v>
      </c>
      <c r="F18" s="72">
        <f t="shared" ca="1" si="3"/>
        <v>3</v>
      </c>
      <c r="G18" s="73" t="str">
        <f>TKB!$C$16</f>
        <v>Toán</v>
      </c>
      <c r="H18" s="73"/>
      <c r="I18" s="74" t="str">
        <f t="shared" ca="1" si="4"/>
        <v>ÔT: So sánh hai phân số</v>
      </c>
      <c r="J18" s="75" t="str">
        <f t="shared" ca="1" si="5"/>
        <v xml:space="preserve">Máy chiếu </v>
      </c>
      <c r="K18" s="66"/>
      <c r="L18" s="167"/>
      <c r="M18" s="67">
        <v>3</v>
      </c>
      <c r="N18" s="72">
        <f t="shared" ca="1" si="6"/>
        <v>2</v>
      </c>
      <c r="O18" s="67">
        <f t="shared" ca="1" si="7"/>
        <v>72</v>
      </c>
      <c r="P18" s="68" t="str">
        <f>TKB!$D$16</f>
        <v>HDH-TV</v>
      </c>
      <c r="Q18" s="73"/>
      <c r="R18" s="74" t="str">
        <f t="shared" ca="1" si="8"/>
        <v>Tập đọc - Luyện từ và câu</v>
      </c>
      <c r="S18" s="75" t="str">
        <f t="shared" ca="1" si="9"/>
        <v>Máy chiếu</v>
      </c>
      <c r="T18" s="46"/>
      <c r="U18" s="35"/>
      <c r="V18" s="36"/>
      <c r="W18" s="37"/>
      <c r="X18" s="46"/>
      <c r="Y18" s="46"/>
      <c r="Z18" s="46"/>
    </row>
    <row r="19" spans="1:26" ht="24" customHeight="1" x14ac:dyDescent="0.2">
      <c r="A19" s="11" t="str">
        <f t="shared" si="0"/>
        <v/>
      </c>
      <c r="B19" s="29">
        <f t="shared" si="1"/>
        <v>1</v>
      </c>
      <c r="C19" s="85"/>
      <c r="D19" s="72">
        <v>4</v>
      </c>
      <c r="E19" s="72">
        <f t="shared" ca="1" si="10"/>
        <v>1</v>
      </c>
      <c r="F19" s="72">
        <f t="shared" ca="1" si="3"/>
        <v>1</v>
      </c>
      <c r="G19" s="73" t="str">
        <f>TKB!$C$17</f>
        <v>Kể chuyện</v>
      </c>
      <c r="H19" s="73"/>
      <c r="I19" s="74" t="str">
        <f t="shared" ca="1" si="4"/>
        <v>Lý Tự Trọng</v>
      </c>
      <c r="J19" s="75" t="str">
        <f t="shared" ca="1" si="5"/>
        <v>Giáo án ĐT</v>
      </c>
      <c r="K19" s="66"/>
      <c r="L19" s="167"/>
      <c r="M19" s="72">
        <v>4</v>
      </c>
      <c r="N19" s="72">
        <f t="shared" ca="1" si="6"/>
        <v>1</v>
      </c>
      <c r="O19" s="72">
        <f t="shared" ca="1" si="7"/>
        <v>1</v>
      </c>
      <c r="P19" s="73" t="str">
        <f>TKB!$D$17</f>
        <v>HĐTT-CĐ</v>
      </c>
      <c r="Q19" s="73"/>
      <c r="R19" s="74" t="str">
        <f t="shared" ca="1" si="8"/>
        <v>GDATGT - Bài 1</v>
      </c>
      <c r="S19" s="75" t="str">
        <f t="shared" ca="1" si="9"/>
        <v>Máy chiếu</v>
      </c>
      <c r="T19" s="46"/>
      <c r="U19" s="35"/>
      <c r="V19" s="36"/>
      <c r="W19" s="37"/>
      <c r="X19" s="46"/>
      <c r="Y19" s="46"/>
      <c r="Z19" s="46"/>
    </row>
    <row r="20" spans="1:26" ht="24" customHeight="1" x14ac:dyDescent="0.2">
      <c r="A20" s="11" t="str">
        <f t="shared" si="0"/>
        <v/>
      </c>
      <c r="B20" s="29">
        <f t="shared" si="1"/>
        <v>1</v>
      </c>
      <c r="C20" s="86"/>
      <c r="D20" s="79">
        <v>5</v>
      </c>
      <c r="E20" s="79">
        <f t="shared" ca="1" si="10"/>
        <v>6</v>
      </c>
      <c r="F20" s="79" t="str">
        <f t="shared" si="3"/>
        <v/>
      </c>
      <c r="G20" s="80">
        <f>TKB!$C$18</f>
        <v>0</v>
      </c>
      <c r="H20" s="80"/>
      <c r="I20" s="81" t="str">
        <f t="shared" si="4"/>
        <v/>
      </c>
      <c r="J20" s="82" t="str">
        <f t="shared" si="5"/>
        <v/>
      </c>
      <c r="K20" s="66"/>
      <c r="L20" s="170"/>
      <c r="M20" s="78">
        <v>5</v>
      </c>
      <c r="N20" s="72" t="str">
        <f t="shared" ca="1" si="6"/>
        <v/>
      </c>
      <c r="O20" s="83" t="str">
        <f t="shared" si="7"/>
        <v/>
      </c>
      <c r="P20" s="80">
        <f>TKB!$D$18</f>
        <v>0</v>
      </c>
      <c r="Q20" s="80"/>
      <c r="R20" s="81" t="str">
        <f t="shared" si="8"/>
        <v/>
      </c>
      <c r="S20" s="82" t="str">
        <f t="shared" si="9"/>
        <v/>
      </c>
      <c r="T20" s="46"/>
      <c r="U20" s="35"/>
      <c r="V20" s="36"/>
      <c r="W20" s="37"/>
      <c r="X20" s="46"/>
      <c r="Y20" s="46"/>
      <c r="Z20" s="46"/>
    </row>
    <row r="21" spans="1:26" ht="24" customHeight="1" x14ac:dyDescent="0.2">
      <c r="A21" s="11" t="str">
        <f t="shared" si="0"/>
        <v/>
      </c>
      <c r="B21" s="29">
        <f t="shared" si="1"/>
        <v>1</v>
      </c>
      <c r="C21" s="84" t="str">
        <f>CONCATENATE("Năm ",CHAR(10),DAY(V3+3),"/",MONTH(V3+3))</f>
        <v>Năm 
10/9</v>
      </c>
      <c r="D21" s="61">
        <v>1</v>
      </c>
      <c r="E21" s="61">
        <f t="shared" ca="1" si="10"/>
        <v>1</v>
      </c>
      <c r="F21" s="61">
        <f t="shared" ca="1" si="3"/>
        <v>1</v>
      </c>
      <c r="G21" s="62" t="str">
        <f>TKB!$C$19</f>
        <v>TLV</v>
      </c>
      <c r="H21" s="62"/>
      <c r="I21" s="64" t="str">
        <f t="shared" ca="1" si="4"/>
        <v>Cấu tạo của bài văn tả cảnh</v>
      </c>
      <c r="J21" s="65" t="str">
        <f t="shared" ca="1" si="5"/>
        <v xml:space="preserve">Máy chiếu </v>
      </c>
      <c r="K21" s="66"/>
      <c r="L21" s="169" t="str">
        <f>+C21</f>
        <v>Năm 
10/9</v>
      </c>
      <c r="M21" s="61">
        <v>1</v>
      </c>
      <c r="N21" s="61">
        <f t="shared" ca="1" si="6"/>
        <v>3</v>
      </c>
      <c r="O21" s="61">
        <f t="shared" ca="1" si="7"/>
        <v>3</v>
      </c>
      <c r="P21" s="62" t="str">
        <f>TKB!$D$19</f>
        <v>Tiếng Anh</v>
      </c>
      <c r="Q21" s="62"/>
      <c r="R21" s="64" t="str">
        <f t="shared" ca="1" si="8"/>
        <v xml:space="preserve">Unit 1: Lesson 2 </v>
      </c>
      <c r="S21" s="65">
        <f t="shared" ca="1" si="9"/>
        <v>0</v>
      </c>
      <c r="T21" s="46"/>
      <c r="U21" s="35"/>
      <c r="V21" s="36"/>
      <c r="W21" s="37"/>
      <c r="X21" s="46"/>
      <c r="Y21" s="46"/>
      <c r="Z21" s="46"/>
    </row>
    <row r="22" spans="1:26" ht="24" customHeight="1" x14ac:dyDescent="0.2">
      <c r="A22" s="11" t="str">
        <f t="shared" si="0"/>
        <v/>
      </c>
      <c r="B22" s="29">
        <f t="shared" si="1"/>
        <v>1</v>
      </c>
      <c r="C22" s="85"/>
      <c r="D22" s="72">
        <v>2</v>
      </c>
      <c r="E22" s="72">
        <f t="shared" ca="1" si="10"/>
        <v>1</v>
      </c>
      <c r="F22" s="72">
        <f t="shared" ca="1" si="3"/>
        <v>1</v>
      </c>
      <c r="G22" s="73" t="str">
        <f>TKB!$C$20</f>
        <v>Mĩ thuật</v>
      </c>
      <c r="H22" s="73"/>
      <c r="I22" s="74" t="str">
        <f t="shared" ca="1" si="4"/>
        <v>Chân dung tự họa</v>
      </c>
      <c r="J22" s="75">
        <f t="shared" ca="1" si="5"/>
        <v>0</v>
      </c>
      <c r="K22" s="66"/>
      <c r="L22" s="167"/>
      <c r="M22" s="72">
        <v>2</v>
      </c>
      <c r="N22" s="72">
        <f t="shared" ca="1" si="6"/>
        <v>1</v>
      </c>
      <c r="O22" s="72">
        <f t="shared" ca="1" si="7"/>
        <v>1</v>
      </c>
      <c r="P22" s="73" t="str">
        <f>TKB!$D$20</f>
        <v>Địa lí</v>
      </c>
      <c r="Q22" s="73"/>
      <c r="R22" s="74" t="str">
        <f t="shared" ca="1" si="8"/>
        <v>Việt Nam - đất nước chúng ta</v>
      </c>
      <c r="S22" s="75" t="str">
        <f t="shared" ca="1" si="9"/>
        <v>Máy chiếu</v>
      </c>
      <c r="T22" s="46"/>
      <c r="U22" s="35"/>
      <c r="V22" s="36"/>
      <c r="W22" s="37"/>
      <c r="X22" s="46"/>
      <c r="Y22" s="46"/>
      <c r="Z22" s="46"/>
    </row>
    <row r="23" spans="1:26" ht="24" customHeight="1" x14ac:dyDescent="0.2">
      <c r="A23" s="11" t="str">
        <f t="shared" si="0"/>
        <v/>
      </c>
      <c r="B23" s="29">
        <f t="shared" si="1"/>
        <v>1</v>
      </c>
      <c r="C23" s="85"/>
      <c r="D23" s="72">
        <v>3</v>
      </c>
      <c r="E23" s="72">
        <f t="shared" ca="1" si="10"/>
        <v>4</v>
      </c>
      <c r="F23" s="72">
        <f t="shared" ca="1" si="3"/>
        <v>4</v>
      </c>
      <c r="G23" s="73" t="str">
        <f>TKB!$C$21</f>
        <v>Toán</v>
      </c>
      <c r="H23" s="73"/>
      <c r="I23" s="74" t="str">
        <f t="shared" ca="1" si="4"/>
        <v>ÔT: So sánh hai phân số ( tiếp)</v>
      </c>
      <c r="J23" s="75" t="str">
        <f t="shared" ca="1" si="5"/>
        <v>Máy chiếu</v>
      </c>
      <c r="K23" s="66"/>
      <c r="L23" s="167"/>
      <c r="M23" s="67">
        <v>3</v>
      </c>
      <c r="N23" s="72">
        <f t="shared" ca="1" si="6"/>
        <v>1</v>
      </c>
      <c r="O23" s="67">
        <f t="shared" ca="1" si="7"/>
        <v>1</v>
      </c>
      <c r="P23" s="68" t="str">
        <f>TKB!$D$21</f>
        <v>Kĩ thuật</v>
      </c>
      <c r="Q23" s="73"/>
      <c r="R23" s="74" t="str">
        <f t="shared" ca="1" si="8"/>
        <v>Đính khuy hai lỗ</v>
      </c>
      <c r="S23" s="75" t="str">
        <f t="shared" ca="1" si="9"/>
        <v>vải, kim, chỉ, khuy</v>
      </c>
      <c r="T23" s="46"/>
      <c r="U23" s="35"/>
      <c r="V23" s="36"/>
      <c r="W23" s="37"/>
      <c r="X23" s="46"/>
      <c r="Y23" s="46"/>
      <c r="Z23" s="46"/>
    </row>
    <row r="24" spans="1:26" ht="24" customHeight="1" x14ac:dyDescent="0.2">
      <c r="A24" s="11" t="str">
        <f t="shared" si="0"/>
        <v/>
      </c>
      <c r="B24" s="29">
        <f t="shared" si="1"/>
        <v>1</v>
      </c>
      <c r="C24" s="85"/>
      <c r="D24" s="72">
        <v>4</v>
      </c>
      <c r="E24" s="72">
        <f t="shared" ca="1" si="10"/>
        <v>2</v>
      </c>
      <c r="F24" s="72">
        <f t="shared" ca="1" si="3"/>
        <v>2</v>
      </c>
      <c r="G24" s="73" t="str">
        <f>TKB!$C$22</f>
        <v>LT &amp; Câu</v>
      </c>
      <c r="H24" s="73"/>
      <c r="I24" s="74" t="str">
        <f t="shared" ca="1" si="4"/>
        <v>Luyện tập về từ đồng nghĩa.</v>
      </c>
      <c r="J24" s="75" t="str">
        <f t="shared" ca="1" si="5"/>
        <v>Máy chiếu</v>
      </c>
      <c r="K24" s="66"/>
      <c r="L24" s="167"/>
      <c r="M24" s="72">
        <v>4</v>
      </c>
      <c r="N24" s="72">
        <f t="shared" ca="1" si="6"/>
        <v>3</v>
      </c>
      <c r="O24" s="72">
        <f t="shared" ca="1" si="7"/>
        <v>73</v>
      </c>
      <c r="P24" s="73" t="str">
        <f>TKB!$D$22</f>
        <v>HDH-TV</v>
      </c>
      <c r="Q24" s="73"/>
      <c r="R24" s="74" t="str">
        <f t="shared" ca="1" si="8"/>
        <v>Luyện từ và câu</v>
      </c>
      <c r="S24" s="75" t="str">
        <f t="shared" ca="1" si="9"/>
        <v>Máy chiếu</v>
      </c>
      <c r="T24" s="46"/>
      <c r="U24" s="35"/>
      <c r="V24" s="36"/>
      <c r="W24" s="37"/>
      <c r="X24" s="46"/>
      <c r="Y24" s="46"/>
      <c r="Z24" s="46"/>
    </row>
    <row r="25" spans="1:26" ht="24" customHeight="1" x14ac:dyDescent="0.2">
      <c r="A25" s="11" t="str">
        <f t="shared" si="0"/>
        <v/>
      </c>
      <c r="B25" s="29">
        <f t="shared" si="1"/>
        <v>1</v>
      </c>
      <c r="C25" s="86"/>
      <c r="D25" s="79">
        <v>5</v>
      </c>
      <c r="E25" s="79">
        <f t="shared" ca="1" si="10"/>
        <v>8</v>
      </c>
      <c r="F25" s="79" t="str">
        <f t="shared" si="3"/>
        <v/>
      </c>
      <c r="G25" s="80">
        <f>TKB!$C$23</f>
        <v>0</v>
      </c>
      <c r="H25" s="80"/>
      <c r="I25" s="81" t="str">
        <f t="shared" si="4"/>
        <v/>
      </c>
      <c r="J25" s="82" t="str">
        <f t="shared" si="5"/>
        <v/>
      </c>
      <c r="K25" s="66"/>
      <c r="L25" s="170"/>
      <c r="M25" s="78">
        <v>5</v>
      </c>
      <c r="N25" s="72" t="str">
        <f t="shared" ca="1" si="6"/>
        <v/>
      </c>
      <c r="O25" s="83" t="str">
        <f t="shared" si="7"/>
        <v/>
      </c>
      <c r="P25" s="80">
        <f>TKB!$D$23</f>
        <v>0</v>
      </c>
      <c r="Q25" s="80"/>
      <c r="R25" s="81" t="str">
        <f t="shared" si="8"/>
        <v/>
      </c>
      <c r="S25" s="82" t="str">
        <f t="shared" si="9"/>
        <v/>
      </c>
      <c r="T25" s="46"/>
      <c r="U25" s="35"/>
      <c r="V25" s="36"/>
      <c r="W25" s="37"/>
      <c r="X25" s="46"/>
      <c r="Y25" s="46"/>
      <c r="Z25" s="46"/>
    </row>
    <row r="26" spans="1:26" ht="24" customHeight="1" x14ac:dyDescent="0.2">
      <c r="A26" s="11" t="str">
        <f t="shared" si="0"/>
        <v/>
      </c>
      <c r="B26" s="29">
        <f t="shared" si="1"/>
        <v>1</v>
      </c>
      <c r="C26" s="60" t="str">
        <f>CONCATENATE("Sáu ",CHAR(10),DAY(V3+4),"/",MONTH(V3+4))</f>
        <v>Sáu 
11/9</v>
      </c>
      <c r="D26" s="61">
        <v>1</v>
      </c>
      <c r="E26" s="61">
        <f t="shared" ca="1" si="10"/>
        <v>2</v>
      </c>
      <c r="F26" s="61">
        <f t="shared" ca="1" si="3"/>
        <v>2</v>
      </c>
      <c r="G26" s="73" t="str">
        <f>TKB!$C$24</f>
        <v>TLV</v>
      </c>
      <c r="H26" s="62"/>
      <c r="I26" s="64" t="str">
        <f t="shared" ca="1" si="4"/>
        <v>Luyện tập tả cảnh</v>
      </c>
      <c r="J26" s="65" t="str">
        <f t="shared" ca="1" si="5"/>
        <v>Máy chiếu</v>
      </c>
      <c r="K26" s="66"/>
      <c r="L26" s="169" t="str">
        <f>+C26</f>
        <v>Sáu 
11/9</v>
      </c>
      <c r="M26" s="61">
        <v>1</v>
      </c>
      <c r="N26" s="61">
        <f t="shared" ca="1" si="6"/>
        <v>2</v>
      </c>
      <c r="O26" s="61">
        <f t="shared" ca="1" si="7"/>
        <v>2</v>
      </c>
      <c r="P26" s="62" t="str">
        <f>TKB!$D$24</f>
        <v>HDH-T</v>
      </c>
      <c r="Q26" s="62"/>
      <c r="R26" s="74" t="str">
        <f t="shared" ca="1" si="8"/>
        <v>Phân số thập phân</v>
      </c>
      <c r="S26" s="65" t="str">
        <f t="shared" ca="1" si="9"/>
        <v>Máy chiếu</v>
      </c>
      <c r="T26" s="46"/>
      <c r="U26" s="35"/>
      <c r="V26" s="36"/>
      <c r="W26" s="37"/>
      <c r="X26" s="46"/>
      <c r="Y26" s="46"/>
      <c r="Z26" s="46"/>
    </row>
    <row r="27" spans="1:26" ht="24" customHeight="1" x14ac:dyDescent="0.2">
      <c r="A27" s="11" t="str">
        <f t="shared" si="0"/>
        <v/>
      </c>
      <c r="B27" s="29">
        <f t="shared" si="1"/>
        <v>1</v>
      </c>
      <c r="C27" s="71"/>
      <c r="D27" s="72">
        <v>2</v>
      </c>
      <c r="E27" s="72">
        <f t="shared" ca="1" si="10"/>
        <v>5</v>
      </c>
      <c r="F27" s="72">
        <f t="shared" ca="1" si="3"/>
        <v>5</v>
      </c>
      <c r="G27" s="73" t="str">
        <f>TKB!$C$25</f>
        <v>Toán</v>
      </c>
      <c r="H27" s="73"/>
      <c r="I27" s="74" t="str">
        <f t="shared" ca="1" si="4"/>
        <v>Phân số thập phân</v>
      </c>
      <c r="J27" s="75" t="str">
        <f t="shared" ca="1" si="5"/>
        <v>Máy chiếu</v>
      </c>
      <c r="K27" s="66"/>
      <c r="L27" s="167"/>
      <c r="M27" s="72">
        <v>2</v>
      </c>
      <c r="N27" s="72">
        <f t="shared" ca="1" si="6"/>
        <v>1</v>
      </c>
      <c r="O27" s="72">
        <f t="shared" ca="1" si="7"/>
        <v>1</v>
      </c>
      <c r="P27" s="73" t="str">
        <f>TKB!$D$25</f>
        <v>HĐTT-SH</v>
      </c>
      <c r="Q27" s="73"/>
      <c r="R27" s="74" t="str">
        <f t="shared" ca="1" si="8"/>
        <v xml:space="preserve">SHL - Ổn định tổ chức lớp. Học nội quy nhà trường. </v>
      </c>
      <c r="S27" s="75" t="str">
        <f t="shared" ca="1" si="9"/>
        <v>sổ thi đua</v>
      </c>
      <c r="T27" s="46"/>
      <c r="U27" s="35"/>
      <c r="V27" s="36"/>
      <c r="W27" s="37"/>
      <c r="X27" s="46"/>
      <c r="Y27" s="46"/>
      <c r="Z27" s="46"/>
    </row>
    <row r="28" spans="1:26" ht="24" customHeight="1" x14ac:dyDescent="0.2">
      <c r="A28" s="11" t="str">
        <f t="shared" si="0"/>
        <v/>
      </c>
      <c r="B28" s="29">
        <f t="shared" si="1"/>
        <v>1</v>
      </c>
      <c r="C28" s="71"/>
      <c r="D28" s="67">
        <v>3</v>
      </c>
      <c r="E28" s="72">
        <f t="shared" ca="1" si="10"/>
        <v>1</v>
      </c>
      <c r="F28" s="72">
        <f t="shared" ca="1" si="3"/>
        <v>1</v>
      </c>
      <c r="G28" s="73" t="str">
        <f>TKB!$C$26</f>
        <v>Đạo đức</v>
      </c>
      <c r="H28" s="73"/>
      <c r="I28" s="74" t="str">
        <f t="shared" ca="1" si="4"/>
        <v>Em là học sinh lớp 5</v>
      </c>
      <c r="J28" s="75" t="str">
        <f t="shared" ca="1" si="5"/>
        <v>Máy chiếu</v>
      </c>
      <c r="K28" s="66"/>
      <c r="L28" s="167"/>
      <c r="M28" s="67">
        <v>3</v>
      </c>
      <c r="N28" s="72" t="str">
        <f t="shared" ca="1" si="6"/>
        <v/>
      </c>
      <c r="O28" s="67" t="str">
        <f t="shared" si="7"/>
        <v/>
      </c>
      <c r="P28" s="68">
        <f>TKB!$D$26</f>
        <v>0</v>
      </c>
      <c r="Q28" s="73"/>
      <c r="R28" s="74" t="str">
        <f t="shared" si="8"/>
        <v/>
      </c>
      <c r="S28" s="75" t="str">
        <f t="shared" si="9"/>
        <v/>
      </c>
      <c r="T28" s="46"/>
      <c r="U28" s="35"/>
      <c r="V28" s="36"/>
      <c r="W28" s="37"/>
      <c r="X28" s="46"/>
      <c r="Y28" s="46"/>
      <c r="Z28" s="46"/>
    </row>
    <row r="29" spans="1:26" ht="24" customHeight="1" x14ac:dyDescent="0.2">
      <c r="A29" s="11" t="str">
        <f t="shared" si="0"/>
        <v/>
      </c>
      <c r="B29" s="29">
        <f t="shared" si="1"/>
        <v>1</v>
      </c>
      <c r="C29" s="71"/>
      <c r="D29" s="72">
        <v>4</v>
      </c>
      <c r="E29" s="72">
        <f t="shared" ca="1" si="10"/>
        <v>4</v>
      </c>
      <c r="F29" s="72">
        <f t="shared" ca="1" si="3"/>
        <v>4</v>
      </c>
      <c r="G29" s="73" t="str">
        <f>TKB!$C$27</f>
        <v>Tiếng Anh</v>
      </c>
      <c r="H29" s="73"/>
      <c r="I29" s="74" t="str">
        <f t="shared" ca="1" si="4"/>
        <v>Unit 1-Lesson 2 (tài liệu bổ trợ)</v>
      </c>
      <c r="J29" s="75">
        <f t="shared" ca="1" si="5"/>
        <v>0</v>
      </c>
      <c r="K29" s="66"/>
      <c r="L29" s="167"/>
      <c r="M29" s="72">
        <v>4</v>
      </c>
      <c r="N29" s="72" t="str">
        <f t="shared" ca="1" si="6"/>
        <v/>
      </c>
      <c r="O29" s="72" t="str">
        <f t="shared" si="7"/>
        <v/>
      </c>
      <c r="P29" s="73">
        <f>TKB!$D$27</f>
        <v>0</v>
      </c>
      <c r="Q29" s="73"/>
      <c r="R29" s="74" t="str">
        <f t="shared" si="8"/>
        <v/>
      </c>
      <c r="S29" s="75" t="str">
        <f t="shared" si="9"/>
        <v/>
      </c>
      <c r="T29" s="46"/>
      <c r="U29" s="35"/>
      <c r="V29" s="36"/>
      <c r="W29" s="37"/>
      <c r="X29" s="46"/>
      <c r="Y29" s="46"/>
      <c r="Z29" s="46"/>
    </row>
    <row r="30" spans="1:26" ht="24" customHeight="1" x14ac:dyDescent="0.2">
      <c r="A30" s="11" t="str">
        <f t="shared" si="0"/>
        <v/>
      </c>
      <c r="B30" s="29">
        <f t="shared" si="1"/>
        <v>1</v>
      </c>
      <c r="C30" s="87"/>
      <c r="D30" s="88">
        <v>5</v>
      </c>
      <c r="E30" s="88">
        <f t="shared" ca="1" si="10"/>
        <v>10</v>
      </c>
      <c r="F30" s="88" t="str">
        <f t="shared" si="3"/>
        <v/>
      </c>
      <c r="G30" s="89">
        <f>TKB!$C$28</f>
        <v>0</v>
      </c>
      <c r="H30" s="89" t="str">
        <f>IF(AND($M$1&lt;&gt;"",F30&lt;&gt;""),$M$1,IF(LEN(G30)&gt;$Q$1,RIGHT(G30,$Q$1),""))</f>
        <v/>
      </c>
      <c r="I30" s="90" t="str">
        <f t="shared" si="4"/>
        <v/>
      </c>
      <c r="J30" s="91" t="str">
        <f t="shared" si="5"/>
        <v/>
      </c>
      <c r="K30" s="66"/>
      <c r="L30" s="171"/>
      <c r="M30" s="92">
        <v>5</v>
      </c>
      <c r="N30" s="88" t="str">
        <f t="shared" ca="1" si="6"/>
        <v/>
      </c>
      <c r="O30" s="88" t="str">
        <f t="shared" si="7"/>
        <v/>
      </c>
      <c r="P30" s="89">
        <f>TKB!$D$28</f>
        <v>0</v>
      </c>
      <c r="Q30" s="89" t="str">
        <f>IF(AND($M$1&lt;&gt;"",O30&lt;&gt;""),$M$1,IF(LEN(P30)&gt;$Q$1,RIGHT(P30,$Q$1),""))</f>
        <v/>
      </c>
      <c r="R30" s="90" t="str">
        <f t="shared" si="8"/>
        <v/>
      </c>
      <c r="S30" s="91" t="str">
        <f t="shared" si="9"/>
        <v/>
      </c>
      <c r="T30" s="46"/>
      <c r="U30" s="35"/>
      <c r="V30" s="36"/>
      <c r="W30" s="37"/>
      <c r="X30" s="46"/>
      <c r="Y30" s="46"/>
      <c r="Z30" s="46"/>
    </row>
    <row r="31" spans="1:26" ht="24" customHeight="1" x14ac:dyDescent="0.2">
      <c r="A31" s="11" t="str">
        <f t="shared" si="0"/>
        <v/>
      </c>
      <c r="B31" s="29">
        <f t="shared" si="1"/>
        <v>1</v>
      </c>
      <c r="C31" s="186"/>
      <c r="D31" s="187"/>
      <c r="E31" s="187"/>
      <c r="F31" s="187"/>
      <c r="G31" s="187"/>
      <c r="H31" s="187"/>
      <c r="I31" s="187"/>
      <c r="J31" s="180"/>
      <c r="K31" s="93"/>
      <c r="L31" s="93"/>
      <c r="M31" s="94"/>
      <c r="N31" s="94"/>
      <c r="O31" s="94"/>
      <c r="P31" s="94"/>
      <c r="Q31" s="94"/>
      <c r="R31" s="95"/>
      <c r="S31" s="94"/>
      <c r="T31" s="11"/>
      <c r="U31" s="35"/>
      <c r="V31" s="36"/>
      <c r="W31" s="37"/>
      <c r="X31" s="11"/>
      <c r="Y31" s="11"/>
      <c r="Z31" s="11"/>
    </row>
    <row r="32" spans="1:26" ht="43.5" customHeight="1" x14ac:dyDescent="0.2">
      <c r="A32" s="11" t="str">
        <f t="shared" si="0"/>
        <v/>
      </c>
      <c r="B32" s="29">
        <f>+B33</f>
        <v>2</v>
      </c>
      <c r="C32" s="96" t="str">
        <f>'HUONG DAN'!B54</f>
        <v>©Trường Tiểu học Lê Ngọc Hân, Gia Lâm</v>
      </c>
      <c r="D32" s="93"/>
      <c r="E32" s="93"/>
      <c r="F32" s="93"/>
      <c r="G32" s="97"/>
      <c r="H32" s="97"/>
      <c r="I32" s="97"/>
      <c r="J32" s="97"/>
      <c r="K32" s="97"/>
      <c r="L32" s="188"/>
      <c r="M32" s="187"/>
      <c r="N32" s="187"/>
      <c r="O32" s="187"/>
      <c r="P32" s="187"/>
      <c r="Q32" s="180"/>
      <c r="R32" s="98"/>
      <c r="S32" s="98"/>
      <c r="T32" s="11"/>
      <c r="U32" s="35"/>
      <c r="V32" s="36"/>
      <c r="W32" s="37"/>
      <c r="X32" s="11"/>
      <c r="Y32" s="11"/>
      <c r="Z32" s="11"/>
    </row>
    <row r="33" spans="1:26" ht="24" customHeight="1" x14ac:dyDescent="0.2">
      <c r="A33" s="11" t="str">
        <f t="shared" si="0"/>
        <v/>
      </c>
      <c r="B33" s="29">
        <f>+C33</f>
        <v>2</v>
      </c>
      <c r="C33" s="184">
        <f>+C3+1</f>
        <v>2</v>
      </c>
      <c r="D33" s="185"/>
      <c r="E33" s="38"/>
      <c r="F33" s="39" t="str">
        <f>CONCATENATE("(Từ ngày ",DAY(V33)&amp;"/"&amp; MONTH(V33) &amp;"/"&amp;YEAR(V33)&amp; " đến ngày "  &amp;DAY(V33+4)&amp;  "/" &amp; MONTH(V33+4) &amp; "/" &amp; YEAR(V33+4),")")</f>
        <v>(Từ ngày 14/9/2020 đến ngày 18/9/2020)</v>
      </c>
      <c r="G33" s="40"/>
      <c r="H33" s="40"/>
      <c r="I33" s="41"/>
      <c r="J33" s="41"/>
      <c r="K33" s="33"/>
      <c r="L33" s="42"/>
      <c r="M33" s="42"/>
      <c r="N33" s="43"/>
      <c r="O33" s="43"/>
      <c r="P33" s="44"/>
      <c r="Q33" s="44"/>
      <c r="R33" s="41"/>
      <c r="S33" s="41"/>
      <c r="T33" s="11"/>
      <c r="U33" s="35" t="s">
        <v>62</v>
      </c>
      <c r="V33" s="36">
        <f>$U$1+(C33-1)*7+W33</f>
        <v>44088</v>
      </c>
      <c r="W33" s="37">
        <v>0</v>
      </c>
      <c r="X33" s="11"/>
      <c r="Y33" s="11"/>
      <c r="Z33" s="11"/>
    </row>
    <row r="34" spans="1:26" ht="24" customHeight="1" x14ac:dyDescent="0.2">
      <c r="A34" s="11" t="str">
        <f t="shared" si="0"/>
        <v/>
      </c>
      <c r="B34" s="29">
        <f t="shared" ref="B34:B61" si="11">+B33</f>
        <v>2</v>
      </c>
      <c r="C34" s="175" t="s">
        <v>63</v>
      </c>
      <c r="D34" s="176"/>
      <c r="E34" s="176"/>
      <c r="F34" s="176"/>
      <c r="G34" s="176"/>
      <c r="H34" s="176"/>
      <c r="I34" s="176"/>
      <c r="J34" s="177"/>
      <c r="K34" s="99"/>
      <c r="L34" s="175" t="s">
        <v>64</v>
      </c>
      <c r="M34" s="176"/>
      <c r="N34" s="176"/>
      <c r="O34" s="176"/>
      <c r="P34" s="176"/>
      <c r="Q34" s="176"/>
      <c r="R34" s="176"/>
      <c r="S34" s="177"/>
      <c r="T34" s="46"/>
      <c r="U34" s="35"/>
      <c r="V34" s="47"/>
      <c r="W34" s="37"/>
      <c r="X34" s="46"/>
      <c r="Y34" s="46"/>
      <c r="Z34" s="46"/>
    </row>
    <row r="35" spans="1:26" ht="24" customHeight="1" x14ac:dyDescent="0.2">
      <c r="A35" s="11" t="str">
        <f t="shared" si="0"/>
        <v/>
      </c>
      <c r="B35" s="29">
        <f t="shared" si="11"/>
        <v>2</v>
      </c>
      <c r="C35" s="48" t="s">
        <v>65</v>
      </c>
      <c r="D35" s="49" t="s">
        <v>66</v>
      </c>
      <c r="E35" s="49" t="s">
        <v>67</v>
      </c>
      <c r="F35" s="49" t="s">
        <v>68</v>
      </c>
      <c r="G35" s="50" t="s">
        <v>69</v>
      </c>
      <c r="H35" s="50" t="s">
        <v>70</v>
      </c>
      <c r="I35" s="50" t="s">
        <v>71</v>
      </c>
      <c r="J35" s="51" t="s">
        <v>72</v>
      </c>
      <c r="K35" s="52"/>
      <c r="L35" s="53" t="s">
        <v>65</v>
      </c>
      <c r="M35" s="54" t="s">
        <v>66</v>
      </c>
      <c r="N35" s="54" t="s">
        <v>67</v>
      </c>
      <c r="O35" s="49" t="s">
        <v>68</v>
      </c>
      <c r="P35" s="55" t="s">
        <v>73</v>
      </c>
      <c r="Q35" s="55" t="s">
        <v>70</v>
      </c>
      <c r="R35" s="55" t="s">
        <v>71</v>
      </c>
      <c r="S35" s="51" t="s">
        <v>72</v>
      </c>
      <c r="T35" s="56"/>
      <c r="U35" s="57"/>
      <c r="V35" s="58"/>
      <c r="W35" s="59"/>
      <c r="X35" s="56"/>
      <c r="Y35" s="56"/>
      <c r="Z35" s="56"/>
    </row>
    <row r="36" spans="1:26" ht="24" customHeight="1" x14ac:dyDescent="0.2">
      <c r="A36" s="11" t="str">
        <f t="shared" si="0"/>
        <v/>
      </c>
      <c r="B36" s="29">
        <f t="shared" si="11"/>
        <v>2</v>
      </c>
      <c r="C36" s="60" t="str">
        <f>CONCATENATE("Hai  ",CHAR(10),DAY(V33),"/",MONTH(V33))</f>
        <v>Hai  
14/9</v>
      </c>
      <c r="D36" s="61">
        <v>1</v>
      </c>
      <c r="E36" s="61">
        <f t="shared" ref="E36:E60" ca="1" si="12">COUNTIF($G$6:G36,G36)+COUNTIF(OFFSET($P$6,0,0,IF(MOD(ROW(P36),5)&lt;&gt;0,INT((ROW(P36)-ROW($P$6)+1)/5)*5,INT((ROW(P36)-ROW($P$6))/5)*5),1),G36)</f>
        <v>2</v>
      </c>
      <c r="F36" s="61">
        <f t="shared" ref="F36:F60" ca="1" si="13">IF(G36=0,"",VLOOKUP(E36&amp;G36,PPCT,2,0))</f>
        <v>2</v>
      </c>
      <c r="G36" s="62" t="str">
        <f>TKB!$C$4</f>
        <v>HĐTT</v>
      </c>
      <c r="H36" s="63"/>
      <c r="I36" s="64" t="str">
        <f t="shared" ref="I36:I60" ca="1" si="14">IF(G36=0,"",VLOOKUP(E36&amp;G36,PPCT,6,0))</f>
        <v>Chào cờ</v>
      </c>
      <c r="J36" s="65">
        <f t="shared" ref="J36:J60" ca="1" si="15">IF(G36=0,"",VLOOKUP(E36&amp;G36,PPCT,7,0))</f>
        <v>0</v>
      </c>
      <c r="K36" s="66"/>
      <c r="L36" s="166" t="str">
        <f>+C36</f>
        <v>Hai  
14/9</v>
      </c>
      <c r="M36" s="67">
        <v>1</v>
      </c>
      <c r="N36" s="67">
        <f t="shared" ref="N36:N60" ca="1" si="16">IF(P36=0,"",COUNTIF($P$6:P36,P36)+COUNTIF(OFFSET($G$6,0,0,INT((ROW(G36)-ROW($G$6))/5+1)*5,1),P36))</f>
        <v>4</v>
      </c>
      <c r="O36" s="61">
        <f t="shared" ref="O36:O60" ca="1" si="17">IF(P36=0,"",VLOOKUP(N36&amp;P36,PPCT,2,0))</f>
        <v>74</v>
      </c>
      <c r="P36" s="68" t="str">
        <f>TKB!$D$4</f>
        <v>HDH-TV</v>
      </c>
      <c r="Q36" s="63"/>
      <c r="R36" s="69" t="str">
        <f t="shared" ref="R36:R60" ca="1" si="18">IF(P36=0,"",VLOOKUP(N36&amp;P36,PPCT,6,0))</f>
        <v>Tập làm văn</v>
      </c>
      <c r="S36" s="70" t="str">
        <f t="shared" ref="S36:S60" ca="1" si="19">IF(P36=0,"",VLOOKUP(N36&amp;P36,PPCT,7,0))</f>
        <v>Máy chiếu</v>
      </c>
      <c r="T36" s="46"/>
      <c r="U36" s="35"/>
      <c r="V36" s="36"/>
      <c r="W36" s="37"/>
      <c r="X36" s="46"/>
      <c r="Y36" s="46"/>
      <c r="Z36" s="46"/>
    </row>
    <row r="37" spans="1:26" ht="24" customHeight="1" x14ac:dyDescent="0.2">
      <c r="A37" s="11" t="str">
        <f t="shared" si="0"/>
        <v/>
      </c>
      <c r="B37" s="29">
        <f t="shared" si="11"/>
        <v>2</v>
      </c>
      <c r="C37" s="71"/>
      <c r="D37" s="72">
        <v>2</v>
      </c>
      <c r="E37" s="72">
        <f t="shared" ca="1" si="12"/>
        <v>5</v>
      </c>
      <c r="F37" s="72">
        <f t="shared" ca="1" si="13"/>
        <v>5</v>
      </c>
      <c r="G37" s="73" t="str">
        <f>TKB!$C$5</f>
        <v>Tiếng Anh</v>
      </c>
      <c r="H37" s="73"/>
      <c r="I37" s="74" t="str">
        <f t="shared" ca="1" si="14"/>
        <v>Unit 1: Lesson 3</v>
      </c>
      <c r="J37" s="75">
        <f t="shared" ca="1" si="15"/>
        <v>0</v>
      </c>
      <c r="K37" s="66"/>
      <c r="L37" s="167"/>
      <c r="M37" s="72">
        <v>2</v>
      </c>
      <c r="N37" s="72">
        <f t="shared" ca="1" si="16"/>
        <v>2</v>
      </c>
      <c r="O37" s="72">
        <f t="shared" ca="1" si="17"/>
        <v>2</v>
      </c>
      <c r="P37" s="73" t="str">
        <f>TKB!$D$5</f>
        <v>HĐTT-ĐT</v>
      </c>
      <c r="Q37" s="73"/>
      <c r="R37" s="74" t="str">
        <f t="shared" ca="1" si="18"/>
        <v>Đọc truyện thư viện</v>
      </c>
      <c r="S37" s="76" t="str">
        <f t="shared" ca="1" si="19"/>
        <v>Truyện</v>
      </c>
      <c r="T37" s="46"/>
      <c r="U37" s="35"/>
      <c r="V37" s="36"/>
      <c r="W37" s="37"/>
      <c r="X37" s="46"/>
      <c r="Y37" s="46"/>
      <c r="Z37" s="46"/>
    </row>
    <row r="38" spans="1:26" ht="24" customHeight="1" x14ac:dyDescent="0.2">
      <c r="A38" s="11" t="str">
        <f t="shared" si="0"/>
        <v/>
      </c>
      <c r="B38" s="29">
        <f t="shared" si="11"/>
        <v>2</v>
      </c>
      <c r="C38" s="71"/>
      <c r="D38" s="67">
        <v>3</v>
      </c>
      <c r="E38" s="72">
        <f t="shared" ca="1" si="12"/>
        <v>3</v>
      </c>
      <c r="F38" s="72">
        <f t="shared" ca="1" si="13"/>
        <v>3</v>
      </c>
      <c r="G38" s="73" t="str">
        <f>TKB!$C$6</f>
        <v>Tập đọc</v>
      </c>
      <c r="H38" s="73"/>
      <c r="I38" s="74" t="str">
        <f t="shared" ca="1" si="14"/>
        <v>Nghìn năm văn hiến.</v>
      </c>
      <c r="J38" s="75" t="str">
        <f t="shared" ca="1" si="15"/>
        <v>Máy chiếu</v>
      </c>
      <c r="K38" s="66"/>
      <c r="L38" s="167"/>
      <c r="M38" s="67">
        <v>3</v>
      </c>
      <c r="N38" s="72">
        <f t="shared" ca="1" si="16"/>
        <v>3</v>
      </c>
      <c r="O38" s="67">
        <f t="shared" ca="1" si="17"/>
        <v>3</v>
      </c>
      <c r="P38" s="68" t="str">
        <f>TKB!$D$6</f>
        <v>Thể dục</v>
      </c>
      <c r="Q38" s="73"/>
      <c r="R38" s="69" t="str">
        <f t="shared" ca="1" si="18"/>
        <v>ĐHĐN -Trò chơi “Chạy tiếp sức</v>
      </c>
      <c r="S38" s="75">
        <f t="shared" ca="1" si="19"/>
        <v>0</v>
      </c>
      <c r="T38" s="46"/>
      <c r="U38" s="35"/>
      <c r="V38" s="36"/>
      <c r="W38" s="37"/>
      <c r="X38" s="46"/>
      <c r="Y38" s="46"/>
      <c r="Z38" s="46"/>
    </row>
    <row r="39" spans="1:26" ht="24" customHeight="1" x14ac:dyDescent="0.2">
      <c r="A39" s="11" t="str">
        <f t="shared" si="0"/>
        <v/>
      </c>
      <c r="B39" s="29">
        <f t="shared" si="11"/>
        <v>2</v>
      </c>
      <c r="C39" s="71"/>
      <c r="D39" s="72">
        <v>4</v>
      </c>
      <c r="E39" s="72">
        <f t="shared" ca="1" si="12"/>
        <v>6</v>
      </c>
      <c r="F39" s="72">
        <f t="shared" ca="1" si="13"/>
        <v>6</v>
      </c>
      <c r="G39" s="73" t="str">
        <f>TKB!$C$7</f>
        <v>Toán</v>
      </c>
      <c r="H39" s="73"/>
      <c r="I39" s="74" t="str">
        <f t="shared" ca="1" si="14"/>
        <v>Luyện tập</v>
      </c>
      <c r="J39" s="75" t="str">
        <f t="shared" ca="1" si="15"/>
        <v xml:space="preserve">Máy chiếu </v>
      </c>
      <c r="K39" s="66"/>
      <c r="L39" s="167"/>
      <c r="M39" s="72">
        <v>4</v>
      </c>
      <c r="N39" s="72" t="str">
        <f t="shared" ca="1" si="16"/>
        <v/>
      </c>
      <c r="O39" s="72" t="str">
        <f t="shared" si="17"/>
        <v/>
      </c>
      <c r="P39" s="73">
        <f>TKB!$D$7</f>
        <v>0</v>
      </c>
      <c r="Q39" s="73"/>
      <c r="R39" s="74" t="str">
        <f t="shared" si="18"/>
        <v/>
      </c>
      <c r="S39" s="70" t="str">
        <f t="shared" si="19"/>
        <v/>
      </c>
      <c r="T39" s="46"/>
      <c r="U39" s="35"/>
      <c r="V39" s="36"/>
      <c r="W39" s="37"/>
      <c r="X39" s="46"/>
      <c r="Y39" s="46"/>
      <c r="Z39" s="46"/>
    </row>
    <row r="40" spans="1:26" ht="24" customHeight="1" x14ac:dyDescent="0.2">
      <c r="A40" s="11" t="str">
        <f t="shared" si="0"/>
        <v/>
      </c>
      <c r="B40" s="29">
        <f t="shared" si="11"/>
        <v>2</v>
      </c>
      <c r="C40" s="71"/>
      <c r="D40" s="78">
        <v>5</v>
      </c>
      <c r="E40" s="79">
        <f t="shared" ca="1" si="12"/>
        <v>14</v>
      </c>
      <c r="F40" s="79" t="str">
        <f t="shared" si="13"/>
        <v/>
      </c>
      <c r="G40" s="80">
        <f>TKB!$C$8</f>
        <v>0</v>
      </c>
      <c r="H40" s="80"/>
      <c r="I40" s="81" t="str">
        <f t="shared" si="14"/>
        <v/>
      </c>
      <c r="J40" s="82" t="str">
        <f t="shared" si="15"/>
        <v/>
      </c>
      <c r="K40" s="66"/>
      <c r="L40" s="168"/>
      <c r="M40" s="78">
        <v>5</v>
      </c>
      <c r="N40" s="72" t="str">
        <f t="shared" ca="1" si="16"/>
        <v/>
      </c>
      <c r="O40" s="83" t="str">
        <f t="shared" si="17"/>
        <v/>
      </c>
      <c r="P40" s="80">
        <f>TKB!$D$8</f>
        <v>0</v>
      </c>
      <c r="Q40" s="80"/>
      <c r="R40" s="81" t="str">
        <f t="shared" si="18"/>
        <v/>
      </c>
      <c r="S40" s="82" t="str">
        <f t="shared" si="19"/>
        <v/>
      </c>
      <c r="T40" s="46"/>
      <c r="U40" s="35"/>
      <c r="V40" s="36"/>
      <c r="W40" s="37"/>
      <c r="X40" s="46"/>
      <c r="Y40" s="46"/>
      <c r="Z40" s="46"/>
    </row>
    <row r="41" spans="1:26" ht="24" customHeight="1" x14ac:dyDescent="0.2">
      <c r="A41" s="11" t="str">
        <f t="shared" si="0"/>
        <v/>
      </c>
      <c r="B41" s="29">
        <f t="shared" si="11"/>
        <v>2</v>
      </c>
      <c r="C41" s="84" t="str">
        <f>CONCATENATE("Ba  ",CHAR(10),DAY(V33+1),"/",MONTH(V33+1))</f>
        <v>Ba  
15/9</v>
      </c>
      <c r="D41" s="61">
        <v>1</v>
      </c>
      <c r="E41" s="61">
        <f t="shared" ca="1" si="12"/>
        <v>3</v>
      </c>
      <c r="F41" s="61">
        <f t="shared" ca="1" si="13"/>
        <v>3</v>
      </c>
      <c r="G41" s="73" t="str">
        <f>TKB!$C$9</f>
        <v>LT &amp; Câu</v>
      </c>
      <c r="H41" s="62"/>
      <c r="I41" s="64" t="str">
        <f t="shared" ca="1" si="14"/>
        <v>MRVT: Tổ quốc.</v>
      </c>
      <c r="J41" s="65" t="str">
        <f t="shared" ca="1" si="15"/>
        <v>Máy chiếu</v>
      </c>
      <c r="K41" s="66"/>
      <c r="L41" s="169" t="str">
        <f>+C41</f>
        <v>Ba  
15/9</v>
      </c>
      <c r="M41" s="61">
        <v>1</v>
      </c>
      <c r="N41" s="61">
        <f t="shared" ca="1" si="16"/>
        <v>2</v>
      </c>
      <c r="O41" s="61">
        <f t="shared" ca="1" si="17"/>
        <v>2</v>
      </c>
      <c r="P41" s="62" t="str">
        <f>TKB!$D$9</f>
        <v>Tin học</v>
      </c>
      <c r="Q41" s="62"/>
      <c r="R41" s="64" t="str">
        <f t="shared" ca="1" si="18"/>
        <v>Thông tin được lưu …</v>
      </c>
      <c r="S41" s="65">
        <f t="shared" ca="1" si="19"/>
        <v>0</v>
      </c>
      <c r="T41" s="46"/>
      <c r="U41" s="35"/>
      <c r="V41" s="36"/>
      <c r="W41" s="37"/>
      <c r="X41" s="46"/>
      <c r="Y41" s="46"/>
      <c r="Z41" s="46"/>
    </row>
    <row r="42" spans="1:26" ht="24" customHeight="1" x14ac:dyDescent="0.2">
      <c r="A42" s="11" t="str">
        <f t="shared" si="0"/>
        <v/>
      </c>
      <c r="B42" s="29">
        <f t="shared" si="11"/>
        <v>2</v>
      </c>
      <c r="C42" s="85"/>
      <c r="D42" s="72">
        <v>2</v>
      </c>
      <c r="E42" s="72">
        <f t="shared" ca="1" si="12"/>
        <v>7</v>
      </c>
      <c r="F42" s="72">
        <f t="shared" ca="1" si="13"/>
        <v>7</v>
      </c>
      <c r="G42" s="73" t="str">
        <f>TKB!$C$10</f>
        <v>Toán</v>
      </c>
      <c r="H42" s="73"/>
      <c r="I42" s="74" t="str">
        <f t="shared" ca="1" si="14"/>
        <v>ÔT: Phép cộng và phép trừ …</v>
      </c>
      <c r="J42" s="75" t="str">
        <f t="shared" ca="1" si="15"/>
        <v>Máy chiếu</v>
      </c>
      <c r="K42" s="66"/>
      <c r="L42" s="167"/>
      <c r="M42" s="72">
        <v>2</v>
      </c>
      <c r="N42" s="72">
        <f t="shared" ca="1" si="16"/>
        <v>2</v>
      </c>
      <c r="O42" s="72">
        <f t="shared" ca="1" si="17"/>
        <v>2</v>
      </c>
      <c r="P42" s="73" t="str">
        <f>TKB!$D$10</f>
        <v>Âm nhạc</v>
      </c>
      <c r="Q42" s="73"/>
      <c r="R42" s="74" t="str">
        <f t="shared" ca="1" si="18"/>
        <v>Học hát: Bài Reo vang bình minh</v>
      </c>
      <c r="S42" s="75">
        <f t="shared" ca="1" si="19"/>
        <v>0</v>
      </c>
      <c r="T42" s="46"/>
      <c r="U42" s="35"/>
      <c r="V42" s="36"/>
      <c r="W42" s="37"/>
      <c r="X42" s="46"/>
      <c r="Y42" s="46"/>
      <c r="Z42" s="46"/>
    </row>
    <row r="43" spans="1:26" ht="24" customHeight="1" x14ac:dyDescent="0.2">
      <c r="A43" s="11" t="str">
        <f t="shared" si="0"/>
        <v/>
      </c>
      <c r="B43" s="29">
        <f t="shared" si="11"/>
        <v>2</v>
      </c>
      <c r="C43" s="85"/>
      <c r="D43" s="72">
        <v>3</v>
      </c>
      <c r="E43" s="72">
        <f t="shared" ca="1" si="12"/>
        <v>2</v>
      </c>
      <c r="F43" s="72">
        <f t="shared" ca="1" si="13"/>
        <v>2</v>
      </c>
      <c r="G43" s="73" t="str">
        <f>TKB!$C$11</f>
        <v>Chính tả</v>
      </c>
      <c r="H43" s="73"/>
      <c r="I43" s="74" t="str">
        <f t="shared" ca="1" si="14"/>
        <v>Nghe-viết: Lương Ngọc Quyến.</v>
      </c>
      <c r="J43" s="75" t="str">
        <f t="shared" ca="1" si="15"/>
        <v>Máy chiếu</v>
      </c>
      <c r="K43" s="66"/>
      <c r="L43" s="167"/>
      <c r="M43" s="67">
        <v>3</v>
      </c>
      <c r="N43" s="72">
        <f t="shared" ca="1" si="16"/>
        <v>3</v>
      </c>
      <c r="O43" s="67">
        <f t="shared" ca="1" si="17"/>
        <v>3</v>
      </c>
      <c r="P43" s="68" t="str">
        <f>TKB!$D$11</f>
        <v>Khoa học</v>
      </c>
      <c r="Q43" s="73"/>
      <c r="R43" s="74" t="str">
        <f t="shared" ca="1" si="18"/>
        <v>Nam hay nữ ( tiếp)</v>
      </c>
      <c r="S43" s="75" t="str">
        <f t="shared" ca="1" si="19"/>
        <v>Máy chiếu</v>
      </c>
      <c r="T43" s="46"/>
      <c r="U43" s="35"/>
      <c r="V43" s="36"/>
      <c r="W43" s="37"/>
      <c r="X43" s="46"/>
      <c r="Y43" s="46"/>
      <c r="Z43" s="46"/>
    </row>
    <row r="44" spans="1:26" ht="24" customHeight="1" x14ac:dyDescent="0.2">
      <c r="A44" s="11" t="str">
        <f t="shared" si="0"/>
        <v/>
      </c>
      <c r="B44" s="29">
        <f t="shared" si="11"/>
        <v>2</v>
      </c>
      <c r="C44" s="85"/>
      <c r="D44" s="72">
        <v>4</v>
      </c>
      <c r="E44" s="72">
        <f t="shared" ca="1" si="12"/>
        <v>2</v>
      </c>
      <c r="F44" s="72">
        <f t="shared" ca="1" si="13"/>
        <v>2</v>
      </c>
      <c r="G44" s="73" t="str">
        <f>TKB!$C$12</f>
        <v>Lịch sử</v>
      </c>
      <c r="H44" s="73"/>
      <c r="I44" s="74" t="str">
        <f t="shared" ca="1" si="14"/>
        <v>Nguyễn Trường Tộ mong muốn …</v>
      </c>
      <c r="J44" s="75" t="str">
        <f t="shared" ca="1" si="15"/>
        <v>Máy chiếu</v>
      </c>
      <c r="K44" s="66"/>
      <c r="L44" s="167"/>
      <c r="M44" s="72">
        <v>4</v>
      </c>
      <c r="N44" s="72">
        <f t="shared" ca="1" si="16"/>
        <v>3</v>
      </c>
      <c r="O44" s="72">
        <f t="shared" ca="1" si="17"/>
        <v>3</v>
      </c>
      <c r="P44" s="73" t="str">
        <f>TKB!$D$12</f>
        <v>HDH-T</v>
      </c>
      <c r="Q44" s="73"/>
      <c r="R44" s="74" t="str">
        <f t="shared" ca="1" si="18"/>
        <v>Ôn tập về PSTP, phép cộng, phép trừ</v>
      </c>
      <c r="S44" s="75" t="str">
        <f t="shared" ca="1" si="19"/>
        <v>Máy chiếu</v>
      </c>
      <c r="T44" s="46"/>
      <c r="U44" s="35"/>
      <c r="V44" s="36"/>
      <c r="W44" s="37"/>
      <c r="X44" s="46"/>
      <c r="Y44" s="46"/>
      <c r="Z44" s="46"/>
    </row>
    <row r="45" spans="1:26" ht="24" customHeight="1" x14ac:dyDescent="0.2">
      <c r="A45" s="11" t="str">
        <f t="shared" si="0"/>
        <v/>
      </c>
      <c r="B45" s="29">
        <f t="shared" si="11"/>
        <v>2</v>
      </c>
      <c r="C45" s="86"/>
      <c r="D45" s="79">
        <v>5</v>
      </c>
      <c r="E45" s="79">
        <f t="shared" ca="1" si="12"/>
        <v>17</v>
      </c>
      <c r="F45" s="79" t="str">
        <f t="shared" si="13"/>
        <v/>
      </c>
      <c r="G45" s="80">
        <f>TKB!$C$13</f>
        <v>0</v>
      </c>
      <c r="H45" s="80"/>
      <c r="I45" s="81" t="str">
        <f t="shared" si="14"/>
        <v/>
      </c>
      <c r="J45" s="82" t="str">
        <f t="shared" si="15"/>
        <v/>
      </c>
      <c r="K45" s="66"/>
      <c r="L45" s="170"/>
      <c r="M45" s="78">
        <v>5</v>
      </c>
      <c r="N45" s="72" t="str">
        <f t="shared" ca="1" si="16"/>
        <v/>
      </c>
      <c r="O45" s="83" t="str">
        <f t="shared" si="17"/>
        <v/>
      </c>
      <c r="P45" s="80">
        <f>TKB!$D$13</f>
        <v>0</v>
      </c>
      <c r="Q45" s="80"/>
      <c r="R45" s="81" t="str">
        <f t="shared" si="18"/>
        <v/>
      </c>
      <c r="S45" s="82" t="str">
        <f t="shared" si="19"/>
        <v/>
      </c>
      <c r="T45" s="46"/>
      <c r="U45" s="35"/>
      <c r="V45" s="36"/>
      <c r="W45" s="37"/>
      <c r="X45" s="46"/>
      <c r="Y45" s="46"/>
      <c r="Z45" s="46"/>
    </row>
    <row r="46" spans="1:26" ht="24" customHeight="1" x14ac:dyDescent="0.2">
      <c r="A46" s="11" t="str">
        <f t="shared" si="0"/>
        <v/>
      </c>
      <c r="B46" s="29">
        <f t="shared" si="11"/>
        <v>2</v>
      </c>
      <c r="C46" s="84" t="str">
        <f>CONCATENATE("Tư ",CHAR(10),DAY(V33+2),"/",MONTH(V33+2))</f>
        <v>Tư 
16/9</v>
      </c>
      <c r="D46" s="61">
        <v>1</v>
      </c>
      <c r="E46" s="61">
        <f t="shared" ca="1" si="12"/>
        <v>4</v>
      </c>
      <c r="F46" s="61">
        <f t="shared" ca="1" si="13"/>
        <v>4</v>
      </c>
      <c r="G46" s="73" t="str">
        <f>TKB!$C$14</f>
        <v>Tập đọc</v>
      </c>
      <c r="H46" s="62"/>
      <c r="I46" s="64" t="str">
        <f t="shared" ca="1" si="14"/>
        <v>Sắc màu em yêu</v>
      </c>
      <c r="J46" s="65" t="str">
        <f t="shared" ca="1" si="15"/>
        <v>Máy chiếu</v>
      </c>
      <c r="K46" s="66"/>
      <c r="L46" s="169" t="str">
        <f>+C46</f>
        <v>Tư 
16/9</v>
      </c>
      <c r="M46" s="61">
        <v>1</v>
      </c>
      <c r="N46" s="61">
        <f t="shared" ca="1" si="16"/>
        <v>4</v>
      </c>
      <c r="O46" s="61">
        <f t="shared" ca="1" si="17"/>
        <v>4</v>
      </c>
      <c r="P46" s="62" t="str">
        <f>TKB!$D$14</f>
        <v>Khoa học</v>
      </c>
      <c r="Q46" s="62"/>
      <c r="R46" s="64" t="str">
        <f t="shared" ca="1" si="18"/>
        <v>Cơ thể chúng ta được hình thành ..</v>
      </c>
      <c r="S46" s="65" t="str">
        <f t="shared" ca="1" si="19"/>
        <v>Máy chiếu</v>
      </c>
      <c r="T46" s="46"/>
      <c r="U46" s="35"/>
      <c r="V46" s="36"/>
      <c r="W46" s="37"/>
      <c r="X46" s="46"/>
      <c r="Y46" s="46"/>
      <c r="Z46" s="46"/>
    </row>
    <row r="47" spans="1:26" ht="24" customHeight="1" x14ac:dyDescent="0.2">
      <c r="A47" s="11" t="str">
        <f t="shared" si="0"/>
        <v/>
      </c>
      <c r="B47" s="29">
        <f t="shared" si="11"/>
        <v>2</v>
      </c>
      <c r="C47" s="85"/>
      <c r="D47" s="72">
        <v>2</v>
      </c>
      <c r="E47" s="72">
        <f t="shared" ca="1" si="12"/>
        <v>6</v>
      </c>
      <c r="F47" s="72">
        <f t="shared" ca="1" si="13"/>
        <v>6</v>
      </c>
      <c r="G47" s="73" t="str">
        <f>TKB!$C$15</f>
        <v>Tiếng Anh</v>
      </c>
      <c r="H47" s="73"/>
      <c r="I47" s="74" t="str">
        <f t="shared" ca="1" si="14"/>
        <v>Handout Unit 1</v>
      </c>
      <c r="J47" s="75">
        <f t="shared" ca="1" si="15"/>
        <v>0</v>
      </c>
      <c r="K47" s="66"/>
      <c r="L47" s="167"/>
      <c r="M47" s="72">
        <v>2</v>
      </c>
      <c r="N47" s="72">
        <f t="shared" ca="1" si="16"/>
        <v>4</v>
      </c>
      <c r="O47" s="72">
        <f t="shared" ca="1" si="17"/>
        <v>4</v>
      </c>
      <c r="P47" s="62" t="str">
        <f>TKB!$D$15</f>
        <v>Thể dục</v>
      </c>
      <c r="Q47" s="73"/>
      <c r="R47" s="74" t="str">
        <f t="shared" ca="1" si="18"/>
        <v>ĐHĐN - Trò chơi “Kết bạn”</v>
      </c>
      <c r="S47" s="75">
        <f t="shared" ca="1" si="19"/>
        <v>0</v>
      </c>
      <c r="T47" s="46"/>
      <c r="U47" s="35"/>
      <c r="V47" s="36"/>
      <c r="W47" s="37"/>
      <c r="X47" s="46"/>
      <c r="Y47" s="46"/>
      <c r="Z47" s="46"/>
    </row>
    <row r="48" spans="1:26" ht="24" customHeight="1" x14ac:dyDescent="0.2">
      <c r="A48" s="11" t="str">
        <f t="shared" si="0"/>
        <v/>
      </c>
      <c r="B48" s="29">
        <f t="shared" si="11"/>
        <v>2</v>
      </c>
      <c r="C48" s="85"/>
      <c r="D48" s="72">
        <v>3</v>
      </c>
      <c r="E48" s="72">
        <f t="shared" ca="1" si="12"/>
        <v>8</v>
      </c>
      <c r="F48" s="72">
        <f t="shared" ca="1" si="13"/>
        <v>8</v>
      </c>
      <c r="G48" s="73" t="str">
        <f>TKB!$C$16</f>
        <v>Toán</v>
      </c>
      <c r="H48" s="73"/>
      <c r="I48" s="74" t="str">
        <f t="shared" ca="1" si="14"/>
        <v>ÔT: Phép nhân và phép chia …</v>
      </c>
      <c r="J48" s="75" t="str">
        <f t="shared" ca="1" si="15"/>
        <v>Máy chiếu</v>
      </c>
      <c r="K48" s="66"/>
      <c r="L48" s="167"/>
      <c r="M48" s="67">
        <v>3</v>
      </c>
      <c r="N48" s="72">
        <f t="shared" ca="1" si="16"/>
        <v>5</v>
      </c>
      <c r="O48" s="67">
        <f t="shared" ca="1" si="17"/>
        <v>75</v>
      </c>
      <c r="P48" s="68" t="str">
        <f>TKB!$D$16</f>
        <v>HDH-TV</v>
      </c>
      <c r="Q48" s="73"/>
      <c r="R48" s="74" t="str">
        <f t="shared" ca="1" si="18"/>
        <v>Tập đọc - Luyện từ và câu</v>
      </c>
      <c r="S48" s="75" t="str">
        <f t="shared" ca="1" si="19"/>
        <v>Máy chiếu</v>
      </c>
      <c r="T48" s="46"/>
      <c r="U48" s="35"/>
      <c r="V48" s="36"/>
      <c r="W48" s="37"/>
      <c r="X48" s="46"/>
      <c r="Y48" s="46"/>
      <c r="Z48" s="46"/>
    </row>
    <row r="49" spans="1:26" ht="24" customHeight="1" x14ac:dyDescent="0.2">
      <c r="A49" s="11" t="str">
        <f t="shared" si="0"/>
        <v/>
      </c>
      <c r="B49" s="29">
        <f t="shared" si="11"/>
        <v>2</v>
      </c>
      <c r="C49" s="85"/>
      <c r="D49" s="72">
        <v>4</v>
      </c>
      <c r="E49" s="72">
        <f t="shared" ca="1" si="12"/>
        <v>2</v>
      </c>
      <c r="F49" s="72">
        <f t="shared" ca="1" si="13"/>
        <v>2</v>
      </c>
      <c r="G49" s="73" t="str">
        <f>TKB!$C$17</f>
        <v>Kể chuyện</v>
      </c>
      <c r="H49" s="73"/>
      <c r="I49" s="74" t="str">
        <f t="shared" ca="1" si="14"/>
        <v>Kể  chuyện đã nghe, đã đọc</v>
      </c>
      <c r="J49" s="75" t="str">
        <f t="shared" ca="1" si="15"/>
        <v>sưu tầm truyện</v>
      </c>
      <c r="K49" s="66"/>
      <c r="L49" s="167"/>
      <c r="M49" s="72">
        <v>4</v>
      </c>
      <c r="N49" s="72">
        <f t="shared" ca="1" si="16"/>
        <v>2</v>
      </c>
      <c r="O49" s="72">
        <f t="shared" ca="1" si="17"/>
        <v>2</v>
      </c>
      <c r="P49" s="73" t="str">
        <f>TKB!$D$17</f>
        <v>HĐTT-CĐ</v>
      </c>
      <c r="Q49" s="73"/>
      <c r="R49" s="74" t="str">
        <f t="shared" ca="1" si="18"/>
        <v>GDATGT - Bài 2</v>
      </c>
      <c r="S49" s="75" t="str">
        <f t="shared" ca="1" si="19"/>
        <v>Máy chiếu</v>
      </c>
      <c r="T49" s="46"/>
      <c r="U49" s="35"/>
      <c r="V49" s="36"/>
      <c r="W49" s="37"/>
      <c r="X49" s="46"/>
      <c r="Y49" s="46"/>
      <c r="Z49" s="46"/>
    </row>
    <row r="50" spans="1:26" ht="24" customHeight="1" x14ac:dyDescent="0.2">
      <c r="A50" s="11" t="str">
        <f t="shared" si="0"/>
        <v/>
      </c>
      <c r="B50" s="29">
        <f t="shared" si="11"/>
        <v>2</v>
      </c>
      <c r="C50" s="86"/>
      <c r="D50" s="79">
        <v>5</v>
      </c>
      <c r="E50" s="79">
        <f t="shared" ca="1" si="12"/>
        <v>19</v>
      </c>
      <c r="F50" s="79" t="str">
        <f t="shared" si="13"/>
        <v/>
      </c>
      <c r="G50" s="80">
        <f>TKB!$C$18</f>
        <v>0</v>
      </c>
      <c r="H50" s="80"/>
      <c r="I50" s="81" t="str">
        <f t="shared" si="14"/>
        <v/>
      </c>
      <c r="J50" s="82" t="str">
        <f t="shared" si="15"/>
        <v/>
      </c>
      <c r="K50" s="66"/>
      <c r="L50" s="170"/>
      <c r="M50" s="78">
        <v>5</v>
      </c>
      <c r="N50" s="72" t="str">
        <f t="shared" ca="1" si="16"/>
        <v/>
      </c>
      <c r="O50" s="83" t="str">
        <f t="shared" si="17"/>
        <v/>
      </c>
      <c r="P50" s="80">
        <f>TKB!$D$18</f>
        <v>0</v>
      </c>
      <c r="Q50" s="80"/>
      <c r="R50" s="81" t="str">
        <f t="shared" si="18"/>
        <v/>
      </c>
      <c r="S50" s="82" t="str">
        <f t="shared" si="19"/>
        <v/>
      </c>
      <c r="T50" s="46"/>
      <c r="U50" s="35"/>
      <c r="V50" s="36"/>
      <c r="W50" s="37"/>
      <c r="X50" s="46"/>
      <c r="Y50" s="46"/>
      <c r="Z50" s="46"/>
    </row>
    <row r="51" spans="1:26" ht="24" customHeight="1" x14ac:dyDescent="0.2">
      <c r="A51" s="11" t="str">
        <f t="shared" si="0"/>
        <v/>
      </c>
      <c r="B51" s="29">
        <f t="shared" si="11"/>
        <v>2</v>
      </c>
      <c r="C51" s="84" t="str">
        <f>CONCATENATE("Năm ",CHAR(10),DAY(V33+3),"/",MONTH(V33+3))</f>
        <v>Năm 
17/9</v>
      </c>
      <c r="D51" s="61">
        <v>1</v>
      </c>
      <c r="E51" s="61">
        <f t="shared" ca="1" si="12"/>
        <v>3</v>
      </c>
      <c r="F51" s="61">
        <f t="shared" ca="1" si="13"/>
        <v>3</v>
      </c>
      <c r="G51" s="62" t="str">
        <f>TKB!$C$19</f>
        <v>TLV</v>
      </c>
      <c r="H51" s="62"/>
      <c r="I51" s="64" t="str">
        <f t="shared" ca="1" si="14"/>
        <v>Luyện tập tả cảnh</v>
      </c>
      <c r="J51" s="65" t="str">
        <f t="shared" ca="1" si="15"/>
        <v>Máy chiếu</v>
      </c>
      <c r="K51" s="66"/>
      <c r="L51" s="169" t="str">
        <f>+C51</f>
        <v>Năm 
17/9</v>
      </c>
      <c r="M51" s="61">
        <v>1</v>
      </c>
      <c r="N51" s="61">
        <f t="shared" ca="1" si="16"/>
        <v>7</v>
      </c>
      <c r="O51" s="61">
        <f t="shared" ca="1" si="17"/>
        <v>7</v>
      </c>
      <c r="P51" s="62" t="str">
        <f>TKB!$D$19</f>
        <v>Tiếng Anh</v>
      </c>
      <c r="Q51" s="62"/>
      <c r="R51" s="64" t="str">
        <f t="shared" ca="1" si="18"/>
        <v>Unit 2: Lesson 1</v>
      </c>
      <c r="S51" s="65">
        <f t="shared" ca="1" si="19"/>
        <v>0</v>
      </c>
      <c r="T51" s="46"/>
      <c r="U51" s="35"/>
      <c r="V51" s="36"/>
      <c r="W51" s="37"/>
      <c r="X51" s="46"/>
      <c r="Y51" s="46"/>
      <c r="Z51" s="46"/>
    </row>
    <row r="52" spans="1:26" ht="24" customHeight="1" x14ac:dyDescent="0.2">
      <c r="A52" s="11" t="str">
        <f t="shared" si="0"/>
        <v/>
      </c>
      <c r="B52" s="29">
        <f t="shared" si="11"/>
        <v>2</v>
      </c>
      <c r="C52" s="85"/>
      <c r="D52" s="72">
        <v>2</v>
      </c>
      <c r="E52" s="72">
        <f t="shared" ca="1" si="12"/>
        <v>2</v>
      </c>
      <c r="F52" s="72">
        <f t="shared" ca="1" si="13"/>
        <v>2</v>
      </c>
      <c r="G52" s="73" t="str">
        <f>TKB!$C$20</f>
        <v>Mĩ thuật</v>
      </c>
      <c r="H52" s="73"/>
      <c r="I52" s="74" t="str">
        <f t="shared" ca="1" si="14"/>
        <v>Chân dung tự họa</v>
      </c>
      <c r="J52" s="75">
        <f t="shared" ca="1" si="15"/>
        <v>0</v>
      </c>
      <c r="K52" s="66"/>
      <c r="L52" s="167"/>
      <c r="M52" s="72">
        <v>2</v>
      </c>
      <c r="N52" s="72">
        <f t="shared" ca="1" si="16"/>
        <v>2</v>
      </c>
      <c r="O52" s="72">
        <f t="shared" ca="1" si="17"/>
        <v>2</v>
      </c>
      <c r="P52" s="73" t="str">
        <f>TKB!$D$20</f>
        <v>Địa lí</v>
      </c>
      <c r="Q52" s="73"/>
      <c r="R52" s="74" t="str">
        <f t="shared" ca="1" si="18"/>
        <v>Địa hình và khoáng sản</v>
      </c>
      <c r="S52" s="75" t="str">
        <f t="shared" ca="1" si="19"/>
        <v>Máy chiếu</v>
      </c>
      <c r="T52" s="46"/>
      <c r="U52" s="35"/>
      <c r="V52" s="36"/>
      <c r="W52" s="37"/>
      <c r="X52" s="46"/>
      <c r="Y52" s="46"/>
      <c r="Z52" s="46"/>
    </row>
    <row r="53" spans="1:26" ht="24" customHeight="1" x14ac:dyDescent="0.2">
      <c r="A53" s="11" t="str">
        <f t="shared" si="0"/>
        <v/>
      </c>
      <c r="B53" s="29">
        <f t="shared" si="11"/>
        <v>2</v>
      </c>
      <c r="C53" s="85"/>
      <c r="D53" s="72">
        <v>3</v>
      </c>
      <c r="E53" s="72">
        <f t="shared" ca="1" si="12"/>
        <v>9</v>
      </c>
      <c r="F53" s="72">
        <f t="shared" ca="1" si="13"/>
        <v>9</v>
      </c>
      <c r="G53" s="73" t="str">
        <f>TKB!$C$21</f>
        <v>Toán</v>
      </c>
      <c r="H53" s="73"/>
      <c r="I53" s="74" t="str">
        <f t="shared" ca="1" si="14"/>
        <v>Hỗn số</v>
      </c>
      <c r="J53" s="75" t="str">
        <f t="shared" ca="1" si="15"/>
        <v xml:space="preserve">Máy chiếu </v>
      </c>
      <c r="K53" s="66"/>
      <c r="L53" s="167"/>
      <c r="M53" s="67">
        <v>3</v>
      </c>
      <c r="N53" s="72">
        <f t="shared" ca="1" si="16"/>
        <v>2</v>
      </c>
      <c r="O53" s="67">
        <f t="shared" ca="1" si="17"/>
        <v>2</v>
      </c>
      <c r="P53" s="68" t="str">
        <f>TKB!$D$21</f>
        <v>Kĩ thuật</v>
      </c>
      <c r="Q53" s="73"/>
      <c r="R53" s="74" t="str">
        <f t="shared" ca="1" si="18"/>
        <v>Đính khuy hai lỗ</v>
      </c>
      <c r="S53" s="75" t="str">
        <f t="shared" ca="1" si="19"/>
        <v>vải, kim, chỉ, khuy</v>
      </c>
      <c r="T53" s="46"/>
      <c r="U53" s="35"/>
      <c r="V53" s="36"/>
      <c r="W53" s="37"/>
      <c r="X53" s="46"/>
      <c r="Y53" s="46"/>
      <c r="Z53" s="46"/>
    </row>
    <row r="54" spans="1:26" ht="24" customHeight="1" x14ac:dyDescent="0.2">
      <c r="A54" s="11" t="str">
        <f t="shared" si="0"/>
        <v/>
      </c>
      <c r="B54" s="29">
        <f t="shared" si="11"/>
        <v>2</v>
      </c>
      <c r="C54" s="85"/>
      <c r="D54" s="72">
        <v>4</v>
      </c>
      <c r="E54" s="72">
        <f t="shared" ca="1" si="12"/>
        <v>4</v>
      </c>
      <c r="F54" s="72">
        <f t="shared" ca="1" si="13"/>
        <v>4</v>
      </c>
      <c r="G54" s="73" t="str">
        <f>TKB!$C$22</f>
        <v>LT &amp; Câu</v>
      </c>
      <c r="H54" s="73"/>
      <c r="I54" s="74" t="str">
        <f t="shared" ca="1" si="14"/>
        <v>Luyện tập về từ đồng nghĩa.</v>
      </c>
      <c r="J54" s="75" t="str">
        <f t="shared" ca="1" si="15"/>
        <v>Máy chiếu</v>
      </c>
      <c r="K54" s="66"/>
      <c r="L54" s="167"/>
      <c r="M54" s="72">
        <v>4</v>
      </c>
      <c r="N54" s="72">
        <f t="shared" ca="1" si="16"/>
        <v>6</v>
      </c>
      <c r="O54" s="72">
        <f t="shared" ca="1" si="17"/>
        <v>76</v>
      </c>
      <c r="P54" s="73" t="str">
        <f>TKB!$D$22</f>
        <v>HDH-TV</v>
      </c>
      <c r="Q54" s="73"/>
      <c r="R54" s="74" t="str">
        <f t="shared" ca="1" si="18"/>
        <v>Luyện từ và câu</v>
      </c>
      <c r="S54" s="75" t="str">
        <f t="shared" ca="1" si="19"/>
        <v>Máy chiếu</v>
      </c>
      <c r="T54" s="46"/>
      <c r="U54" s="35"/>
      <c r="V54" s="36"/>
      <c r="W54" s="37"/>
      <c r="X54" s="46"/>
      <c r="Y54" s="46"/>
      <c r="Z54" s="46"/>
    </row>
    <row r="55" spans="1:26" ht="24" customHeight="1" x14ac:dyDescent="0.2">
      <c r="A55" s="11" t="str">
        <f t="shared" si="0"/>
        <v/>
      </c>
      <c r="B55" s="29">
        <f t="shared" si="11"/>
        <v>2</v>
      </c>
      <c r="C55" s="86"/>
      <c r="D55" s="79">
        <v>5</v>
      </c>
      <c r="E55" s="79">
        <f t="shared" ca="1" si="12"/>
        <v>21</v>
      </c>
      <c r="F55" s="79" t="str">
        <f t="shared" si="13"/>
        <v/>
      </c>
      <c r="G55" s="80">
        <f>TKB!$C$23</f>
        <v>0</v>
      </c>
      <c r="H55" s="80"/>
      <c r="I55" s="81" t="str">
        <f t="shared" si="14"/>
        <v/>
      </c>
      <c r="J55" s="82" t="str">
        <f t="shared" si="15"/>
        <v/>
      </c>
      <c r="K55" s="66"/>
      <c r="L55" s="170"/>
      <c r="M55" s="78">
        <v>5</v>
      </c>
      <c r="N55" s="72" t="str">
        <f t="shared" ca="1" si="16"/>
        <v/>
      </c>
      <c r="O55" s="83" t="str">
        <f t="shared" si="17"/>
        <v/>
      </c>
      <c r="P55" s="80">
        <f>TKB!$D$23</f>
        <v>0</v>
      </c>
      <c r="Q55" s="80"/>
      <c r="R55" s="81" t="str">
        <f t="shared" si="18"/>
        <v/>
      </c>
      <c r="S55" s="82" t="str">
        <f t="shared" si="19"/>
        <v/>
      </c>
      <c r="T55" s="46"/>
      <c r="U55" s="35"/>
      <c r="V55" s="36"/>
      <c r="W55" s="37"/>
      <c r="X55" s="46"/>
      <c r="Y55" s="46"/>
      <c r="Z55" s="46"/>
    </row>
    <row r="56" spans="1:26" ht="24" customHeight="1" x14ac:dyDescent="0.2">
      <c r="A56" s="11" t="str">
        <f t="shared" si="0"/>
        <v/>
      </c>
      <c r="B56" s="29">
        <f t="shared" si="11"/>
        <v>2</v>
      </c>
      <c r="C56" s="60" t="str">
        <f>CONCATENATE("Sáu ",CHAR(10),DAY(V33+4),"/",MONTH(V33+4))</f>
        <v>Sáu 
18/9</v>
      </c>
      <c r="D56" s="61">
        <v>1</v>
      </c>
      <c r="E56" s="61">
        <f t="shared" ca="1" si="12"/>
        <v>4</v>
      </c>
      <c r="F56" s="61">
        <f t="shared" ca="1" si="13"/>
        <v>4</v>
      </c>
      <c r="G56" s="73" t="str">
        <f>TKB!$C$24</f>
        <v>TLV</v>
      </c>
      <c r="H56" s="62"/>
      <c r="I56" s="64" t="str">
        <f t="shared" ca="1" si="14"/>
        <v>Luyện tập làm báo cáo thống kê</v>
      </c>
      <c r="J56" s="65" t="str">
        <f t="shared" ca="1" si="15"/>
        <v xml:space="preserve">Máy chiếu </v>
      </c>
      <c r="K56" s="66"/>
      <c r="L56" s="169" t="str">
        <f>+C56</f>
        <v>Sáu 
18/9</v>
      </c>
      <c r="M56" s="61">
        <v>1</v>
      </c>
      <c r="N56" s="61">
        <f t="shared" ca="1" si="16"/>
        <v>4</v>
      </c>
      <c r="O56" s="61">
        <f t="shared" ca="1" si="17"/>
        <v>4</v>
      </c>
      <c r="P56" s="62" t="str">
        <f>TKB!$D$24</f>
        <v>HDH-T</v>
      </c>
      <c r="Q56" s="62"/>
      <c r="R56" s="74" t="str">
        <f t="shared" ca="1" si="18"/>
        <v>Phép nhân, phép chia hai phân số. Hỗn số</v>
      </c>
      <c r="S56" s="65" t="str">
        <f t="shared" ca="1" si="19"/>
        <v>Máy chiếu</v>
      </c>
      <c r="T56" s="46"/>
      <c r="U56" s="35"/>
      <c r="V56" s="36"/>
      <c r="W56" s="37"/>
      <c r="X56" s="46"/>
      <c r="Y56" s="46"/>
      <c r="Z56" s="46"/>
    </row>
    <row r="57" spans="1:26" ht="24" customHeight="1" x14ac:dyDescent="0.2">
      <c r="A57" s="11" t="str">
        <f t="shared" si="0"/>
        <v/>
      </c>
      <c r="B57" s="29">
        <f t="shared" si="11"/>
        <v>2</v>
      </c>
      <c r="C57" s="71"/>
      <c r="D57" s="72">
        <v>2</v>
      </c>
      <c r="E57" s="72">
        <f t="shared" ca="1" si="12"/>
        <v>10</v>
      </c>
      <c r="F57" s="72">
        <f t="shared" ca="1" si="13"/>
        <v>10</v>
      </c>
      <c r="G57" s="73" t="str">
        <f>TKB!$C$25</f>
        <v>Toán</v>
      </c>
      <c r="H57" s="73"/>
      <c r="I57" s="74" t="str">
        <f t="shared" ca="1" si="14"/>
        <v>Hỗn số ( tiếp)</v>
      </c>
      <c r="J57" s="75" t="str">
        <f t="shared" ca="1" si="15"/>
        <v>Máy chiếu</v>
      </c>
      <c r="K57" s="66"/>
      <c r="L57" s="167"/>
      <c r="M57" s="72">
        <v>2</v>
      </c>
      <c r="N57" s="72">
        <f t="shared" ca="1" si="16"/>
        <v>2</v>
      </c>
      <c r="O57" s="72">
        <f t="shared" ca="1" si="17"/>
        <v>2</v>
      </c>
      <c r="P57" s="73" t="str">
        <f>TKB!$D$25</f>
        <v>HĐTT-SH</v>
      </c>
      <c r="Q57" s="73"/>
      <c r="R57" s="74" t="str">
        <f t="shared" ca="1" si="18"/>
        <v>SHL - Sinh hoạt VN: Vui hội khai trường</v>
      </c>
      <c r="S57" s="75" t="str">
        <f t="shared" ca="1" si="19"/>
        <v>sổ thi đua</v>
      </c>
      <c r="T57" s="46"/>
      <c r="U57" s="35"/>
      <c r="V57" s="36"/>
      <c r="W57" s="37"/>
      <c r="X57" s="46"/>
      <c r="Y57" s="46"/>
      <c r="Z57" s="46"/>
    </row>
    <row r="58" spans="1:26" ht="24" customHeight="1" x14ac:dyDescent="0.2">
      <c r="A58" s="11" t="str">
        <f t="shared" si="0"/>
        <v/>
      </c>
      <c r="B58" s="29">
        <f t="shared" si="11"/>
        <v>2</v>
      </c>
      <c r="C58" s="71"/>
      <c r="D58" s="67">
        <v>3</v>
      </c>
      <c r="E58" s="72">
        <f t="shared" ca="1" si="12"/>
        <v>2</v>
      </c>
      <c r="F58" s="72">
        <f t="shared" ca="1" si="13"/>
        <v>2</v>
      </c>
      <c r="G58" s="73" t="str">
        <f>TKB!$C$26</f>
        <v>Đạo đức</v>
      </c>
      <c r="H58" s="73"/>
      <c r="I58" s="74" t="str">
        <f t="shared" ca="1" si="14"/>
        <v>Em là học sinh lớp 5 ( tiếp)</v>
      </c>
      <c r="J58" s="75" t="str">
        <f t="shared" ca="1" si="15"/>
        <v>Máy chiếu</v>
      </c>
      <c r="K58" s="66"/>
      <c r="L58" s="167"/>
      <c r="M58" s="67">
        <v>3</v>
      </c>
      <c r="N58" s="72" t="str">
        <f t="shared" ca="1" si="16"/>
        <v/>
      </c>
      <c r="O58" s="67" t="str">
        <f t="shared" si="17"/>
        <v/>
      </c>
      <c r="P58" s="68">
        <f>TKB!$D$26</f>
        <v>0</v>
      </c>
      <c r="Q58" s="73"/>
      <c r="R58" s="74" t="str">
        <f t="shared" si="18"/>
        <v/>
      </c>
      <c r="S58" s="75" t="str">
        <f t="shared" si="19"/>
        <v/>
      </c>
      <c r="T58" s="46"/>
      <c r="U58" s="35"/>
      <c r="V58" s="36"/>
      <c r="W58" s="37"/>
      <c r="X58" s="46"/>
      <c r="Y58" s="46"/>
      <c r="Z58" s="46"/>
    </row>
    <row r="59" spans="1:26" ht="24" customHeight="1" x14ac:dyDescent="0.2">
      <c r="A59" s="11" t="str">
        <f t="shared" si="0"/>
        <v/>
      </c>
      <c r="B59" s="29">
        <f t="shared" si="11"/>
        <v>2</v>
      </c>
      <c r="C59" s="71"/>
      <c r="D59" s="72">
        <v>4</v>
      </c>
      <c r="E59" s="72">
        <f t="shared" ca="1" si="12"/>
        <v>8</v>
      </c>
      <c r="F59" s="72">
        <f t="shared" ca="1" si="13"/>
        <v>8</v>
      </c>
      <c r="G59" s="73" t="str">
        <f>TKB!$C$27</f>
        <v>Tiếng Anh</v>
      </c>
      <c r="H59" s="73"/>
      <c r="I59" s="74" t="str">
        <f t="shared" ca="1" si="14"/>
        <v>Unit 2-Lesson 1 (tài liệu bổ trợ)</v>
      </c>
      <c r="J59" s="75">
        <f t="shared" ca="1" si="15"/>
        <v>0</v>
      </c>
      <c r="K59" s="66"/>
      <c r="L59" s="167"/>
      <c r="M59" s="72">
        <v>4</v>
      </c>
      <c r="N59" s="72" t="str">
        <f t="shared" ca="1" si="16"/>
        <v/>
      </c>
      <c r="O59" s="72" t="str">
        <f t="shared" si="17"/>
        <v/>
      </c>
      <c r="P59" s="73">
        <f>TKB!$D$27</f>
        <v>0</v>
      </c>
      <c r="Q59" s="73"/>
      <c r="R59" s="74" t="str">
        <f t="shared" si="18"/>
        <v/>
      </c>
      <c r="S59" s="75" t="str">
        <f t="shared" si="19"/>
        <v/>
      </c>
      <c r="T59" s="46"/>
      <c r="U59" s="35"/>
      <c r="V59" s="36"/>
      <c r="W59" s="37"/>
      <c r="X59" s="46"/>
      <c r="Y59" s="46"/>
      <c r="Z59" s="46"/>
    </row>
    <row r="60" spans="1:26" ht="24" customHeight="1" x14ac:dyDescent="0.2">
      <c r="A60" s="11" t="str">
        <f t="shared" si="0"/>
        <v/>
      </c>
      <c r="B60" s="29">
        <f t="shared" si="11"/>
        <v>2</v>
      </c>
      <c r="C60" s="87"/>
      <c r="D60" s="88">
        <v>5</v>
      </c>
      <c r="E60" s="88">
        <f t="shared" ca="1" si="12"/>
        <v>23</v>
      </c>
      <c r="F60" s="88" t="str">
        <f t="shared" si="13"/>
        <v/>
      </c>
      <c r="G60" s="89">
        <f>TKB!$C$28</f>
        <v>0</v>
      </c>
      <c r="H60" s="89" t="str">
        <f>IF(AND($M$1&lt;&gt;"",F60&lt;&gt;""),$M$1,IF(LEN(G60)&gt;$Q$1,RIGHT(G60,$Q$1),""))</f>
        <v/>
      </c>
      <c r="I60" s="90" t="str">
        <f t="shared" si="14"/>
        <v/>
      </c>
      <c r="J60" s="91" t="str">
        <f t="shared" si="15"/>
        <v/>
      </c>
      <c r="K60" s="66"/>
      <c r="L60" s="171"/>
      <c r="M60" s="92">
        <v>5</v>
      </c>
      <c r="N60" s="88" t="str">
        <f t="shared" ca="1" si="16"/>
        <v/>
      </c>
      <c r="O60" s="88" t="str">
        <f t="shared" si="17"/>
        <v/>
      </c>
      <c r="P60" s="89">
        <f>TKB!$D$28</f>
        <v>0</v>
      </c>
      <c r="Q60" s="89" t="str">
        <f>IF(AND($M$1&lt;&gt;"",O60&lt;&gt;""),$M$1,IF(LEN(P60)&gt;$Q$1,RIGHT(P60,$Q$1),""))</f>
        <v/>
      </c>
      <c r="R60" s="90" t="str">
        <f t="shared" si="18"/>
        <v/>
      </c>
      <c r="S60" s="91" t="str">
        <f t="shared" si="19"/>
        <v/>
      </c>
      <c r="T60" s="46"/>
      <c r="U60" s="35"/>
      <c r="V60" s="36"/>
      <c r="W60" s="37"/>
      <c r="X60" s="46"/>
      <c r="Y60" s="46"/>
      <c r="Z60" s="46"/>
    </row>
    <row r="61" spans="1:26" ht="24" customHeight="1" x14ac:dyDescent="0.2">
      <c r="A61" s="11" t="str">
        <f t="shared" si="0"/>
        <v/>
      </c>
      <c r="B61" s="29">
        <f t="shared" si="11"/>
        <v>2</v>
      </c>
      <c r="C61" s="178"/>
      <c r="D61" s="173"/>
      <c r="E61" s="173"/>
      <c r="F61" s="173"/>
      <c r="G61" s="173"/>
      <c r="H61" s="173"/>
      <c r="I61" s="173"/>
      <c r="J61" s="174"/>
      <c r="K61" s="93"/>
      <c r="L61" s="172"/>
      <c r="M61" s="173"/>
      <c r="N61" s="173"/>
      <c r="O61" s="173"/>
      <c r="P61" s="173"/>
      <c r="Q61" s="173"/>
      <c r="R61" s="173"/>
      <c r="S61" s="174"/>
      <c r="T61" s="11"/>
      <c r="U61" s="35"/>
      <c r="V61" s="36"/>
      <c r="W61" s="37"/>
      <c r="X61" s="11"/>
      <c r="Y61" s="11"/>
      <c r="Z61" s="11"/>
    </row>
    <row r="62" spans="1:26" ht="57.75" customHeight="1" x14ac:dyDescent="0.2">
      <c r="A62" s="11" t="str">
        <f t="shared" si="0"/>
        <v/>
      </c>
      <c r="B62" s="29">
        <f>+B63</f>
        <v>3</v>
      </c>
      <c r="C62" s="96" t="str">
        <f>'HUONG DAN'!B54</f>
        <v>©Trường Tiểu học Lê Ngọc Hân, Gia Lâm</v>
      </c>
      <c r="D62" s="93"/>
      <c r="E62" s="93"/>
      <c r="F62" s="93"/>
      <c r="G62" s="97"/>
      <c r="H62" s="97"/>
      <c r="I62" s="97"/>
      <c r="J62" s="97"/>
      <c r="K62" s="97"/>
      <c r="L62" s="45"/>
      <c r="M62" s="45"/>
      <c r="N62" s="45"/>
      <c r="O62" s="45"/>
      <c r="P62" s="100"/>
      <c r="Q62" s="100"/>
      <c r="R62" s="183"/>
      <c r="S62" s="180"/>
      <c r="T62" s="11"/>
      <c r="U62" s="35"/>
      <c r="V62" s="36"/>
      <c r="W62" s="37"/>
      <c r="X62" s="11"/>
      <c r="Y62" s="11"/>
      <c r="Z62" s="11"/>
    </row>
    <row r="63" spans="1:26" ht="24" customHeight="1" x14ac:dyDescent="0.2">
      <c r="A63" s="11" t="str">
        <f t="shared" si="0"/>
        <v/>
      </c>
      <c r="B63" s="29">
        <f>+C63</f>
        <v>3</v>
      </c>
      <c r="C63" s="179">
        <f>+C33+1</f>
        <v>3</v>
      </c>
      <c r="D63" s="180"/>
      <c r="E63" s="38"/>
      <c r="F63" s="93" t="str">
        <f>CONCATENATE("(Từ ngày ",DAY(V63)&amp;"/"&amp; MONTH(V63) &amp;"/"&amp;YEAR(V63)&amp; " đến ngày "  &amp;DAY(V63+4)&amp;  "/" &amp; MONTH(V63+4) &amp; "/" &amp; YEAR(V63+4),")")</f>
        <v>(Từ ngày 21/9/2020 đến ngày 25/9/2020)</v>
      </c>
      <c r="G63" s="97"/>
      <c r="H63" s="97"/>
      <c r="I63" s="33"/>
      <c r="J63" s="33"/>
      <c r="K63" s="33"/>
      <c r="L63" s="42"/>
      <c r="M63" s="42"/>
      <c r="N63" s="43"/>
      <c r="O63" s="43"/>
      <c r="P63" s="44"/>
      <c r="Q63" s="44"/>
      <c r="R63" s="41"/>
      <c r="S63" s="41"/>
      <c r="T63" s="11"/>
      <c r="U63" s="35" t="s">
        <v>62</v>
      </c>
      <c r="V63" s="36">
        <f>$U$1+(C63-1)*7+W63</f>
        <v>44095</v>
      </c>
      <c r="W63" s="37">
        <v>0</v>
      </c>
      <c r="X63" s="11"/>
      <c r="Y63" s="11"/>
      <c r="Z63" s="11"/>
    </row>
    <row r="64" spans="1:26" ht="24" customHeight="1" x14ac:dyDescent="0.2">
      <c r="A64" s="11" t="str">
        <f t="shared" si="0"/>
        <v/>
      </c>
      <c r="B64" s="29">
        <f t="shared" ref="B64:B91" si="20">+B63</f>
        <v>3</v>
      </c>
      <c r="C64" s="175" t="s">
        <v>63</v>
      </c>
      <c r="D64" s="176"/>
      <c r="E64" s="176"/>
      <c r="F64" s="176"/>
      <c r="G64" s="176"/>
      <c r="H64" s="176"/>
      <c r="I64" s="176"/>
      <c r="J64" s="177"/>
      <c r="K64" s="99"/>
      <c r="L64" s="175" t="s">
        <v>64</v>
      </c>
      <c r="M64" s="176"/>
      <c r="N64" s="176"/>
      <c r="O64" s="176"/>
      <c r="P64" s="176"/>
      <c r="Q64" s="176"/>
      <c r="R64" s="176"/>
      <c r="S64" s="177"/>
      <c r="T64" s="46"/>
      <c r="U64" s="35"/>
      <c r="V64" s="47"/>
      <c r="W64" s="37"/>
      <c r="X64" s="46"/>
      <c r="Y64" s="46"/>
      <c r="Z64" s="46"/>
    </row>
    <row r="65" spans="1:26" ht="24" customHeight="1" x14ac:dyDescent="0.2">
      <c r="A65" s="11" t="str">
        <f t="shared" si="0"/>
        <v/>
      </c>
      <c r="B65" s="29">
        <f t="shared" si="20"/>
        <v>3</v>
      </c>
      <c r="C65" s="101" t="s">
        <v>65</v>
      </c>
      <c r="D65" s="102" t="s">
        <v>66</v>
      </c>
      <c r="E65" s="102" t="s">
        <v>67</v>
      </c>
      <c r="F65" s="102" t="s">
        <v>68</v>
      </c>
      <c r="G65" s="103" t="s">
        <v>69</v>
      </c>
      <c r="H65" s="103" t="s">
        <v>70</v>
      </c>
      <c r="I65" s="103" t="s">
        <v>71</v>
      </c>
      <c r="J65" s="104" t="s">
        <v>72</v>
      </c>
      <c r="K65" s="52"/>
      <c r="L65" s="53" t="s">
        <v>65</v>
      </c>
      <c r="M65" s="54" t="s">
        <v>66</v>
      </c>
      <c r="N65" s="54" t="s">
        <v>67</v>
      </c>
      <c r="O65" s="49" t="s">
        <v>68</v>
      </c>
      <c r="P65" s="55" t="s">
        <v>73</v>
      </c>
      <c r="Q65" s="55" t="s">
        <v>70</v>
      </c>
      <c r="R65" s="55" t="s">
        <v>71</v>
      </c>
      <c r="S65" s="51" t="s">
        <v>72</v>
      </c>
      <c r="T65" s="56"/>
      <c r="U65" s="57"/>
      <c r="V65" s="58"/>
      <c r="W65" s="59"/>
      <c r="X65" s="56"/>
      <c r="Y65" s="56"/>
      <c r="Z65" s="56"/>
    </row>
    <row r="66" spans="1:26" ht="24" customHeight="1" x14ac:dyDescent="0.2">
      <c r="A66" s="11" t="str">
        <f t="shared" si="0"/>
        <v/>
      </c>
      <c r="B66" s="29">
        <f t="shared" si="20"/>
        <v>3</v>
      </c>
      <c r="C66" s="60" t="str">
        <f>CONCATENATE("Hai  ",CHAR(10),DAY(V63),"/",MONTH(V63))</f>
        <v>Hai  
21/9</v>
      </c>
      <c r="D66" s="61">
        <v>1</v>
      </c>
      <c r="E66" s="61">
        <f t="shared" ref="E66:E90" ca="1" si="21">COUNTIF($G$6:G66,G66)+COUNTIF(OFFSET($P$6,0,0,IF(MOD(ROW(P66),5)&lt;&gt;0,INT((ROW(P66)-ROW($P$6)+1)/5)*5,INT((ROW(P66)-ROW($P$6))/5)*5),1),G66)</f>
        <v>3</v>
      </c>
      <c r="F66" s="61">
        <f t="shared" ref="F66:F90" ca="1" si="22">IF(G66=0,"",VLOOKUP(E66&amp;G66,PPCT,2,0))</f>
        <v>3</v>
      </c>
      <c r="G66" s="62" t="str">
        <f>TKB!$C$4</f>
        <v>HĐTT</v>
      </c>
      <c r="H66" s="63"/>
      <c r="I66" s="64" t="str">
        <f t="shared" ref="I66:I90" ca="1" si="23">IF(G66=0,"",VLOOKUP(E66&amp;G66,PPCT,6,0))</f>
        <v>Chào cờ</v>
      </c>
      <c r="J66" s="65">
        <f t="shared" ref="J66:J90" ca="1" si="24">IF(G66=0,"",VLOOKUP(E66&amp;G66,PPCT,7,0))</f>
        <v>0</v>
      </c>
      <c r="K66" s="66"/>
      <c r="L66" s="166" t="str">
        <f>+C66</f>
        <v>Hai  
21/9</v>
      </c>
      <c r="M66" s="67">
        <v>1</v>
      </c>
      <c r="N66" s="67">
        <f t="shared" ref="N66:N90" ca="1" si="25">IF(P66=0,"",COUNTIF($P$6:P66,P66)+COUNTIF(OFFSET($G$6,0,0,INT((ROW(G66)-ROW($G$6))/5+1)*5,1),P66))</f>
        <v>7</v>
      </c>
      <c r="O66" s="61">
        <f t="shared" ref="O66:O90" ca="1" si="26">IF(P66=0,"",VLOOKUP(N66&amp;P66,PPCT,2,0))</f>
        <v>77</v>
      </c>
      <c r="P66" s="68" t="str">
        <f>TKB!$D$4</f>
        <v>HDH-TV</v>
      </c>
      <c r="Q66" s="63"/>
      <c r="R66" s="69" t="str">
        <f t="shared" ref="R66:R90" ca="1" si="27">IF(P66=0,"",VLOOKUP(N66&amp;P66,PPCT,6,0))</f>
        <v>Tập làm văn</v>
      </c>
      <c r="S66" s="70" t="str">
        <f t="shared" ref="S66:S90" ca="1" si="28">IF(P66=0,"",VLOOKUP(N66&amp;P66,PPCT,7,0))</f>
        <v>Máy chiếu</v>
      </c>
      <c r="T66" s="46"/>
      <c r="U66" s="35"/>
      <c r="V66" s="36"/>
      <c r="W66" s="37"/>
      <c r="X66" s="46"/>
      <c r="Y66" s="46"/>
      <c r="Z66" s="46"/>
    </row>
    <row r="67" spans="1:26" ht="24" customHeight="1" x14ac:dyDescent="0.2">
      <c r="A67" s="11" t="str">
        <f t="shared" si="0"/>
        <v/>
      </c>
      <c r="B67" s="29">
        <f t="shared" si="20"/>
        <v>3</v>
      </c>
      <c r="C67" s="71"/>
      <c r="D67" s="72">
        <v>2</v>
      </c>
      <c r="E67" s="72">
        <f t="shared" ca="1" si="21"/>
        <v>9</v>
      </c>
      <c r="F67" s="72">
        <f t="shared" ca="1" si="22"/>
        <v>9</v>
      </c>
      <c r="G67" s="73" t="str">
        <f>TKB!$C$5</f>
        <v>Tiếng Anh</v>
      </c>
      <c r="H67" s="73"/>
      <c r="I67" s="74" t="str">
        <f t="shared" ca="1" si="23"/>
        <v xml:space="preserve">Unit 2: Lesson 2 </v>
      </c>
      <c r="J67" s="75">
        <f t="shared" ca="1" si="24"/>
        <v>0</v>
      </c>
      <c r="K67" s="66"/>
      <c r="L67" s="167"/>
      <c r="M67" s="72">
        <v>2</v>
      </c>
      <c r="N67" s="72">
        <f t="shared" ca="1" si="25"/>
        <v>3</v>
      </c>
      <c r="O67" s="72">
        <f t="shared" ca="1" si="26"/>
        <v>3</v>
      </c>
      <c r="P67" s="73" t="str">
        <f>TKB!$D$5</f>
        <v>HĐTT-ĐT</v>
      </c>
      <c r="Q67" s="73"/>
      <c r="R67" s="74" t="str">
        <f t="shared" ca="1" si="27"/>
        <v>Đọc truyện thư viện</v>
      </c>
      <c r="S67" s="76" t="str">
        <f t="shared" ca="1" si="28"/>
        <v>Truyện</v>
      </c>
      <c r="T67" s="46"/>
      <c r="U67" s="35"/>
      <c r="V67" s="36"/>
      <c r="W67" s="37"/>
      <c r="X67" s="46"/>
      <c r="Y67" s="46"/>
      <c r="Z67" s="46"/>
    </row>
    <row r="68" spans="1:26" ht="24" customHeight="1" x14ac:dyDescent="0.2">
      <c r="A68" s="11" t="str">
        <f t="shared" si="0"/>
        <v/>
      </c>
      <c r="B68" s="29">
        <f t="shared" si="20"/>
        <v>3</v>
      </c>
      <c r="C68" s="71"/>
      <c r="D68" s="67">
        <v>3</v>
      </c>
      <c r="E68" s="72">
        <f t="shared" ca="1" si="21"/>
        <v>5</v>
      </c>
      <c r="F68" s="72">
        <f t="shared" ca="1" si="22"/>
        <v>5</v>
      </c>
      <c r="G68" s="73" t="str">
        <f>TKB!$C$6</f>
        <v>Tập đọc</v>
      </c>
      <c r="H68" s="73"/>
      <c r="I68" s="74" t="str">
        <f t="shared" ca="1" si="23"/>
        <v>Lòng dân</v>
      </c>
      <c r="J68" s="75" t="str">
        <f t="shared" ca="1" si="24"/>
        <v>Máy chiếu</v>
      </c>
      <c r="K68" s="66"/>
      <c r="L68" s="167"/>
      <c r="M68" s="67">
        <v>3</v>
      </c>
      <c r="N68" s="72">
        <f t="shared" ca="1" si="25"/>
        <v>5</v>
      </c>
      <c r="O68" s="67">
        <f t="shared" ca="1" si="26"/>
        <v>5</v>
      </c>
      <c r="P68" s="68" t="str">
        <f>TKB!$D$6</f>
        <v>Thể dục</v>
      </c>
      <c r="Q68" s="73"/>
      <c r="R68" s="69" t="str">
        <f t="shared" ca="1" si="27"/>
        <v>ĐHĐN - Trò chơi “Bỏ khăn”</v>
      </c>
      <c r="S68" s="75">
        <f t="shared" ca="1" si="28"/>
        <v>0</v>
      </c>
      <c r="T68" s="46"/>
      <c r="U68" s="35"/>
      <c r="V68" s="36"/>
      <c r="W68" s="37"/>
      <c r="X68" s="46"/>
      <c r="Y68" s="46"/>
      <c r="Z68" s="46"/>
    </row>
    <row r="69" spans="1:26" ht="24" customHeight="1" x14ac:dyDescent="0.2">
      <c r="A69" s="11" t="str">
        <f t="shared" si="0"/>
        <v/>
      </c>
      <c r="B69" s="29">
        <f t="shared" si="20"/>
        <v>3</v>
      </c>
      <c r="C69" s="71"/>
      <c r="D69" s="72">
        <v>4</v>
      </c>
      <c r="E69" s="72">
        <f t="shared" ca="1" si="21"/>
        <v>11</v>
      </c>
      <c r="F69" s="72">
        <f t="shared" ca="1" si="22"/>
        <v>11</v>
      </c>
      <c r="G69" s="73" t="str">
        <f>TKB!$C$7</f>
        <v>Toán</v>
      </c>
      <c r="H69" s="73"/>
      <c r="I69" s="74" t="str">
        <f t="shared" ca="1" si="23"/>
        <v>Luyện tập</v>
      </c>
      <c r="J69" s="75" t="str">
        <f t="shared" ca="1" si="24"/>
        <v>Máy chiếu</v>
      </c>
      <c r="K69" s="66"/>
      <c r="L69" s="167"/>
      <c r="M69" s="72">
        <v>4</v>
      </c>
      <c r="N69" s="72" t="str">
        <f t="shared" ca="1" si="25"/>
        <v/>
      </c>
      <c r="O69" s="72" t="str">
        <f t="shared" si="26"/>
        <v/>
      </c>
      <c r="P69" s="73">
        <f>TKB!$D$7</f>
        <v>0</v>
      </c>
      <c r="Q69" s="73"/>
      <c r="R69" s="74" t="str">
        <f t="shared" si="27"/>
        <v/>
      </c>
      <c r="S69" s="70" t="str">
        <f t="shared" si="28"/>
        <v/>
      </c>
      <c r="T69" s="46"/>
      <c r="U69" s="35"/>
      <c r="V69" s="36"/>
      <c r="W69" s="37"/>
      <c r="X69" s="46"/>
      <c r="Y69" s="46"/>
      <c r="Z69" s="46"/>
    </row>
    <row r="70" spans="1:26" ht="24" customHeight="1" x14ac:dyDescent="0.2">
      <c r="A70" s="11" t="str">
        <f t="shared" si="0"/>
        <v/>
      </c>
      <c r="B70" s="29">
        <f t="shared" si="20"/>
        <v>3</v>
      </c>
      <c r="C70" s="71"/>
      <c r="D70" s="78">
        <v>5</v>
      </c>
      <c r="E70" s="79">
        <f t="shared" ca="1" si="21"/>
        <v>27</v>
      </c>
      <c r="F70" s="79" t="str">
        <f t="shared" si="22"/>
        <v/>
      </c>
      <c r="G70" s="80">
        <f>TKB!$C$8</f>
        <v>0</v>
      </c>
      <c r="H70" s="80"/>
      <c r="I70" s="81" t="str">
        <f t="shared" si="23"/>
        <v/>
      </c>
      <c r="J70" s="82" t="str">
        <f t="shared" si="24"/>
        <v/>
      </c>
      <c r="K70" s="66"/>
      <c r="L70" s="168"/>
      <c r="M70" s="78">
        <v>5</v>
      </c>
      <c r="N70" s="72" t="str">
        <f t="shared" ca="1" si="25"/>
        <v/>
      </c>
      <c r="O70" s="83" t="str">
        <f t="shared" si="26"/>
        <v/>
      </c>
      <c r="P70" s="80">
        <f>TKB!$D$8</f>
        <v>0</v>
      </c>
      <c r="Q70" s="80"/>
      <c r="R70" s="81" t="str">
        <f t="shared" si="27"/>
        <v/>
      </c>
      <c r="S70" s="82" t="str">
        <f t="shared" si="28"/>
        <v/>
      </c>
      <c r="T70" s="46"/>
      <c r="U70" s="35"/>
      <c r="V70" s="36"/>
      <c r="W70" s="37"/>
      <c r="X70" s="46"/>
      <c r="Y70" s="46"/>
      <c r="Z70" s="46"/>
    </row>
    <row r="71" spans="1:26" ht="24" customHeight="1" x14ac:dyDescent="0.2">
      <c r="A71" s="11" t="str">
        <f t="shared" si="0"/>
        <v/>
      </c>
      <c r="B71" s="29">
        <f t="shared" si="20"/>
        <v>3</v>
      </c>
      <c r="C71" s="84" t="str">
        <f>CONCATENATE("Ba  ",CHAR(10),DAY(V63+1),"/",MONTH(V63+1))</f>
        <v>Ba  
22/9</v>
      </c>
      <c r="D71" s="61">
        <v>1</v>
      </c>
      <c r="E71" s="61">
        <f t="shared" ca="1" si="21"/>
        <v>5</v>
      </c>
      <c r="F71" s="61">
        <f t="shared" ca="1" si="22"/>
        <v>5</v>
      </c>
      <c r="G71" s="73" t="str">
        <f>TKB!$C$9</f>
        <v>LT &amp; Câu</v>
      </c>
      <c r="H71" s="62"/>
      <c r="I71" s="64" t="str">
        <f t="shared" ca="1" si="23"/>
        <v>MRVT: Nhân dân</v>
      </c>
      <c r="J71" s="65" t="str">
        <f t="shared" ca="1" si="24"/>
        <v>Máy chiếu</v>
      </c>
      <c r="K71" s="66"/>
      <c r="L71" s="169" t="str">
        <f>+C71</f>
        <v>Ba  
22/9</v>
      </c>
      <c r="M71" s="61">
        <v>1</v>
      </c>
      <c r="N71" s="61">
        <f t="shared" ca="1" si="25"/>
        <v>3</v>
      </c>
      <c r="O71" s="61">
        <f t="shared" ca="1" si="26"/>
        <v>3</v>
      </c>
      <c r="P71" s="62" t="str">
        <f>TKB!$D$9</f>
        <v>Tin học</v>
      </c>
      <c r="Q71" s="62"/>
      <c r="R71" s="64" t="str">
        <f t="shared" ca="1" si="27"/>
        <v>Tổ chức thông tin trong MT</v>
      </c>
      <c r="S71" s="65">
        <f t="shared" ca="1" si="28"/>
        <v>0</v>
      </c>
      <c r="T71" s="46"/>
      <c r="U71" s="35"/>
      <c r="V71" s="36"/>
      <c r="W71" s="37"/>
      <c r="X71" s="46"/>
      <c r="Y71" s="46"/>
      <c r="Z71" s="46"/>
    </row>
    <row r="72" spans="1:26" ht="24" customHeight="1" x14ac:dyDescent="0.2">
      <c r="A72" s="11" t="str">
        <f t="shared" si="0"/>
        <v/>
      </c>
      <c r="B72" s="29">
        <f t="shared" si="20"/>
        <v>3</v>
      </c>
      <c r="C72" s="85"/>
      <c r="D72" s="72">
        <v>2</v>
      </c>
      <c r="E72" s="72">
        <f t="shared" ca="1" si="21"/>
        <v>12</v>
      </c>
      <c r="F72" s="72">
        <f t="shared" ca="1" si="22"/>
        <v>12</v>
      </c>
      <c r="G72" s="73" t="str">
        <f>TKB!$C$10</f>
        <v>Toán</v>
      </c>
      <c r="H72" s="73"/>
      <c r="I72" s="74" t="str">
        <f t="shared" ca="1" si="23"/>
        <v>Luyện tập chung</v>
      </c>
      <c r="J72" s="75" t="str">
        <f t="shared" ca="1" si="24"/>
        <v xml:space="preserve">Máy chiếu </v>
      </c>
      <c r="K72" s="66"/>
      <c r="L72" s="167"/>
      <c r="M72" s="72">
        <v>2</v>
      </c>
      <c r="N72" s="72">
        <f t="shared" ca="1" si="25"/>
        <v>3</v>
      </c>
      <c r="O72" s="72">
        <f t="shared" ca="1" si="26"/>
        <v>3</v>
      </c>
      <c r="P72" s="73" t="str">
        <f>TKB!$D$10</f>
        <v>Âm nhạc</v>
      </c>
      <c r="Q72" s="73"/>
      <c r="R72" s="74" t="str">
        <f t="shared" ca="1" si="27"/>
        <v>Ôn tập bài hát. Tập đọc nhạc: TĐN số 1</v>
      </c>
      <c r="S72" s="75">
        <f t="shared" ca="1" si="28"/>
        <v>0</v>
      </c>
      <c r="T72" s="46"/>
      <c r="U72" s="35"/>
      <c r="V72" s="36"/>
      <c r="W72" s="37"/>
      <c r="X72" s="46"/>
      <c r="Y72" s="46"/>
      <c r="Z72" s="46"/>
    </row>
    <row r="73" spans="1:26" ht="24" customHeight="1" x14ac:dyDescent="0.2">
      <c r="A73" s="11" t="str">
        <f t="shared" si="0"/>
        <v/>
      </c>
      <c r="B73" s="29">
        <f t="shared" si="20"/>
        <v>3</v>
      </c>
      <c r="C73" s="85"/>
      <c r="D73" s="72">
        <v>3</v>
      </c>
      <c r="E73" s="72">
        <f t="shared" ca="1" si="21"/>
        <v>3</v>
      </c>
      <c r="F73" s="72">
        <f t="shared" ca="1" si="22"/>
        <v>3</v>
      </c>
      <c r="G73" s="73" t="str">
        <f>TKB!$C$11</f>
        <v>Chính tả</v>
      </c>
      <c r="H73" s="73"/>
      <c r="I73" s="74" t="str">
        <f t="shared" ca="1" si="23"/>
        <v>Nhớ-viết: Thư gửi các học sinh.</v>
      </c>
      <c r="J73" s="75" t="str">
        <f t="shared" ca="1" si="24"/>
        <v>Máy chiếu</v>
      </c>
      <c r="K73" s="66"/>
      <c r="L73" s="167"/>
      <c r="M73" s="67">
        <v>3</v>
      </c>
      <c r="N73" s="72">
        <f t="shared" ca="1" si="25"/>
        <v>5</v>
      </c>
      <c r="O73" s="67">
        <f t="shared" ca="1" si="26"/>
        <v>5</v>
      </c>
      <c r="P73" s="68" t="str">
        <f>TKB!$D$11</f>
        <v>Khoa học</v>
      </c>
      <c r="Q73" s="73"/>
      <c r="R73" s="74" t="str">
        <f t="shared" ca="1" si="27"/>
        <v>Cần làm gì để cả mẹ và em bé ..</v>
      </c>
      <c r="S73" s="75" t="str">
        <f t="shared" ca="1" si="28"/>
        <v>Máy chiếu</v>
      </c>
      <c r="T73" s="46"/>
      <c r="U73" s="35"/>
      <c r="V73" s="36"/>
      <c r="W73" s="37"/>
      <c r="X73" s="46"/>
      <c r="Y73" s="46"/>
      <c r="Z73" s="46"/>
    </row>
    <row r="74" spans="1:26" ht="24" customHeight="1" x14ac:dyDescent="0.2">
      <c r="A74" s="11" t="str">
        <f t="shared" si="0"/>
        <v/>
      </c>
      <c r="B74" s="29">
        <f t="shared" si="20"/>
        <v>3</v>
      </c>
      <c r="C74" s="85"/>
      <c r="D74" s="72">
        <v>4</v>
      </c>
      <c r="E74" s="72">
        <f t="shared" ca="1" si="21"/>
        <v>3</v>
      </c>
      <c r="F74" s="72">
        <f t="shared" ca="1" si="22"/>
        <v>3</v>
      </c>
      <c r="G74" s="73" t="str">
        <f>TKB!$C$12</f>
        <v>Lịch sử</v>
      </c>
      <c r="H74" s="73"/>
      <c r="I74" s="74" t="str">
        <f t="shared" ca="1" si="23"/>
        <v>Cuộc phản công ở kinh thành Huế</v>
      </c>
      <c r="J74" s="75" t="str">
        <f t="shared" ca="1" si="24"/>
        <v>Máy chiếu</v>
      </c>
      <c r="K74" s="66"/>
      <c r="L74" s="167"/>
      <c r="M74" s="72">
        <v>4</v>
      </c>
      <c r="N74" s="72">
        <f t="shared" ca="1" si="25"/>
        <v>5</v>
      </c>
      <c r="O74" s="72">
        <f t="shared" ca="1" si="26"/>
        <v>5</v>
      </c>
      <c r="P74" s="73" t="str">
        <f>TKB!$D$12</f>
        <v>HDH-T</v>
      </c>
      <c r="Q74" s="73"/>
      <c r="R74" s="74" t="str">
        <f t="shared" ca="1" si="27"/>
        <v>Luyện tập chung</v>
      </c>
      <c r="S74" s="75" t="str">
        <f t="shared" ca="1" si="28"/>
        <v>Máy chiếu</v>
      </c>
      <c r="T74" s="46"/>
      <c r="U74" s="35"/>
      <c r="V74" s="36"/>
      <c r="W74" s="37"/>
      <c r="X74" s="46"/>
      <c r="Y74" s="46"/>
      <c r="Z74" s="46"/>
    </row>
    <row r="75" spans="1:26" ht="24" customHeight="1" x14ac:dyDescent="0.2">
      <c r="A75" s="11" t="str">
        <f t="shared" si="0"/>
        <v/>
      </c>
      <c r="B75" s="29">
        <f t="shared" si="20"/>
        <v>3</v>
      </c>
      <c r="C75" s="86"/>
      <c r="D75" s="79">
        <v>5</v>
      </c>
      <c r="E75" s="79">
        <f t="shared" ca="1" si="21"/>
        <v>30</v>
      </c>
      <c r="F75" s="79" t="str">
        <f t="shared" si="22"/>
        <v/>
      </c>
      <c r="G75" s="80">
        <f>TKB!$C$13</f>
        <v>0</v>
      </c>
      <c r="H75" s="80"/>
      <c r="I75" s="81" t="str">
        <f t="shared" si="23"/>
        <v/>
      </c>
      <c r="J75" s="82" t="str">
        <f t="shared" si="24"/>
        <v/>
      </c>
      <c r="K75" s="66"/>
      <c r="L75" s="170"/>
      <c r="M75" s="78">
        <v>5</v>
      </c>
      <c r="N75" s="72" t="str">
        <f t="shared" ca="1" si="25"/>
        <v/>
      </c>
      <c r="O75" s="83" t="str">
        <f t="shared" si="26"/>
        <v/>
      </c>
      <c r="P75" s="80">
        <f>TKB!$D$13</f>
        <v>0</v>
      </c>
      <c r="Q75" s="80"/>
      <c r="R75" s="81" t="str">
        <f t="shared" si="27"/>
        <v/>
      </c>
      <c r="S75" s="82" t="str">
        <f t="shared" si="28"/>
        <v/>
      </c>
      <c r="T75" s="46"/>
      <c r="U75" s="35"/>
      <c r="V75" s="36"/>
      <c r="W75" s="37"/>
      <c r="X75" s="46"/>
      <c r="Y75" s="46"/>
      <c r="Z75" s="46"/>
    </row>
    <row r="76" spans="1:26" ht="24" customHeight="1" x14ac:dyDescent="0.2">
      <c r="A76" s="11" t="str">
        <f t="shared" si="0"/>
        <v/>
      </c>
      <c r="B76" s="29">
        <f t="shared" si="20"/>
        <v>3</v>
      </c>
      <c r="C76" s="84" t="str">
        <f>CONCATENATE("Tư ",CHAR(10),DAY(V63+2),"/",MONTH(V63+2))</f>
        <v>Tư 
23/9</v>
      </c>
      <c r="D76" s="61">
        <v>1</v>
      </c>
      <c r="E76" s="61">
        <f t="shared" ca="1" si="21"/>
        <v>6</v>
      </c>
      <c r="F76" s="61">
        <f t="shared" ca="1" si="22"/>
        <v>6</v>
      </c>
      <c r="G76" s="73" t="str">
        <f>TKB!$C$14</f>
        <v>Tập đọc</v>
      </c>
      <c r="H76" s="62"/>
      <c r="I76" s="64" t="str">
        <f t="shared" ca="1" si="23"/>
        <v>Lòng dân ( tiếp)</v>
      </c>
      <c r="J76" s="65" t="str">
        <f t="shared" ca="1" si="24"/>
        <v>Máy chiếu</v>
      </c>
      <c r="K76" s="66"/>
      <c r="L76" s="169" t="str">
        <f>+C76</f>
        <v>Tư 
23/9</v>
      </c>
      <c r="M76" s="61">
        <v>1</v>
      </c>
      <c r="N76" s="61">
        <f t="shared" ca="1" si="25"/>
        <v>6</v>
      </c>
      <c r="O76" s="61">
        <f t="shared" ca="1" si="26"/>
        <v>6</v>
      </c>
      <c r="P76" s="62" t="str">
        <f>TKB!$D$14</f>
        <v>Khoa học</v>
      </c>
      <c r="Q76" s="62"/>
      <c r="R76" s="64" t="str">
        <f t="shared" ca="1" si="27"/>
        <v>Từ lúc mới sinh đến tuổi dậy thì</v>
      </c>
      <c r="S76" s="65" t="str">
        <f t="shared" ca="1" si="28"/>
        <v>Máy chiếu</v>
      </c>
      <c r="T76" s="46"/>
      <c r="U76" s="35"/>
      <c r="V76" s="36"/>
      <c r="W76" s="37"/>
      <c r="X76" s="46"/>
      <c r="Y76" s="46"/>
      <c r="Z76" s="46"/>
    </row>
    <row r="77" spans="1:26" ht="24" customHeight="1" x14ac:dyDescent="0.2">
      <c r="A77" s="11" t="str">
        <f t="shared" si="0"/>
        <v/>
      </c>
      <c r="B77" s="29">
        <f t="shared" si="20"/>
        <v>3</v>
      </c>
      <c r="C77" s="85"/>
      <c r="D77" s="72">
        <v>2</v>
      </c>
      <c r="E77" s="72">
        <f t="shared" ca="1" si="21"/>
        <v>10</v>
      </c>
      <c r="F77" s="72">
        <f t="shared" ca="1" si="22"/>
        <v>10</v>
      </c>
      <c r="G77" s="73" t="str">
        <f>TKB!$C$15</f>
        <v>Tiếng Anh</v>
      </c>
      <c r="H77" s="73"/>
      <c r="I77" s="74" t="str">
        <f t="shared" ca="1" si="23"/>
        <v>Unit 2-Lesson 2 (tài liệu bổ trợ)</v>
      </c>
      <c r="J77" s="75">
        <f t="shared" ca="1" si="24"/>
        <v>0</v>
      </c>
      <c r="K77" s="66"/>
      <c r="L77" s="167"/>
      <c r="M77" s="72">
        <v>2</v>
      </c>
      <c r="N77" s="72">
        <f t="shared" ca="1" si="25"/>
        <v>6</v>
      </c>
      <c r="O77" s="72">
        <f t="shared" ca="1" si="26"/>
        <v>6</v>
      </c>
      <c r="P77" s="62" t="str">
        <f>TKB!$D$15</f>
        <v>Thể dục</v>
      </c>
      <c r="Q77" s="73"/>
      <c r="R77" s="74" t="str">
        <f t="shared" ca="1" si="27"/>
        <v>ĐHĐN - Trò chơi “Đua ngựa”</v>
      </c>
      <c r="S77" s="75">
        <f t="shared" ca="1" si="28"/>
        <v>0</v>
      </c>
      <c r="T77" s="46"/>
      <c r="U77" s="35"/>
      <c r="V77" s="36"/>
      <c r="W77" s="37"/>
      <c r="X77" s="46"/>
      <c r="Y77" s="46"/>
      <c r="Z77" s="46"/>
    </row>
    <row r="78" spans="1:26" ht="24" customHeight="1" x14ac:dyDescent="0.2">
      <c r="A78" s="11" t="str">
        <f t="shared" si="0"/>
        <v/>
      </c>
      <c r="B78" s="29">
        <f t="shared" si="20"/>
        <v>3</v>
      </c>
      <c r="C78" s="85"/>
      <c r="D78" s="72">
        <v>3</v>
      </c>
      <c r="E78" s="72">
        <f t="shared" ca="1" si="21"/>
        <v>13</v>
      </c>
      <c r="F78" s="72">
        <f t="shared" ca="1" si="22"/>
        <v>13</v>
      </c>
      <c r="G78" s="73" t="str">
        <f>TKB!$C$16</f>
        <v>Toán</v>
      </c>
      <c r="H78" s="73"/>
      <c r="I78" s="74" t="str">
        <f t="shared" ca="1" si="23"/>
        <v>Luyện tập chung</v>
      </c>
      <c r="J78" s="75" t="str">
        <f t="shared" ca="1" si="24"/>
        <v>Máy chiếu</v>
      </c>
      <c r="K78" s="66"/>
      <c r="L78" s="167"/>
      <c r="M78" s="67">
        <v>3</v>
      </c>
      <c r="N78" s="72">
        <f t="shared" ca="1" si="25"/>
        <v>8</v>
      </c>
      <c r="O78" s="67">
        <f t="shared" ca="1" si="26"/>
        <v>78</v>
      </c>
      <c r="P78" s="68" t="str">
        <f>TKB!$D$16</f>
        <v>HDH-TV</v>
      </c>
      <c r="Q78" s="73"/>
      <c r="R78" s="74" t="str">
        <f t="shared" ca="1" si="27"/>
        <v>Tập đọc - Luyện từ và câu</v>
      </c>
      <c r="S78" s="75" t="str">
        <f t="shared" ca="1" si="28"/>
        <v>Máy chiếu</v>
      </c>
      <c r="T78" s="46"/>
      <c r="U78" s="35"/>
      <c r="V78" s="36"/>
      <c r="W78" s="37"/>
      <c r="X78" s="46"/>
      <c r="Y78" s="46"/>
      <c r="Z78" s="46"/>
    </row>
    <row r="79" spans="1:26" ht="24" customHeight="1" x14ac:dyDescent="0.2">
      <c r="A79" s="11" t="str">
        <f t="shared" si="0"/>
        <v/>
      </c>
      <c r="B79" s="29">
        <f t="shared" si="20"/>
        <v>3</v>
      </c>
      <c r="C79" s="85"/>
      <c r="D79" s="72">
        <v>4</v>
      </c>
      <c r="E79" s="72">
        <f t="shared" ca="1" si="21"/>
        <v>3</v>
      </c>
      <c r="F79" s="72">
        <f t="shared" ca="1" si="22"/>
        <v>3</v>
      </c>
      <c r="G79" s="73" t="str">
        <f>TKB!$C$17</f>
        <v>Kể chuyện</v>
      </c>
      <c r="H79" s="73"/>
      <c r="I79" s="74" t="str">
        <f t="shared" ca="1" si="23"/>
        <v>KC được chứng kiến hoặc..</v>
      </c>
      <c r="J79" s="75" t="str">
        <f t="shared" ca="1" si="24"/>
        <v>bảng phụ</v>
      </c>
      <c r="K79" s="66"/>
      <c r="L79" s="167"/>
      <c r="M79" s="72">
        <v>4</v>
      </c>
      <c r="N79" s="72">
        <f t="shared" ca="1" si="25"/>
        <v>3</v>
      </c>
      <c r="O79" s="72">
        <f t="shared" ca="1" si="26"/>
        <v>3</v>
      </c>
      <c r="P79" s="73" t="str">
        <f>TKB!$D$17</f>
        <v>HĐTT-CĐ</v>
      </c>
      <c r="Q79" s="73"/>
      <c r="R79" s="74" t="str">
        <f t="shared" ca="1" si="27"/>
        <v>GDATGT - Bài 3</v>
      </c>
      <c r="S79" s="75" t="str">
        <f t="shared" ca="1" si="28"/>
        <v>Máy chiếu</v>
      </c>
      <c r="T79" s="46"/>
      <c r="U79" s="35"/>
      <c r="V79" s="36"/>
      <c r="W79" s="37"/>
      <c r="X79" s="46"/>
      <c r="Y79" s="46"/>
      <c r="Z79" s="46"/>
    </row>
    <row r="80" spans="1:26" ht="24" customHeight="1" x14ac:dyDescent="0.2">
      <c r="A80" s="11" t="str">
        <f t="shared" si="0"/>
        <v/>
      </c>
      <c r="B80" s="29">
        <f t="shared" si="20"/>
        <v>3</v>
      </c>
      <c r="C80" s="86"/>
      <c r="D80" s="79">
        <v>5</v>
      </c>
      <c r="E80" s="79">
        <f t="shared" ca="1" si="21"/>
        <v>32</v>
      </c>
      <c r="F80" s="79" t="str">
        <f t="shared" si="22"/>
        <v/>
      </c>
      <c r="G80" s="80">
        <f>TKB!$C$18</f>
        <v>0</v>
      </c>
      <c r="H80" s="80"/>
      <c r="I80" s="81" t="str">
        <f t="shared" si="23"/>
        <v/>
      </c>
      <c r="J80" s="82" t="str">
        <f t="shared" si="24"/>
        <v/>
      </c>
      <c r="K80" s="66"/>
      <c r="L80" s="170"/>
      <c r="M80" s="78">
        <v>5</v>
      </c>
      <c r="N80" s="72" t="str">
        <f t="shared" ca="1" si="25"/>
        <v/>
      </c>
      <c r="O80" s="83" t="str">
        <f t="shared" si="26"/>
        <v/>
      </c>
      <c r="P80" s="80">
        <f>TKB!$D$18</f>
        <v>0</v>
      </c>
      <c r="Q80" s="80"/>
      <c r="R80" s="81" t="str">
        <f t="shared" si="27"/>
        <v/>
      </c>
      <c r="S80" s="82" t="str">
        <f t="shared" si="28"/>
        <v/>
      </c>
      <c r="T80" s="46"/>
      <c r="U80" s="35"/>
      <c r="V80" s="36"/>
      <c r="W80" s="37"/>
      <c r="X80" s="46"/>
      <c r="Y80" s="46"/>
      <c r="Z80" s="46"/>
    </row>
    <row r="81" spans="1:26" ht="24" customHeight="1" x14ac:dyDescent="0.2">
      <c r="A81" s="11" t="str">
        <f t="shared" si="0"/>
        <v/>
      </c>
      <c r="B81" s="29">
        <f t="shared" si="20"/>
        <v>3</v>
      </c>
      <c r="C81" s="84" t="str">
        <f>CONCATENATE("Năm ",CHAR(10),DAY(V63+3),"/",MONTH(V63+3))</f>
        <v>Năm 
24/9</v>
      </c>
      <c r="D81" s="61">
        <v>1</v>
      </c>
      <c r="E81" s="61">
        <f t="shared" ca="1" si="21"/>
        <v>5</v>
      </c>
      <c r="F81" s="61">
        <f t="shared" ca="1" si="22"/>
        <v>5</v>
      </c>
      <c r="G81" s="62" t="str">
        <f>TKB!$C$19</f>
        <v>TLV</v>
      </c>
      <c r="H81" s="62"/>
      <c r="I81" s="64" t="str">
        <f t="shared" ca="1" si="23"/>
        <v>Luyện tập tả cảnh</v>
      </c>
      <c r="J81" s="65" t="str">
        <f t="shared" ca="1" si="24"/>
        <v>Máy chiếu</v>
      </c>
      <c r="K81" s="66"/>
      <c r="L81" s="169" t="str">
        <f>+C81</f>
        <v>Năm 
24/9</v>
      </c>
      <c r="M81" s="61">
        <v>1</v>
      </c>
      <c r="N81" s="61">
        <f t="shared" ca="1" si="25"/>
        <v>11</v>
      </c>
      <c r="O81" s="61">
        <f t="shared" ca="1" si="26"/>
        <v>11</v>
      </c>
      <c r="P81" s="62" t="str">
        <f>TKB!$D$19</f>
        <v>Tiếng Anh</v>
      </c>
      <c r="Q81" s="62"/>
      <c r="R81" s="64" t="str">
        <f t="shared" ca="1" si="27"/>
        <v>Unit 2: Lesson 3</v>
      </c>
      <c r="S81" s="65">
        <f t="shared" ca="1" si="28"/>
        <v>0</v>
      </c>
      <c r="T81" s="46"/>
      <c r="U81" s="35"/>
      <c r="V81" s="36"/>
      <c r="W81" s="37"/>
      <c r="X81" s="46"/>
      <c r="Y81" s="46"/>
      <c r="Z81" s="46"/>
    </row>
    <row r="82" spans="1:26" ht="24" customHeight="1" x14ac:dyDescent="0.2">
      <c r="A82" s="11" t="str">
        <f t="shared" si="0"/>
        <v/>
      </c>
      <c r="B82" s="29">
        <f t="shared" si="20"/>
        <v>3</v>
      </c>
      <c r="C82" s="85"/>
      <c r="D82" s="72">
        <v>2</v>
      </c>
      <c r="E82" s="72">
        <f t="shared" ca="1" si="21"/>
        <v>3</v>
      </c>
      <c r="F82" s="72">
        <f t="shared" ca="1" si="22"/>
        <v>3</v>
      </c>
      <c r="G82" s="73" t="str">
        <f>TKB!$C$20</f>
        <v>Mĩ thuật</v>
      </c>
      <c r="H82" s="73"/>
      <c r="I82" s="74" t="str">
        <f t="shared" ca="1" si="23"/>
        <v>Sự liên kết thú vị của các hình khối</v>
      </c>
      <c r="J82" s="75">
        <f t="shared" ca="1" si="24"/>
        <v>0</v>
      </c>
      <c r="K82" s="66"/>
      <c r="L82" s="167"/>
      <c r="M82" s="72">
        <v>2</v>
      </c>
      <c r="N82" s="72">
        <f t="shared" ca="1" si="25"/>
        <v>3</v>
      </c>
      <c r="O82" s="72">
        <f t="shared" ca="1" si="26"/>
        <v>3</v>
      </c>
      <c r="P82" s="73" t="str">
        <f>TKB!$D$20</f>
        <v>Địa lí</v>
      </c>
      <c r="Q82" s="73"/>
      <c r="R82" s="74" t="str">
        <f t="shared" ca="1" si="27"/>
        <v>Khí hậu</v>
      </c>
      <c r="S82" s="75" t="str">
        <f t="shared" ca="1" si="28"/>
        <v>Máy chiếu</v>
      </c>
      <c r="T82" s="46"/>
      <c r="U82" s="35"/>
      <c r="V82" s="36"/>
      <c r="W82" s="37"/>
      <c r="X82" s="46"/>
      <c r="Y82" s="46"/>
      <c r="Z82" s="46"/>
    </row>
    <row r="83" spans="1:26" ht="24" customHeight="1" x14ac:dyDescent="0.2">
      <c r="A83" s="11" t="str">
        <f t="shared" si="0"/>
        <v/>
      </c>
      <c r="B83" s="29">
        <f t="shared" si="20"/>
        <v>3</v>
      </c>
      <c r="C83" s="85"/>
      <c r="D83" s="72">
        <v>3</v>
      </c>
      <c r="E83" s="72">
        <f t="shared" ca="1" si="21"/>
        <v>14</v>
      </c>
      <c r="F83" s="72">
        <f t="shared" ca="1" si="22"/>
        <v>14</v>
      </c>
      <c r="G83" s="73" t="str">
        <f>TKB!$C$21</f>
        <v>Toán</v>
      </c>
      <c r="H83" s="73"/>
      <c r="I83" s="74" t="str">
        <f t="shared" ca="1" si="23"/>
        <v>Luyện tập chung</v>
      </c>
      <c r="J83" s="75" t="str">
        <f t="shared" ca="1" si="24"/>
        <v>Máy chiếu</v>
      </c>
      <c r="K83" s="66"/>
      <c r="L83" s="167"/>
      <c r="M83" s="67">
        <v>3</v>
      </c>
      <c r="N83" s="72">
        <f t="shared" ca="1" si="25"/>
        <v>3</v>
      </c>
      <c r="O83" s="67">
        <f t="shared" ca="1" si="26"/>
        <v>3</v>
      </c>
      <c r="P83" s="68" t="str">
        <f>TKB!$D$21</f>
        <v>Kĩ thuật</v>
      </c>
      <c r="Q83" s="73"/>
      <c r="R83" s="74" t="str">
        <f t="shared" ca="1" si="27"/>
        <v>Thêu dấu nhân</v>
      </c>
      <c r="S83" s="75" t="str">
        <f t="shared" ca="1" si="28"/>
        <v>vải, kim, chỉ</v>
      </c>
      <c r="T83" s="46"/>
      <c r="U83" s="35"/>
      <c r="V83" s="36"/>
      <c r="W83" s="37"/>
      <c r="X83" s="46"/>
      <c r="Y83" s="46"/>
      <c r="Z83" s="46"/>
    </row>
    <row r="84" spans="1:26" ht="24" customHeight="1" x14ac:dyDescent="0.2">
      <c r="A84" s="11" t="str">
        <f t="shared" si="0"/>
        <v/>
      </c>
      <c r="B84" s="29">
        <f t="shared" si="20"/>
        <v>3</v>
      </c>
      <c r="C84" s="85"/>
      <c r="D84" s="72">
        <v>4</v>
      </c>
      <c r="E84" s="72">
        <f t="shared" ca="1" si="21"/>
        <v>6</v>
      </c>
      <c r="F84" s="72">
        <f t="shared" ca="1" si="22"/>
        <v>6</v>
      </c>
      <c r="G84" s="73" t="str">
        <f>TKB!$C$22</f>
        <v>LT &amp; Câu</v>
      </c>
      <c r="H84" s="73"/>
      <c r="I84" s="74" t="str">
        <f t="shared" ca="1" si="23"/>
        <v>Luyện tập về từ đồng nghĩa.</v>
      </c>
      <c r="J84" s="75" t="str">
        <f t="shared" ca="1" si="24"/>
        <v>Máy chiếu</v>
      </c>
      <c r="K84" s="66"/>
      <c r="L84" s="167"/>
      <c r="M84" s="72">
        <v>4</v>
      </c>
      <c r="N84" s="72">
        <f t="shared" ca="1" si="25"/>
        <v>9</v>
      </c>
      <c r="O84" s="72">
        <f t="shared" ca="1" si="26"/>
        <v>79</v>
      </c>
      <c r="P84" s="73" t="str">
        <f>TKB!$D$22</f>
        <v>HDH-TV</v>
      </c>
      <c r="Q84" s="73"/>
      <c r="R84" s="74" t="str">
        <f t="shared" ca="1" si="27"/>
        <v>Luyện từ và câu</v>
      </c>
      <c r="S84" s="75" t="str">
        <f t="shared" ca="1" si="28"/>
        <v>Máy chiếu</v>
      </c>
      <c r="T84" s="46"/>
      <c r="U84" s="35"/>
      <c r="V84" s="36"/>
      <c r="W84" s="37"/>
      <c r="X84" s="46"/>
      <c r="Y84" s="46"/>
      <c r="Z84" s="46"/>
    </row>
    <row r="85" spans="1:26" ht="24" customHeight="1" x14ac:dyDescent="0.2">
      <c r="A85" s="11" t="str">
        <f t="shared" si="0"/>
        <v/>
      </c>
      <c r="B85" s="29">
        <f t="shared" si="20"/>
        <v>3</v>
      </c>
      <c r="C85" s="86"/>
      <c r="D85" s="79">
        <v>5</v>
      </c>
      <c r="E85" s="79">
        <f t="shared" ca="1" si="21"/>
        <v>34</v>
      </c>
      <c r="F85" s="79" t="str">
        <f t="shared" si="22"/>
        <v/>
      </c>
      <c r="G85" s="80">
        <f>TKB!$C$23</f>
        <v>0</v>
      </c>
      <c r="H85" s="80"/>
      <c r="I85" s="81" t="str">
        <f t="shared" si="23"/>
        <v/>
      </c>
      <c r="J85" s="82" t="str">
        <f t="shared" si="24"/>
        <v/>
      </c>
      <c r="K85" s="66"/>
      <c r="L85" s="170"/>
      <c r="M85" s="78">
        <v>5</v>
      </c>
      <c r="N85" s="72" t="str">
        <f t="shared" ca="1" si="25"/>
        <v/>
      </c>
      <c r="O85" s="83" t="str">
        <f t="shared" si="26"/>
        <v/>
      </c>
      <c r="P85" s="80">
        <f>TKB!$D$23</f>
        <v>0</v>
      </c>
      <c r="Q85" s="80"/>
      <c r="R85" s="81" t="str">
        <f t="shared" si="27"/>
        <v/>
      </c>
      <c r="S85" s="82" t="str">
        <f t="shared" si="28"/>
        <v/>
      </c>
      <c r="T85" s="46"/>
      <c r="U85" s="35"/>
      <c r="V85" s="36"/>
      <c r="W85" s="37"/>
      <c r="X85" s="46"/>
      <c r="Y85" s="46"/>
      <c r="Z85" s="46"/>
    </row>
    <row r="86" spans="1:26" ht="24" customHeight="1" x14ac:dyDescent="0.2">
      <c r="A86" s="11" t="str">
        <f t="shared" si="0"/>
        <v/>
      </c>
      <c r="B86" s="29">
        <f t="shared" si="20"/>
        <v>3</v>
      </c>
      <c r="C86" s="60" t="str">
        <f>CONCATENATE("Sáu ",CHAR(10),DAY(V63+4),"/",MONTH(V63+4))</f>
        <v>Sáu 
25/9</v>
      </c>
      <c r="D86" s="61">
        <v>1</v>
      </c>
      <c r="E86" s="61">
        <f t="shared" ca="1" si="21"/>
        <v>6</v>
      </c>
      <c r="F86" s="61">
        <f t="shared" ca="1" si="22"/>
        <v>6</v>
      </c>
      <c r="G86" s="73" t="str">
        <f>TKB!$C$24</f>
        <v>TLV</v>
      </c>
      <c r="H86" s="62"/>
      <c r="I86" s="64" t="str">
        <f t="shared" ca="1" si="23"/>
        <v>Luyện tập tả cảnh</v>
      </c>
      <c r="J86" s="65" t="str">
        <f t="shared" ca="1" si="24"/>
        <v>Máy chiếu</v>
      </c>
      <c r="K86" s="66"/>
      <c r="L86" s="169" t="str">
        <f>+C86</f>
        <v>Sáu 
25/9</v>
      </c>
      <c r="M86" s="61">
        <v>1</v>
      </c>
      <c r="N86" s="61">
        <f t="shared" ca="1" si="25"/>
        <v>6</v>
      </c>
      <c r="O86" s="61">
        <f t="shared" ca="1" si="26"/>
        <v>6</v>
      </c>
      <c r="P86" s="62" t="str">
        <f>TKB!$D$24</f>
        <v>HDH-T</v>
      </c>
      <c r="Q86" s="62"/>
      <c r="R86" s="74" t="str">
        <f t="shared" ca="1" si="27"/>
        <v>Ôn tập về giải toán</v>
      </c>
      <c r="S86" s="65" t="str">
        <f t="shared" ca="1" si="28"/>
        <v>Máy chiếu</v>
      </c>
      <c r="T86" s="46"/>
      <c r="U86" s="35"/>
      <c r="V86" s="36"/>
      <c r="W86" s="37"/>
      <c r="X86" s="46"/>
      <c r="Y86" s="46"/>
      <c r="Z86" s="46"/>
    </row>
    <row r="87" spans="1:26" ht="24" customHeight="1" x14ac:dyDescent="0.2">
      <c r="A87" s="11" t="str">
        <f t="shared" si="0"/>
        <v/>
      </c>
      <c r="B87" s="29">
        <f t="shared" si="20"/>
        <v>3</v>
      </c>
      <c r="C87" s="71"/>
      <c r="D87" s="72">
        <v>2</v>
      </c>
      <c r="E87" s="72">
        <f t="shared" ca="1" si="21"/>
        <v>15</v>
      </c>
      <c r="F87" s="72">
        <f t="shared" ca="1" si="22"/>
        <v>15</v>
      </c>
      <c r="G87" s="73" t="str">
        <f>TKB!$C$25</f>
        <v>Toán</v>
      </c>
      <c r="H87" s="73"/>
      <c r="I87" s="74" t="str">
        <f t="shared" ca="1" si="23"/>
        <v>ÔT về giải toán</v>
      </c>
      <c r="J87" s="75" t="str">
        <f t="shared" ca="1" si="24"/>
        <v xml:space="preserve">Máy chiếu </v>
      </c>
      <c r="K87" s="66"/>
      <c r="L87" s="167"/>
      <c r="M87" s="72">
        <v>2</v>
      </c>
      <c r="N87" s="72">
        <f t="shared" ca="1" si="25"/>
        <v>3</v>
      </c>
      <c r="O87" s="72">
        <f t="shared" ca="1" si="26"/>
        <v>3</v>
      </c>
      <c r="P87" s="73" t="str">
        <f>TKB!$D$25</f>
        <v>HĐTT-SH</v>
      </c>
      <c r="Q87" s="73"/>
      <c r="R87" s="74" t="str">
        <f t="shared" ca="1" si="27"/>
        <v>SHL - Tìm hiểu truyền thống nhà trường, cơ cấu nhà trường</v>
      </c>
      <c r="S87" s="75" t="str">
        <f t="shared" ca="1" si="28"/>
        <v>sổ thi đua</v>
      </c>
      <c r="T87" s="46"/>
      <c r="U87" s="35"/>
      <c r="V87" s="36"/>
      <c r="W87" s="37"/>
      <c r="X87" s="46"/>
      <c r="Y87" s="46"/>
      <c r="Z87" s="46"/>
    </row>
    <row r="88" spans="1:26" ht="24" customHeight="1" x14ac:dyDescent="0.2">
      <c r="A88" s="11" t="str">
        <f t="shared" si="0"/>
        <v/>
      </c>
      <c r="B88" s="29">
        <f t="shared" si="20"/>
        <v>3</v>
      </c>
      <c r="C88" s="71"/>
      <c r="D88" s="67">
        <v>3</v>
      </c>
      <c r="E88" s="72">
        <f t="shared" ca="1" si="21"/>
        <v>3</v>
      </c>
      <c r="F88" s="72">
        <f t="shared" ca="1" si="22"/>
        <v>3</v>
      </c>
      <c r="G88" s="73" t="str">
        <f>TKB!$C$26</f>
        <v>Đạo đức</v>
      </c>
      <c r="H88" s="73"/>
      <c r="I88" s="74" t="str">
        <f t="shared" ca="1" si="23"/>
        <v>Có trách nhiệm về việc làm của mình</v>
      </c>
      <c r="J88" s="75" t="str">
        <f t="shared" ca="1" si="24"/>
        <v>Máy chiếu</v>
      </c>
      <c r="K88" s="66"/>
      <c r="L88" s="167"/>
      <c r="M88" s="67">
        <v>3</v>
      </c>
      <c r="N88" s="72" t="str">
        <f t="shared" ca="1" si="25"/>
        <v/>
      </c>
      <c r="O88" s="67" t="str">
        <f t="shared" si="26"/>
        <v/>
      </c>
      <c r="P88" s="68">
        <f>TKB!$D$26</f>
        <v>0</v>
      </c>
      <c r="Q88" s="73"/>
      <c r="R88" s="74" t="str">
        <f t="shared" si="27"/>
        <v/>
      </c>
      <c r="S88" s="75" t="str">
        <f t="shared" si="28"/>
        <v/>
      </c>
      <c r="T88" s="46"/>
      <c r="U88" s="35"/>
      <c r="V88" s="36"/>
      <c r="W88" s="37"/>
      <c r="X88" s="46"/>
      <c r="Y88" s="46"/>
      <c r="Z88" s="46"/>
    </row>
    <row r="89" spans="1:26" ht="24" customHeight="1" x14ac:dyDescent="0.2">
      <c r="A89" s="11" t="str">
        <f t="shared" si="0"/>
        <v/>
      </c>
      <c r="B89" s="29">
        <f t="shared" si="20"/>
        <v>3</v>
      </c>
      <c r="C89" s="71"/>
      <c r="D89" s="72">
        <v>4</v>
      </c>
      <c r="E89" s="72">
        <f t="shared" ca="1" si="21"/>
        <v>12</v>
      </c>
      <c r="F89" s="72">
        <f t="shared" ca="1" si="22"/>
        <v>12</v>
      </c>
      <c r="G89" s="73" t="str">
        <f>TKB!$C$27</f>
        <v>Tiếng Anh</v>
      </c>
      <c r="H89" s="73"/>
      <c r="I89" s="74" t="str">
        <f t="shared" ca="1" si="23"/>
        <v>Handout Unit 2</v>
      </c>
      <c r="J89" s="75">
        <f t="shared" ca="1" si="24"/>
        <v>0</v>
      </c>
      <c r="K89" s="66"/>
      <c r="L89" s="167"/>
      <c r="M89" s="72">
        <v>4</v>
      </c>
      <c r="N89" s="72" t="str">
        <f t="shared" ca="1" si="25"/>
        <v/>
      </c>
      <c r="O89" s="72" t="str">
        <f t="shared" si="26"/>
        <v/>
      </c>
      <c r="P89" s="73">
        <f>TKB!$D$27</f>
        <v>0</v>
      </c>
      <c r="Q89" s="73"/>
      <c r="R89" s="74" t="str">
        <f t="shared" si="27"/>
        <v/>
      </c>
      <c r="S89" s="75" t="str">
        <f t="shared" si="28"/>
        <v/>
      </c>
      <c r="T89" s="46"/>
      <c r="U89" s="35"/>
      <c r="V89" s="36"/>
      <c r="W89" s="37"/>
      <c r="X89" s="46"/>
      <c r="Y89" s="46"/>
      <c r="Z89" s="46"/>
    </row>
    <row r="90" spans="1:26" ht="24" customHeight="1" x14ac:dyDescent="0.2">
      <c r="A90" s="11" t="str">
        <f t="shared" si="0"/>
        <v/>
      </c>
      <c r="B90" s="29">
        <f t="shared" si="20"/>
        <v>3</v>
      </c>
      <c r="C90" s="87"/>
      <c r="D90" s="88">
        <v>5</v>
      </c>
      <c r="E90" s="88">
        <f t="shared" ca="1" si="21"/>
        <v>36</v>
      </c>
      <c r="F90" s="88" t="str">
        <f t="shared" si="22"/>
        <v/>
      </c>
      <c r="G90" s="89">
        <f>TKB!$C$28</f>
        <v>0</v>
      </c>
      <c r="H90" s="89" t="str">
        <f>IF(AND($M$1&lt;&gt;"",F90&lt;&gt;""),$M$1,IF(LEN(G90)&gt;$Q$1,RIGHT(G90,$Q$1),""))</f>
        <v/>
      </c>
      <c r="I90" s="90" t="str">
        <f t="shared" si="23"/>
        <v/>
      </c>
      <c r="J90" s="91" t="str">
        <f t="shared" si="24"/>
        <v/>
      </c>
      <c r="K90" s="66"/>
      <c r="L90" s="171"/>
      <c r="M90" s="92">
        <v>5</v>
      </c>
      <c r="N90" s="88" t="str">
        <f t="shared" ca="1" si="25"/>
        <v/>
      </c>
      <c r="O90" s="88" t="str">
        <f t="shared" si="26"/>
        <v/>
      </c>
      <c r="P90" s="89">
        <f>TKB!$D$28</f>
        <v>0</v>
      </c>
      <c r="Q90" s="89" t="str">
        <f>IF(AND($M$1&lt;&gt;"",O90&lt;&gt;""),$M$1,IF(LEN(P90)&gt;$Q$1,RIGHT(P90,$Q$1),""))</f>
        <v/>
      </c>
      <c r="R90" s="90" t="str">
        <f t="shared" si="27"/>
        <v/>
      </c>
      <c r="S90" s="91" t="str">
        <f t="shared" si="28"/>
        <v/>
      </c>
      <c r="T90" s="46"/>
      <c r="U90" s="35"/>
      <c r="V90" s="36"/>
      <c r="W90" s="37"/>
      <c r="X90" s="46"/>
      <c r="Y90" s="46"/>
      <c r="Z90" s="46"/>
    </row>
    <row r="91" spans="1:26" ht="24" customHeight="1" x14ac:dyDescent="0.2">
      <c r="A91" s="11" t="str">
        <f t="shared" si="0"/>
        <v/>
      </c>
      <c r="B91" s="29">
        <f t="shared" si="20"/>
        <v>3</v>
      </c>
      <c r="C91" s="178"/>
      <c r="D91" s="173"/>
      <c r="E91" s="173"/>
      <c r="F91" s="173"/>
      <c r="G91" s="173"/>
      <c r="H91" s="173"/>
      <c r="I91" s="173"/>
      <c r="J91" s="174"/>
      <c r="K91" s="93"/>
      <c r="L91" s="172"/>
      <c r="M91" s="173"/>
      <c r="N91" s="173"/>
      <c r="O91" s="173"/>
      <c r="P91" s="173"/>
      <c r="Q91" s="173"/>
      <c r="R91" s="173"/>
      <c r="S91" s="174"/>
      <c r="T91" s="11"/>
      <c r="U91" s="35"/>
      <c r="V91" s="36"/>
      <c r="W91" s="37"/>
      <c r="X91" s="11"/>
      <c r="Y91" s="11"/>
      <c r="Z91" s="11"/>
    </row>
    <row r="92" spans="1:26" ht="57.75" customHeight="1" x14ac:dyDescent="0.2">
      <c r="A92" s="11" t="str">
        <f t="shared" si="0"/>
        <v/>
      </c>
      <c r="B92" s="29">
        <f>+B93</f>
        <v>4</v>
      </c>
      <c r="C92" s="96" t="str">
        <f>'HUONG DAN'!B54</f>
        <v>©Trường Tiểu học Lê Ngọc Hân, Gia Lâm</v>
      </c>
      <c r="D92" s="93"/>
      <c r="E92" s="93"/>
      <c r="F92" s="93"/>
      <c r="G92" s="97"/>
      <c r="H92" s="97"/>
      <c r="I92" s="97"/>
      <c r="J92" s="97"/>
      <c r="K92" s="97"/>
      <c r="L92" s="45"/>
      <c r="M92" s="45"/>
      <c r="N92" s="45"/>
      <c r="O92" s="45"/>
      <c r="P92" s="100"/>
      <c r="Q92" s="100"/>
      <c r="R92" s="183"/>
      <c r="S92" s="180"/>
      <c r="T92" s="11"/>
      <c r="U92" s="35"/>
      <c r="V92" s="36"/>
      <c r="W92" s="37"/>
      <c r="X92" s="11"/>
      <c r="Y92" s="11"/>
      <c r="Z92" s="11"/>
    </row>
    <row r="93" spans="1:26" ht="24" customHeight="1" x14ac:dyDescent="0.2">
      <c r="A93" s="11" t="str">
        <f t="shared" si="0"/>
        <v/>
      </c>
      <c r="B93" s="29">
        <f>+C93</f>
        <v>4</v>
      </c>
      <c r="C93" s="179">
        <f>+C63+1</f>
        <v>4</v>
      </c>
      <c r="D93" s="180"/>
      <c r="E93" s="38"/>
      <c r="F93" s="93" t="str">
        <f>CONCATENATE("(Từ ngày ",DAY(V93)&amp;"/"&amp; MONTH(V93) &amp;"/"&amp;YEAR(V93)&amp; " đến ngày "  &amp;DAY(V93+4)&amp;  "/" &amp; MONTH(V93+4) &amp; "/" &amp; YEAR(V93+4),")")</f>
        <v>(Từ ngày 28/9/2020 đến ngày 2/10/2020)</v>
      </c>
      <c r="G93" s="97"/>
      <c r="H93" s="97"/>
      <c r="I93" s="33"/>
      <c r="J93" s="33"/>
      <c r="K93" s="33"/>
      <c r="L93" s="42"/>
      <c r="M93" s="42"/>
      <c r="N93" s="43"/>
      <c r="O93" s="43"/>
      <c r="P93" s="44"/>
      <c r="Q93" s="44"/>
      <c r="R93" s="41"/>
      <c r="S93" s="41"/>
      <c r="T93" s="11"/>
      <c r="U93" s="35" t="s">
        <v>62</v>
      </c>
      <c r="V93" s="36">
        <f>$U$1+(C93-1)*7+W93</f>
        <v>44102</v>
      </c>
      <c r="W93" s="37">
        <v>0</v>
      </c>
      <c r="X93" s="11"/>
      <c r="Y93" s="11"/>
      <c r="Z93" s="11"/>
    </row>
    <row r="94" spans="1:26" ht="24" customHeight="1" x14ac:dyDescent="0.2">
      <c r="A94" s="11" t="str">
        <f t="shared" si="0"/>
        <v/>
      </c>
      <c r="B94" s="29">
        <f t="shared" ref="B94:B121" si="29">+B93</f>
        <v>4</v>
      </c>
      <c r="C94" s="175" t="s">
        <v>63</v>
      </c>
      <c r="D94" s="176"/>
      <c r="E94" s="176"/>
      <c r="F94" s="176"/>
      <c r="G94" s="176"/>
      <c r="H94" s="176"/>
      <c r="I94" s="176"/>
      <c r="J94" s="177"/>
      <c r="K94" s="99"/>
      <c r="L94" s="175" t="s">
        <v>64</v>
      </c>
      <c r="M94" s="176"/>
      <c r="N94" s="176"/>
      <c r="O94" s="176"/>
      <c r="P94" s="176"/>
      <c r="Q94" s="176"/>
      <c r="R94" s="176"/>
      <c r="S94" s="177"/>
      <c r="T94" s="46"/>
      <c r="U94" s="35"/>
      <c r="V94" s="47"/>
      <c r="W94" s="37"/>
      <c r="X94" s="46"/>
      <c r="Y94" s="46"/>
      <c r="Z94" s="46"/>
    </row>
    <row r="95" spans="1:26" ht="24" customHeight="1" x14ac:dyDescent="0.2">
      <c r="A95" s="11" t="str">
        <f t="shared" si="0"/>
        <v/>
      </c>
      <c r="B95" s="29">
        <f t="shared" si="29"/>
        <v>4</v>
      </c>
      <c r="C95" s="101" t="s">
        <v>65</v>
      </c>
      <c r="D95" s="102" t="s">
        <v>66</v>
      </c>
      <c r="E95" s="102" t="s">
        <v>67</v>
      </c>
      <c r="F95" s="102" t="s">
        <v>68</v>
      </c>
      <c r="G95" s="103" t="s">
        <v>69</v>
      </c>
      <c r="H95" s="103" t="s">
        <v>70</v>
      </c>
      <c r="I95" s="103" t="s">
        <v>71</v>
      </c>
      <c r="J95" s="104" t="s">
        <v>72</v>
      </c>
      <c r="K95" s="52"/>
      <c r="L95" s="53" t="s">
        <v>65</v>
      </c>
      <c r="M95" s="54" t="s">
        <v>66</v>
      </c>
      <c r="N95" s="54" t="s">
        <v>67</v>
      </c>
      <c r="O95" s="49" t="s">
        <v>68</v>
      </c>
      <c r="P95" s="55" t="s">
        <v>73</v>
      </c>
      <c r="Q95" s="55" t="s">
        <v>70</v>
      </c>
      <c r="R95" s="55" t="s">
        <v>71</v>
      </c>
      <c r="S95" s="51" t="s">
        <v>72</v>
      </c>
      <c r="T95" s="56"/>
      <c r="U95" s="57"/>
      <c r="V95" s="58"/>
      <c r="W95" s="59"/>
      <c r="X95" s="56"/>
      <c r="Y95" s="56"/>
      <c r="Z95" s="56"/>
    </row>
    <row r="96" spans="1:26" ht="24" customHeight="1" x14ac:dyDescent="0.2">
      <c r="A96" s="11" t="str">
        <f t="shared" si="0"/>
        <v/>
      </c>
      <c r="B96" s="29">
        <f t="shared" si="29"/>
        <v>4</v>
      </c>
      <c r="C96" s="60" t="str">
        <f>CONCATENATE("Hai  ",CHAR(10),DAY(V93),"/",MONTH(V93))</f>
        <v>Hai  
28/9</v>
      </c>
      <c r="D96" s="61">
        <v>1</v>
      </c>
      <c r="E96" s="61">
        <f t="shared" ref="E96:E120" ca="1" si="30">COUNTIF($G$6:G96,G96)+COUNTIF(OFFSET($P$6,0,0,IF(MOD(ROW(P96),5)&lt;&gt;0,INT((ROW(P96)-ROW($P$6)+1)/5)*5,INT((ROW(P96)-ROW($P$6))/5)*5),1),G96)</f>
        <v>4</v>
      </c>
      <c r="F96" s="61">
        <f t="shared" ref="F96:F120" ca="1" si="31">IF(G96=0,"",VLOOKUP(E96&amp;G96,PPCT,2,0))</f>
        <v>4</v>
      </c>
      <c r="G96" s="62" t="str">
        <f>TKB!$C$4</f>
        <v>HĐTT</v>
      </c>
      <c r="H96" s="63"/>
      <c r="I96" s="64" t="str">
        <f t="shared" ref="I96:I120" ca="1" si="32">IF(G96=0,"",VLOOKUP(E96&amp;G96,PPCT,6,0))</f>
        <v>Chào cờ</v>
      </c>
      <c r="J96" s="65">
        <f t="shared" ref="J96:J120" ca="1" si="33">IF(G96=0,"",VLOOKUP(E96&amp;G96,PPCT,7,0))</f>
        <v>0</v>
      </c>
      <c r="K96" s="66"/>
      <c r="L96" s="166" t="str">
        <f>+C96</f>
        <v>Hai  
28/9</v>
      </c>
      <c r="M96" s="67">
        <v>1</v>
      </c>
      <c r="N96" s="67">
        <f t="shared" ref="N96:N120" ca="1" si="34">IF(P96=0,"",COUNTIF($P$6:P96,P96)+COUNTIF(OFFSET($G$6,0,0,INT((ROW(G96)-ROW($G$6))/5+1)*5,1),P96))</f>
        <v>10</v>
      </c>
      <c r="O96" s="61">
        <f t="shared" ref="O96:O120" ca="1" si="35">IF(P96=0,"",VLOOKUP(N96&amp;P96,PPCT,2,0))</f>
        <v>80</v>
      </c>
      <c r="P96" s="68" t="str">
        <f>TKB!$D$4</f>
        <v>HDH-TV</v>
      </c>
      <c r="Q96" s="63"/>
      <c r="R96" s="69" t="str">
        <f t="shared" ref="R96:R120" ca="1" si="36">IF(P96=0,"",VLOOKUP(N96&amp;P96,PPCT,6,0))</f>
        <v>Tập làm văn</v>
      </c>
      <c r="S96" s="70" t="str">
        <f t="shared" ref="S96:S120" ca="1" si="37">IF(P96=0,"",VLOOKUP(N96&amp;P96,PPCT,7,0))</f>
        <v>Máy chiếu</v>
      </c>
      <c r="T96" s="46"/>
      <c r="U96" s="35"/>
      <c r="V96" s="36"/>
      <c r="W96" s="37"/>
      <c r="X96" s="46"/>
      <c r="Y96" s="46"/>
      <c r="Z96" s="46"/>
    </row>
    <row r="97" spans="1:26" ht="24" customHeight="1" x14ac:dyDescent="0.2">
      <c r="A97" s="11" t="str">
        <f t="shared" si="0"/>
        <v/>
      </c>
      <c r="B97" s="29">
        <f t="shared" si="29"/>
        <v>4</v>
      </c>
      <c r="C97" s="71"/>
      <c r="D97" s="72">
        <v>2</v>
      </c>
      <c r="E97" s="72">
        <f t="shared" ca="1" si="30"/>
        <v>13</v>
      </c>
      <c r="F97" s="72">
        <f t="shared" ca="1" si="31"/>
        <v>13</v>
      </c>
      <c r="G97" s="73" t="str">
        <f>TKB!$C$5</f>
        <v>Tiếng Anh</v>
      </c>
      <c r="H97" s="73"/>
      <c r="I97" s="74" t="str">
        <f t="shared" ca="1" si="32"/>
        <v>Unit 3: Lesson 1</v>
      </c>
      <c r="J97" s="75">
        <f t="shared" ca="1" si="33"/>
        <v>0</v>
      </c>
      <c r="K97" s="66"/>
      <c r="L97" s="167"/>
      <c r="M97" s="72">
        <v>2</v>
      </c>
      <c r="N97" s="72">
        <f t="shared" ca="1" si="34"/>
        <v>4</v>
      </c>
      <c r="O97" s="72">
        <f t="shared" ca="1" si="35"/>
        <v>4</v>
      </c>
      <c r="P97" s="73" t="str">
        <f>TKB!$D$5</f>
        <v>HĐTT-ĐT</v>
      </c>
      <c r="Q97" s="73"/>
      <c r="R97" s="74" t="str">
        <f t="shared" ca="1" si="36"/>
        <v>Đọc truyện thư viện</v>
      </c>
      <c r="S97" s="76" t="str">
        <f t="shared" ca="1" si="37"/>
        <v>Truyện</v>
      </c>
      <c r="T97" s="46"/>
      <c r="U97" s="35"/>
      <c r="V97" s="36"/>
      <c r="W97" s="37"/>
      <c r="X97" s="46"/>
      <c r="Y97" s="46"/>
      <c r="Z97" s="46"/>
    </row>
    <row r="98" spans="1:26" ht="24" customHeight="1" x14ac:dyDescent="0.2">
      <c r="A98" s="11" t="str">
        <f t="shared" si="0"/>
        <v/>
      </c>
      <c r="B98" s="29">
        <f t="shared" si="29"/>
        <v>4</v>
      </c>
      <c r="C98" s="71"/>
      <c r="D98" s="67">
        <v>3</v>
      </c>
      <c r="E98" s="72">
        <f t="shared" ca="1" si="30"/>
        <v>7</v>
      </c>
      <c r="F98" s="72">
        <f t="shared" ca="1" si="31"/>
        <v>7</v>
      </c>
      <c r="G98" s="73" t="str">
        <f>TKB!$C$6</f>
        <v>Tập đọc</v>
      </c>
      <c r="H98" s="73"/>
      <c r="I98" s="74" t="str">
        <f t="shared" ca="1" si="32"/>
        <v>Những con sếu bằng giấy</v>
      </c>
      <c r="J98" s="75" t="str">
        <f t="shared" ca="1" si="33"/>
        <v>Máy chiếu</v>
      </c>
      <c r="K98" s="66"/>
      <c r="L98" s="167"/>
      <c r="M98" s="67">
        <v>3</v>
      </c>
      <c r="N98" s="72">
        <f t="shared" ca="1" si="34"/>
        <v>7</v>
      </c>
      <c r="O98" s="67">
        <f t="shared" ca="1" si="35"/>
        <v>7</v>
      </c>
      <c r="P98" s="68" t="str">
        <f>TKB!$D$6</f>
        <v>Thể dục</v>
      </c>
      <c r="Q98" s="73"/>
      <c r="R98" s="69" t="str">
        <f t="shared" ca="1" si="36"/>
        <v>ĐHĐN - Trò chơi “Hoàng Anh, Hoàng Yến”</v>
      </c>
      <c r="S98" s="75">
        <f t="shared" ca="1" si="37"/>
        <v>0</v>
      </c>
      <c r="T98" s="46"/>
      <c r="U98" s="35"/>
      <c r="V98" s="36"/>
      <c r="W98" s="37"/>
      <c r="X98" s="46"/>
      <c r="Y98" s="46"/>
      <c r="Z98" s="46"/>
    </row>
    <row r="99" spans="1:26" ht="24" customHeight="1" x14ac:dyDescent="0.2">
      <c r="A99" s="11" t="str">
        <f t="shared" si="0"/>
        <v/>
      </c>
      <c r="B99" s="29">
        <f t="shared" si="29"/>
        <v>4</v>
      </c>
      <c r="C99" s="71"/>
      <c r="D99" s="72">
        <v>4</v>
      </c>
      <c r="E99" s="72">
        <f t="shared" ca="1" si="30"/>
        <v>16</v>
      </c>
      <c r="F99" s="72">
        <f t="shared" ca="1" si="31"/>
        <v>16</v>
      </c>
      <c r="G99" s="73" t="str">
        <f>TKB!$C$7</f>
        <v>Toán</v>
      </c>
      <c r="H99" s="73"/>
      <c r="I99" s="74" t="str">
        <f t="shared" ca="1" si="32"/>
        <v>ÔT và bổ sung về giải toán</v>
      </c>
      <c r="J99" s="75" t="str">
        <f t="shared" ca="1" si="33"/>
        <v>Máy chiếu</v>
      </c>
      <c r="K99" s="66"/>
      <c r="L99" s="167"/>
      <c r="M99" s="72">
        <v>4</v>
      </c>
      <c r="N99" s="72" t="str">
        <f t="shared" ca="1" si="34"/>
        <v/>
      </c>
      <c r="O99" s="72" t="str">
        <f t="shared" si="35"/>
        <v/>
      </c>
      <c r="P99" s="73">
        <f>TKB!$D$7</f>
        <v>0</v>
      </c>
      <c r="Q99" s="73"/>
      <c r="R99" s="74" t="str">
        <f t="shared" si="36"/>
        <v/>
      </c>
      <c r="S99" s="70" t="str">
        <f t="shared" si="37"/>
        <v/>
      </c>
      <c r="T99" s="46"/>
      <c r="U99" s="35"/>
      <c r="V99" s="36"/>
      <c r="W99" s="37"/>
      <c r="X99" s="46"/>
      <c r="Y99" s="46"/>
      <c r="Z99" s="46"/>
    </row>
    <row r="100" spans="1:26" ht="24" customHeight="1" x14ac:dyDescent="0.2">
      <c r="A100" s="11" t="str">
        <f t="shared" si="0"/>
        <v/>
      </c>
      <c r="B100" s="29">
        <f t="shared" si="29"/>
        <v>4</v>
      </c>
      <c r="C100" s="71"/>
      <c r="D100" s="78">
        <v>5</v>
      </c>
      <c r="E100" s="79">
        <f t="shared" ca="1" si="30"/>
        <v>40</v>
      </c>
      <c r="F100" s="79" t="str">
        <f t="shared" si="31"/>
        <v/>
      </c>
      <c r="G100" s="80">
        <f>TKB!$C$8</f>
        <v>0</v>
      </c>
      <c r="H100" s="80"/>
      <c r="I100" s="81" t="str">
        <f t="shared" si="32"/>
        <v/>
      </c>
      <c r="J100" s="82" t="str">
        <f t="shared" si="33"/>
        <v/>
      </c>
      <c r="K100" s="66"/>
      <c r="L100" s="168"/>
      <c r="M100" s="78">
        <v>5</v>
      </c>
      <c r="N100" s="72" t="str">
        <f t="shared" ca="1" si="34"/>
        <v/>
      </c>
      <c r="O100" s="83" t="str">
        <f t="shared" si="35"/>
        <v/>
      </c>
      <c r="P100" s="80">
        <f>TKB!$D$8</f>
        <v>0</v>
      </c>
      <c r="Q100" s="80"/>
      <c r="R100" s="81" t="str">
        <f t="shared" si="36"/>
        <v/>
      </c>
      <c r="S100" s="82" t="str">
        <f t="shared" si="37"/>
        <v/>
      </c>
      <c r="T100" s="46"/>
      <c r="U100" s="35"/>
      <c r="V100" s="36"/>
      <c r="W100" s="37"/>
      <c r="X100" s="46"/>
      <c r="Y100" s="46"/>
      <c r="Z100" s="46"/>
    </row>
    <row r="101" spans="1:26" ht="24" customHeight="1" x14ac:dyDescent="0.2">
      <c r="A101" s="11" t="str">
        <f t="shared" si="0"/>
        <v/>
      </c>
      <c r="B101" s="29">
        <f t="shared" si="29"/>
        <v>4</v>
      </c>
      <c r="C101" s="84" t="str">
        <f>CONCATENATE("Ba  ",CHAR(10),DAY(V93+1),"/",MONTH(V93+1))</f>
        <v>Ba  
29/9</v>
      </c>
      <c r="D101" s="61">
        <v>1</v>
      </c>
      <c r="E101" s="61">
        <f t="shared" ca="1" si="30"/>
        <v>7</v>
      </c>
      <c r="F101" s="61">
        <f t="shared" ca="1" si="31"/>
        <v>7</v>
      </c>
      <c r="G101" s="73" t="str">
        <f>TKB!$C$9</f>
        <v>LT &amp; Câu</v>
      </c>
      <c r="H101" s="62"/>
      <c r="I101" s="64" t="str">
        <f t="shared" ca="1" si="32"/>
        <v>Từ trái nghĩa.</v>
      </c>
      <c r="J101" s="65" t="str">
        <f t="shared" ca="1" si="33"/>
        <v>Máy chiếu</v>
      </c>
      <c r="K101" s="66"/>
      <c r="L101" s="169" t="str">
        <f>+C101</f>
        <v>Ba  
29/9</v>
      </c>
      <c r="M101" s="61">
        <v>1</v>
      </c>
      <c r="N101" s="61">
        <f t="shared" ca="1" si="34"/>
        <v>4</v>
      </c>
      <c r="O101" s="61">
        <f t="shared" ca="1" si="35"/>
        <v>4</v>
      </c>
      <c r="P101" s="62" t="str">
        <f>TKB!$D$9</f>
        <v>Tin học</v>
      </c>
      <c r="Q101" s="62"/>
      <c r="R101" s="64" t="str">
        <f t="shared" ca="1" si="36"/>
        <v>Kiểm tra</v>
      </c>
      <c r="S101" s="65">
        <f t="shared" ca="1" si="37"/>
        <v>0</v>
      </c>
      <c r="T101" s="46"/>
      <c r="U101" s="35"/>
      <c r="V101" s="36"/>
      <c r="W101" s="37"/>
      <c r="X101" s="46"/>
      <c r="Y101" s="46"/>
      <c r="Z101" s="46"/>
    </row>
    <row r="102" spans="1:26" ht="24" customHeight="1" x14ac:dyDescent="0.2">
      <c r="A102" s="11" t="str">
        <f t="shared" si="0"/>
        <v/>
      </c>
      <c r="B102" s="29">
        <f t="shared" si="29"/>
        <v>4</v>
      </c>
      <c r="C102" s="85"/>
      <c r="D102" s="72">
        <v>2</v>
      </c>
      <c r="E102" s="72">
        <f t="shared" ca="1" si="30"/>
        <v>17</v>
      </c>
      <c r="F102" s="72">
        <f t="shared" ca="1" si="31"/>
        <v>17</v>
      </c>
      <c r="G102" s="73" t="str">
        <f>TKB!$C$10</f>
        <v>Toán</v>
      </c>
      <c r="H102" s="73"/>
      <c r="I102" s="74" t="str">
        <f t="shared" ca="1" si="32"/>
        <v>Luyện tập</v>
      </c>
      <c r="J102" s="75" t="str">
        <f t="shared" ca="1" si="33"/>
        <v>Máy chiếu</v>
      </c>
      <c r="K102" s="66"/>
      <c r="L102" s="167"/>
      <c r="M102" s="72">
        <v>2</v>
      </c>
      <c r="N102" s="72">
        <f t="shared" ca="1" si="34"/>
        <v>4</v>
      </c>
      <c r="O102" s="72">
        <f t="shared" ca="1" si="35"/>
        <v>4</v>
      </c>
      <c r="P102" s="73" t="str">
        <f>TKB!$D$10</f>
        <v>Âm nhạc</v>
      </c>
      <c r="Q102" s="73"/>
      <c r="R102" s="74" t="str">
        <f t="shared" ca="1" si="36"/>
        <v>Học hát: Bài Hãy giữ cho em bầu trời xanh</v>
      </c>
      <c r="S102" s="75">
        <f t="shared" ca="1" si="37"/>
        <v>0</v>
      </c>
      <c r="T102" s="46"/>
      <c r="U102" s="35"/>
      <c r="V102" s="36"/>
      <c r="W102" s="37"/>
      <c r="X102" s="46"/>
      <c r="Y102" s="46"/>
      <c r="Z102" s="46"/>
    </row>
    <row r="103" spans="1:26" ht="24" customHeight="1" x14ac:dyDescent="0.2">
      <c r="A103" s="11" t="str">
        <f t="shared" si="0"/>
        <v/>
      </c>
      <c r="B103" s="29">
        <f t="shared" si="29"/>
        <v>4</v>
      </c>
      <c r="C103" s="85"/>
      <c r="D103" s="72">
        <v>3</v>
      </c>
      <c r="E103" s="72">
        <f t="shared" ca="1" si="30"/>
        <v>4</v>
      </c>
      <c r="F103" s="72">
        <f t="shared" ca="1" si="31"/>
        <v>4</v>
      </c>
      <c r="G103" s="73" t="str">
        <f>TKB!$C$11</f>
        <v>Chính tả</v>
      </c>
      <c r="H103" s="73"/>
      <c r="I103" s="74" t="str">
        <f t="shared" ca="1" si="32"/>
        <v>Nghe-viết: Anh bộ đội Cụ Hồ gốc Bỉ.</v>
      </c>
      <c r="J103" s="75" t="str">
        <f t="shared" ca="1" si="33"/>
        <v>Máy chiếu</v>
      </c>
      <c r="K103" s="66"/>
      <c r="L103" s="167"/>
      <c r="M103" s="67">
        <v>3</v>
      </c>
      <c r="N103" s="72">
        <f t="shared" ca="1" si="34"/>
        <v>7</v>
      </c>
      <c r="O103" s="67">
        <f t="shared" ca="1" si="35"/>
        <v>7</v>
      </c>
      <c r="P103" s="68" t="str">
        <f>TKB!$D$11</f>
        <v>Khoa học</v>
      </c>
      <c r="Q103" s="73"/>
      <c r="R103" s="74" t="str">
        <f t="shared" ca="1" si="36"/>
        <v xml:space="preserve"> Từ tuổi vị thành niên đến tuổi già ( tiếp)</v>
      </c>
      <c r="S103" s="75" t="str">
        <f t="shared" ca="1" si="37"/>
        <v>Máy chiếu</v>
      </c>
      <c r="T103" s="46"/>
      <c r="U103" s="35"/>
      <c r="V103" s="36"/>
      <c r="W103" s="37"/>
      <c r="X103" s="46"/>
      <c r="Y103" s="46"/>
      <c r="Z103" s="46"/>
    </row>
    <row r="104" spans="1:26" ht="24" customHeight="1" x14ac:dyDescent="0.2">
      <c r="A104" s="11" t="str">
        <f t="shared" si="0"/>
        <v/>
      </c>
      <c r="B104" s="29">
        <f t="shared" si="29"/>
        <v>4</v>
      </c>
      <c r="C104" s="85"/>
      <c r="D104" s="72">
        <v>4</v>
      </c>
      <c r="E104" s="72">
        <f t="shared" ca="1" si="30"/>
        <v>4</v>
      </c>
      <c r="F104" s="72">
        <f t="shared" ca="1" si="31"/>
        <v>4</v>
      </c>
      <c r="G104" s="73" t="str">
        <f>TKB!$C$12</f>
        <v>Lịch sử</v>
      </c>
      <c r="H104" s="73"/>
      <c r="I104" s="74" t="str">
        <f t="shared" ca="1" si="32"/>
        <v>Xã hội Việt Nam cuối thế kỉ …</v>
      </c>
      <c r="J104" s="75" t="str">
        <f t="shared" ca="1" si="33"/>
        <v>Máy chiếu</v>
      </c>
      <c r="K104" s="66"/>
      <c r="L104" s="167"/>
      <c r="M104" s="72">
        <v>4</v>
      </c>
      <c r="N104" s="72">
        <f t="shared" ca="1" si="34"/>
        <v>7</v>
      </c>
      <c r="O104" s="72">
        <f t="shared" ca="1" si="35"/>
        <v>7</v>
      </c>
      <c r="P104" s="73" t="str">
        <f>TKB!$D$12</f>
        <v>HDH-T</v>
      </c>
      <c r="Q104" s="73"/>
      <c r="R104" s="74" t="str">
        <f t="shared" ca="1" si="36"/>
        <v>Ôn tập và bổ sung về giải toán</v>
      </c>
      <c r="S104" s="75" t="str">
        <f t="shared" ca="1" si="37"/>
        <v>Máy chiếu</v>
      </c>
      <c r="T104" s="46"/>
      <c r="U104" s="35"/>
      <c r="V104" s="36"/>
      <c r="W104" s="37"/>
      <c r="X104" s="46"/>
      <c r="Y104" s="46"/>
      <c r="Z104" s="46"/>
    </row>
    <row r="105" spans="1:26" ht="24" customHeight="1" x14ac:dyDescent="0.2">
      <c r="A105" s="11" t="str">
        <f t="shared" si="0"/>
        <v/>
      </c>
      <c r="B105" s="29">
        <f t="shared" si="29"/>
        <v>4</v>
      </c>
      <c r="C105" s="86"/>
      <c r="D105" s="79">
        <v>5</v>
      </c>
      <c r="E105" s="79">
        <f t="shared" ca="1" si="30"/>
        <v>43</v>
      </c>
      <c r="F105" s="79" t="str">
        <f t="shared" si="31"/>
        <v/>
      </c>
      <c r="G105" s="80">
        <f>TKB!$C$13</f>
        <v>0</v>
      </c>
      <c r="H105" s="80"/>
      <c r="I105" s="81" t="str">
        <f t="shared" si="32"/>
        <v/>
      </c>
      <c r="J105" s="82" t="str">
        <f t="shared" si="33"/>
        <v/>
      </c>
      <c r="K105" s="66"/>
      <c r="L105" s="170"/>
      <c r="M105" s="78">
        <v>5</v>
      </c>
      <c r="N105" s="72" t="str">
        <f t="shared" ca="1" si="34"/>
        <v/>
      </c>
      <c r="O105" s="83" t="str">
        <f t="shared" si="35"/>
        <v/>
      </c>
      <c r="P105" s="80">
        <f>TKB!$D$13</f>
        <v>0</v>
      </c>
      <c r="Q105" s="80"/>
      <c r="R105" s="81" t="str">
        <f t="shared" si="36"/>
        <v/>
      </c>
      <c r="S105" s="82" t="str">
        <f t="shared" si="37"/>
        <v/>
      </c>
      <c r="T105" s="46"/>
      <c r="U105" s="35"/>
      <c r="V105" s="36"/>
      <c r="W105" s="37"/>
      <c r="X105" s="46"/>
      <c r="Y105" s="46"/>
      <c r="Z105" s="46"/>
    </row>
    <row r="106" spans="1:26" ht="24" customHeight="1" x14ac:dyDescent="0.2">
      <c r="A106" s="11" t="str">
        <f t="shared" si="0"/>
        <v/>
      </c>
      <c r="B106" s="29">
        <f t="shared" si="29"/>
        <v>4</v>
      </c>
      <c r="C106" s="84" t="str">
        <f>CONCATENATE("Tư ",CHAR(10),DAY(V93+2),"/",MONTH(V93+2))</f>
        <v>Tư 
30/9</v>
      </c>
      <c r="D106" s="61">
        <v>1</v>
      </c>
      <c r="E106" s="61">
        <f t="shared" ca="1" si="30"/>
        <v>8</v>
      </c>
      <c r="F106" s="61">
        <f t="shared" ca="1" si="31"/>
        <v>8</v>
      </c>
      <c r="G106" s="73" t="str">
        <f>TKB!$C$14</f>
        <v>Tập đọc</v>
      </c>
      <c r="H106" s="62"/>
      <c r="I106" s="64" t="str">
        <f t="shared" ca="1" si="32"/>
        <v>Bài ca về trái đất</v>
      </c>
      <c r="J106" s="65" t="str">
        <f t="shared" ca="1" si="33"/>
        <v>Máy chiếu</v>
      </c>
      <c r="K106" s="66"/>
      <c r="L106" s="169" t="str">
        <f>+C106</f>
        <v>Tư 
30/9</v>
      </c>
      <c r="M106" s="61">
        <v>1</v>
      </c>
      <c r="N106" s="61">
        <f t="shared" ca="1" si="34"/>
        <v>8</v>
      </c>
      <c r="O106" s="61">
        <f t="shared" ca="1" si="35"/>
        <v>8</v>
      </c>
      <c r="P106" s="62" t="str">
        <f>TKB!$D$14</f>
        <v>Khoa học</v>
      </c>
      <c r="Q106" s="62"/>
      <c r="R106" s="64" t="str">
        <f t="shared" ca="1" si="36"/>
        <v>Vệ sinh ở tuổi dậy thì</v>
      </c>
      <c r="S106" s="65" t="str">
        <f t="shared" ca="1" si="37"/>
        <v>Máy chiếu</v>
      </c>
      <c r="T106" s="46"/>
      <c r="U106" s="35"/>
      <c r="V106" s="36"/>
      <c r="W106" s="37"/>
      <c r="X106" s="46"/>
      <c r="Y106" s="46"/>
      <c r="Z106" s="46"/>
    </row>
    <row r="107" spans="1:26" ht="24" customHeight="1" x14ac:dyDescent="0.2">
      <c r="A107" s="11" t="str">
        <f t="shared" si="0"/>
        <v/>
      </c>
      <c r="B107" s="29">
        <f t="shared" si="29"/>
        <v>4</v>
      </c>
      <c r="C107" s="85"/>
      <c r="D107" s="72">
        <v>2</v>
      </c>
      <c r="E107" s="72">
        <f t="shared" ca="1" si="30"/>
        <v>14</v>
      </c>
      <c r="F107" s="72">
        <f t="shared" ca="1" si="31"/>
        <v>14</v>
      </c>
      <c r="G107" s="73" t="str">
        <f>TKB!$C$15</f>
        <v>Tiếng Anh</v>
      </c>
      <c r="H107" s="73"/>
      <c r="I107" s="74" t="str">
        <f t="shared" ca="1" si="32"/>
        <v>Unit 3-Lesson 1 (tài liệu bổ trợ)</v>
      </c>
      <c r="J107" s="75">
        <f t="shared" ca="1" si="33"/>
        <v>0</v>
      </c>
      <c r="K107" s="66"/>
      <c r="L107" s="167"/>
      <c r="M107" s="72">
        <v>2</v>
      </c>
      <c r="N107" s="72">
        <f t="shared" ca="1" si="34"/>
        <v>8</v>
      </c>
      <c r="O107" s="72">
        <f t="shared" ca="1" si="35"/>
        <v>8</v>
      </c>
      <c r="P107" s="62" t="str">
        <f>TKB!$D$15</f>
        <v>Thể dục</v>
      </c>
      <c r="Q107" s="73"/>
      <c r="R107" s="74" t="str">
        <f t="shared" ca="1" si="36"/>
        <v>ĐHĐN-Trò chơi “Mèo đuổi chuột”</v>
      </c>
      <c r="S107" s="75">
        <f t="shared" ca="1" si="37"/>
        <v>0</v>
      </c>
      <c r="T107" s="46"/>
      <c r="U107" s="35"/>
      <c r="V107" s="36"/>
      <c r="W107" s="37"/>
      <c r="X107" s="46"/>
      <c r="Y107" s="46"/>
      <c r="Z107" s="46"/>
    </row>
    <row r="108" spans="1:26" ht="24" customHeight="1" x14ac:dyDescent="0.2">
      <c r="A108" s="11" t="str">
        <f t="shared" si="0"/>
        <v/>
      </c>
      <c r="B108" s="29">
        <f t="shared" si="29"/>
        <v>4</v>
      </c>
      <c r="C108" s="85"/>
      <c r="D108" s="72">
        <v>3</v>
      </c>
      <c r="E108" s="72">
        <f t="shared" ca="1" si="30"/>
        <v>18</v>
      </c>
      <c r="F108" s="72">
        <f t="shared" ca="1" si="31"/>
        <v>18</v>
      </c>
      <c r="G108" s="73" t="str">
        <f>TKB!$C$16</f>
        <v>Toán</v>
      </c>
      <c r="H108" s="73"/>
      <c r="I108" s="74" t="str">
        <f t="shared" ca="1" si="32"/>
        <v>ÔT và bổ sung về giải toán ( tiếp)</v>
      </c>
      <c r="J108" s="75" t="str">
        <f t="shared" ca="1" si="33"/>
        <v xml:space="preserve">Máy chiếu </v>
      </c>
      <c r="K108" s="66"/>
      <c r="L108" s="167"/>
      <c r="M108" s="67">
        <v>3</v>
      </c>
      <c r="N108" s="72">
        <f t="shared" ca="1" si="34"/>
        <v>11</v>
      </c>
      <c r="O108" s="67">
        <f t="shared" ca="1" si="35"/>
        <v>81</v>
      </c>
      <c r="P108" s="68" t="str">
        <f>TKB!$D$16</f>
        <v>HDH-TV</v>
      </c>
      <c r="Q108" s="73"/>
      <c r="R108" s="74" t="str">
        <f t="shared" ca="1" si="36"/>
        <v>Tập đọc - Luyện từ và câu</v>
      </c>
      <c r="S108" s="75" t="str">
        <f t="shared" ca="1" si="37"/>
        <v>Máy chiếu</v>
      </c>
      <c r="T108" s="46"/>
      <c r="U108" s="35"/>
      <c r="V108" s="36"/>
      <c r="W108" s="37"/>
      <c r="X108" s="46"/>
      <c r="Y108" s="46"/>
      <c r="Z108" s="46"/>
    </row>
    <row r="109" spans="1:26" ht="24" customHeight="1" x14ac:dyDescent="0.2">
      <c r="A109" s="11" t="str">
        <f t="shared" si="0"/>
        <v/>
      </c>
      <c r="B109" s="29">
        <f t="shared" si="29"/>
        <v>4</v>
      </c>
      <c r="C109" s="85"/>
      <c r="D109" s="72">
        <v>4</v>
      </c>
      <c r="E109" s="72">
        <f t="shared" ca="1" si="30"/>
        <v>4</v>
      </c>
      <c r="F109" s="72">
        <f t="shared" ca="1" si="31"/>
        <v>4</v>
      </c>
      <c r="G109" s="73" t="str">
        <f>TKB!$C$17</f>
        <v>Kể chuyện</v>
      </c>
      <c r="H109" s="73"/>
      <c r="I109" s="74" t="str">
        <f t="shared" ca="1" si="32"/>
        <v>Tiếng vĩ cầm ở Mĩ Lai</v>
      </c>
      <c r="J109" s="75" t="str">
        <f t="shared" ca="1" si="33"/>
        <v>tranh</v>
      </c>
      <c r="K109" s="66"/>
      <c r="L109" s="167"/>
      <c r="M109" s="72">
        <v>4</v>
      </c>
      <c r="N109" s="72">
        <f t="shared" ca="1" si="34"/>
        <v>4</v>
      </c>
      <c r="O109" s="72">
        <f t="shared" ca="1" si="35"/>
        <v>4</v>
      </c>
      <c r="P109" s="73" t="str">
        <f>TKB!$D$17</f>
        <v>HĐTT-CĐ</v>
      </c>
      <c r="Q109" s="73"/>
      <c r="R109" s="74" t="str">
        <f t="shared" ca="1" si="36"/>
        <v>GDATGT - Bài 4</v>
      </c>
      <c r="S109" s="75" t="str">
        <f t="shared" ca="1" si="37"/>
        <v>Máy chiếu</v>
      </c>
      <c r="T109" s="46"/>
      <c r="U109" s="35"/>
      <c r="V109" s="36"/>
      <c r="W109" s="37"/>
      <c r="X109" s="46"/>
      <c r="Y109" s="46"/>
      <c r="Z109" s="46"/>
    </row>
    <row r="110" spans="1:26" ht="24" customHeight="1" x14ac:dyDescent="0.2">
      <c r="A110" s="11" t="str">
        <f t="shared" si="0"/>
        <v/>
      </c>
      <c r="B110" s="29">
        <f t="shared" si="29"/>
        <v>4</v>
      </c>
      <c r="C110" s="86"/>
      <c r="D110" s="79">
        <v>5</v>
      </c>
      <c r="E110" s="79">
        <f t="shared" ca="1" si="30"/>
        <v>45</v>
      </c>
      <c r="F110" s="79" t="str">
        <f t="shared" si="31"/>
        <v/>
      </c>
      <c r="G110" s="80">
        <f>TKB!$C$18</f>
        <v>0</v>
      </c>
      <c r="H110" s="80"/>
      <c r="I110" s="81" t="str">
        <f t="shared" si="32"/>
        <v/>
      </c>
      <c r="J110" s="82" t="str">
        <f t="shared" si="33"/>
        <v/>
      </c>
      <c r="K110" s="66"/>
      <c r="L110" s="170"/>
      <c r="M110" s="78">
        <v>5</v>
      </c>
      <c r="N110" s="72" t="str">
        <f t="shared" ca="1" si="34"/>
        <v/>
      </c>
      <c r="O110" s="83" t="str">
        <f t="shared" si="35"/>
        <v/>
      </c>
      <c r="P110" s="80">
        <f>TKB!$D$18</f>
        <v>0</v>
      </c>
      <c r="Q110" s="80"/>
      <c r="R110" s="81" t="str">
        <f t="shared" si="36"/>
        <v/>
      </c>
      <c r="S110" s="82" t="str">
        <f t="shared" si="37"/>
        <v/>
      </c>
      <c r="T110" s="46"/>
      <c r="U110" s="35"/>
      <c r="V110" s="36"/>
      <c r="W110" s="37"/>
      <c r="X110" s="46"/>
      <c r="Y110" s="46"/>
      <c r="Z110" s="46"/>
    </row>
    <row r="111" spans="1:26" ht="24" customHeight="1" x14ac:dyDescent="0.2">
      <c r="A111" s="11" t="str">
        <f t="shared" si="0"/>
        <v/>
      </c>
      <c r="B111" s="29">
        <f t="shared" si="29"/>
        <v>4</v>
      </c>
      <c r="C111" s="84" t="str">
        <f>CONCATENATE("Năm ",CHAR(10),DAY(V93+3),"/",MONTH(V93+3))</f>
        <v>Năm 
1/10</v>
      </c>
      <c r="D111" s="61">
        <v>1</v>
      </c>
      <c r="E111" s="61">
        <f t="shared" ca="1" si="30"/>
        <v>7</v>
      </c>
      <c r="F111" s="61">
        <f t="shared" ca="1" si="31"/>
        <v>7</v>
      </c>
      <c r="G111" s="62" t="str">
        <f>TKB!$C$19</f>
        <v>TLV</v>
      </c>
      <c r="H111" s="62"/>
      <c r="I111" s="64" t="str">
        <f t="shared" ca="1" si="32"/>
        <v>Luyện tập tả cảnh</v>
      </c>
      <c r="J111" s="65" t="str">
        <f t="shared" ca="1" si="33"/>
        <v xml:space="preserve">Máy chiếu </v>
      </c>
      <c r="K111" s="66"/>
      <c r="L111" s="169" t="str">
        <f>+C111</f>
        <v>Năm 
1/10</v>
      </c>
      <c r="M111" s="61">
        <v>1</v>
      </c>
      <c r="N111" s="61">
        <f t="shared" ca="1" si="34"/>
        <v>15</v>
      </c>
      <c r="O111" s="61">
        <f t="shared" ca="1" si="35"/>
        <v>15</v>
      </c>
      <c r="P111" s="62" t="str">
        <f>TKB!$D$19</f>
        <v>Tiếng Anh</v>
      </c>
      <c r="Q111" s="62"/>
      <c r="R111" s="64" t="str">
        <f t="shared" ca="1" si="36"/>
        <v xml:space="preserve">Unit 3: Lesson 2 </v>
      </c>
      <c r="S111" s="65">
        <f t="shared" ca="1" si="37"/>
        <v>0</v>
      </c>
      <c r="T111" s="46"/>
      <c r="U111" s="35"/>
      <c r="V111" s="36"/>
      <c r="W111" s="37"/>
      <c r="X111" s="46"/>
      <c r="Y111" s="46"/>
      <c r="Z111" s="46"/>
    </row>
    <row r="112" spans="1:26" ht="24" customHeight="1" x14ac:dyDescent="0.2">
      <c r="A112" s="11" t="str">
        <f t="shared" si="0"/>
        <v/>
      </c>
      <c r="B112" s="29">
        <f t="shared" si="29"/>
        <v>4</v>
      </c>
      <c r="C112" s="85"/>
      <c r="D112" s="72">
        <v>2</v>
      </c>
      <c r="E112" s="72">
        <f t="shared" ca="1" si="30"/>
        <v>4</v>
      </c>
      <c r="F112" s="72">
        <f t="shared" ca="1" si="31"/>
        <v>4</v>
      </c>
      <c r="G112" s="73" t="str">
        <f>TKB!$C$20</f>
        <v>Mĩ thuật</v>
      </c>
      <c r="H112" s="73"/>
      <c r="I112" s="74" t="str">
        <f t="shared" ca="1" si="32"/>
        <v>Sự liên kết thú vị của các hình khối</v>
      </c>
      <c r="J112" s="75">
        <f t="shared" ca="1" si="33"/>
        <v>0</v>
      </c>
      <c r="K112" s="66"/>
      <c r="L112" s="167"/>
      <c r="M112" s="72">
        <v>2</v>
      </c>
      <c r="N112" s="72">
        <f t="shared" ca="1" si="34"/>
        <v>4</v>
      </c>
      <c r="O112" s="72">
        <f t="shared" ca="1" si="35"/>
        <v>4</v>
      </c>
      <c r="P112" s="73" t="str">
        <f>TKB!$D$20</f>
        <v>Địa lí</v>
      </c>
      <c r="Q112" s="73"/>
      <c r="R112" s="74" t="str">
        <f t="shared" ca="1" si="36"/>
        <v>Sông ngòi</v>
      </c>
      <c r="S112" s="75" t="str">
        <f t="shared" ca="1" si="37"/>
        <v>Máy chiếu</v>
      </c>
      <c r="T112" s="46"/>
      <c r="U112" s="35"/>
      <c r="V112" s="36"/>
      <c r="W112" s="37"/>
      <c r="X112" s="46"/>
      <c r="Y112" s="46"/>
      <c r="Z112" s="46"/>
    </row>
    <row r="113" spans="1:26" ht="24" customHeight="1" x14ac:dyDescent="0.2">
      <c r="A113" s="11" t="str">
        <f t="shared" si="0"/>
        <v/>
      </c>
      <c r="B113" s="29">
        <f t="shared" si="29"/>
        <v>4</v>
      </c>
      <c r="C113" s="85"/>
      <c r="D113" s="72">
        <v>3</v>
      </c>
      <c r="E113" s="72">
        <f t="shared" ca="1" si="30"/>
        <v>19</v>
      </c>
      <c r="F113" s="72">
        <f t="shared" ca="1" si="31"/>
        <v>19</v>
      </c>
      <c r="G113" s="73" t="str">
        <f>TKB!$C$21</f>
        <v>Toán</v>
      </c>
      <c r="H113" s="73"/>
      <c r="I113" s="74" t="str">
        <f t="shared" ca="1" si="32"/>
        <v>Luyện tập</v>
      </c>
      <c r="J113" s="75" t="str">
        <f t="shared" ca="1" si="33"/>
        <v xml:space="preserve">Máy chiếu </v>
      </c>
      <c r="K113" s="66"/>
      <c r="L113" s="167"/>
      <c r="M113" s="67">
        <v>3</v>
      </c>
      <c r="N113" s="72">
        <f t="shared" ca="1" si="34"/>
        <v>4</v>
      </c>
      <c r="O113" s="67">
        <f t="shared" ca="1" si="35"/>
        <v>4</v>
      </c>
      <c r="P113" s="68" t="str">
        <f>TKB!$D$21</f>
        <v>Kĩ thuật</v>
      </c>
      <c r="Q113" s="73"/>
      <c r="R113" s="74" t="str">
        <f t="shared" ca="1" si="36"/>
        <v>Thêu dấu nhân</v>
      </c>
      <c r="S113" s="75" t="str">
        <f t="shared" ca="1" si="37"/>
        <v>vải, kim, chỉ</v>
      </c>
      <c r="T113" s="46"/>
      <c r="U113" s="35"/>
      <c r="V113" s="36"/>
      <c r="W113" s="37"/>
      <c r="X113" s="46"/>
      <c r="Y113" s="46"/>
      <c r="Z113" s="46"/>
    </row>
    <row r="114" spans="1:26" ht="24" customHeight="1" x14ac:dyDescent="0.2">
      <c r="A114" s="11" t="str">
        <f t="shared" si="0"/>
        <v/>
      </c>
      <c r="B114" s="29">
        <f t="shared" si="29"/>
        <v>4</v>
      </c>
      <c r="C114" s="85"/>
      <c r="D114" s="72">
        <v>4</v>
      </c>
      <c r="E114" s="72">
        <f t="shared" ca="1" si="30"/>
        <v>8</v>
      </c>
      <c r="F114" s="72">
        <f t="shared" ca="1" si="31"/>
        <v>8</v>
      </c>
      <c r="G114" s="73" t="str">
        <f>TKB!$C$22</f>
        <v>LT &amp; Câu</v>
      </c>
      <c r="H114" s="73"/>
      <c r="I114" s="74" t="str">
        <f t="shared" ca="1" si="32"/>
        <v>Luyện tập về từ trái nghĩa.</v>
      </c>
      <c r="J114" s="75" t="str">
        <f t="shared" ca="1" si="33"/>
        <v>Máy chiếu</v>
      </c>
      <c r="K114" s="66"/>
      <c r="L114" s="167"/>
      <c r="M114" s="72">
        <v>4</v>
      </c>
      <c r="N114" s="72">
        <f t="shared" ca="1" si="34"/>
        <v>12</v>
      </c>
      <c r="O114" s="72">
        <f t="shared" ca="1" si="35"/>
        <v>82</v>
      </c>
      <c r="P114" s="73" t="str">
        <f>TKB!$D$22</f>
        <v>HDH-TV</v>
      </c>
      <c r="Q114" s="73"/>
      <c r="R114" s="74" t="str">
        <f t="shared" ca="1" si="36"/>
        <v>Luyện từ và câu</v>
      </c>
      <c r="S114" s="75" t="str">
        <f t="shared" ca="1" si="37"/>
        <v>Máy chiếu</v>
      </c>
      <c r="T114" s="46"/>
      <c r="U114" s="35"/>
      <c r="V114" s="36"/>
      <c r="W114" s="37"/>
      <c r="X114" s="46"/>
      <c r="Y114" s="46"/>
      <c r="Z114" s="46"/>
    </row>
    <row r="115" spans="1:26" ht="24" customHeight="1" x14ac:dyDescent="0.2">
      <c r="A115" s="11" t="str">
        <f t="shared" si="0"/>
        <v/>
      </c>
      <c r="B115" s="29">
        <f t="shared" si="29"/>
        <v>4</v>
      </c>
      <c r="C115" s="86"/>
      <c r="D115" s="79">
        <v>5</v>
      </c>
      <c r="E115" s="79">
        <f t="shared" ca="1" si="30"/>
        <v>47</v>
      </c>
      <c r="F115" s="79" t="str">
        <f t="shared" si="31"/>
        <v/>
      </c>
      <c r="G115" s="80">
        <f>TKB!$C$23</f>
        <v>0</v>
      </c>
      <c r="H115" s="80"/>
      <c r="I115" s="81" t="str">
        <f t="shared" si="32"/>
        <v/>
      </c>
      <c r="J115" s="82" t="str">
        <f t="shared" si="33"/>
        <v/>
      </c>
      <c r="K115" s="66"/>
      <c r="L115" s="170"/>
      <c r="M115" s="78">
        <v>5</v>
      </c>
      <c r="N115" s="72" t="str">
        <f t="shared" ca="1" si="34"/>
        <v/>
      </c>
      <c r="O115" s="83" t="str">
        <f t="shared" si="35"/>
        <v/>
      </c>
      <c r="P115" s="80">
        <f>TKB!$D$23</f>
        <v>0</v>
      </c>
      <c r="Q115" s="80"/>
      <c r="R115" s="81" t="str">
        <f t="shared" si="36"/>
        <v/>
      </c>
      <c r="S115" s="82" t="str">
        <f t="shared" si="37"/>
        <v/>
      </c>
      <c r="T115" s="46"/>
      <c r="U115" s="35"/>
      <c r="V115" s="36"/>
      <c r="W115" s="37"/>
      <c r="X115" s="46"/>
      <c r="Y115" s="46"/>
      <c r="Z115" s="46"/>
    </row>
    <row r="116" spans="1:26" ht="24" customHeight="1" x14ac:dyDescent="0.2">
      <c r="A116" s="11" t="str">
        <f t="shared" si="0"/>
        <v/>
      </c>
      <c r="B116" s="29">
        <f t="shared" si="29"/>
        <v>4</v>
      </c>
      <c r="C116" s="60" t="str">
        <f>CONCATENATE("Sáu ",CHAR(10),DAY(V93+4),"/",MONTH(V93+4))</f>
        <v>Sáu 
2/10</v>
      </c>
      <c r="D116" s="61">
        <v>1</v>
      </c>
      <c r="E116" s="61">
        <f t="shared" ca="1" si="30"/>
        <v>8</v>
      </c>
      <c r="F116" s="61">
        <f t="shared" ca="1" si="31"/>
        <v>8</v>
      </c>
      <c r="G116" s="73" t="str">
        <f>TKB!$C$24</f>
        <v>TLV</v>
      </c>
      <c r="H116" s="62"/>
      <c r="I116" s="64" t="str">
        <f t="shared" ca="1" si="32"/>
        <v>Tả cảnh ( KT viết)</v>
      </c>
      <c r="J116" s="65" t="str">
        <f t="shared" ca="1" si="33"/>
        <v>Máy chiếu</v>
      </c>
      <c r="K116" s="66"/>
      <c r="L116" s="169" t="str">
        <f>+C116</f>
        <v>Sáu 
2/10</v>
      </c>
      <c r="M116" s="61">
        <v>1</v>
      </c>
      <c r="N116" s="61">
        <f t="shared" ca="1" si="34"/>
        <v>8</v>
      </c>
      <c r="O116" s="61">
        <f t="shared" ca="1" si="35"/>
        <v>8</v>
      </c>
      <c r="P116" s="62" t="str">
        <f>TKB!$D$24</f>
        <v>HDH-T</v>
      </c>
      <c r="Q116" s="62"/>
      <c r="R116" s="74" t="str">
        <f t="shared" ca="1" si="36"/>
        <v>Luyện tập chung</v>
      </c>
      <c r="S116" s="65" t="str">
        <f t="shared" ca="1" si="37"/>
        <v>Máy chiếu</v>
      </c>
      <c r="T116" s="46"/>
      <c r="U116" s="35"/>
      <c r="V116" s="36"/>
      <c r="W116" s="37"/>
      <c r="X116" s="46"/>
      <c r="Y116" s="46"/>
      <c r="Z116" s="46"/>
    </row>
    <row r="117" spans="1:26" ht="24" customHeight="1" x14ac:dyDescent="0.2">
      <c r="A117" s="11" t="str">
        <f t="shared" si="0"/>
        <v/>
      </c>
      <c r="B117" s="29">
        <f t="shared" si="29"/>
        <v>4</v>
      </c>
      <c r="C117" s="71"/>
      <c r="D117" s="72">
        <v>2</v>
      </c>
      <c r="E117" s="72">
        <f t="shared" ca="1" si="30"/>
        <v>20</v>
      </c>
      <c r="F117" s="72">
        <f t="shared" ca="1" si="31"/>
        <v>20</v>
      </c>
      <c r="G117" s="73" t="str">
        <f>TKB!$C$25</f>
        <v>Toán</v>
      </c>
      <c r="H117" s="73"/>
      <c r="I117" s="74" t="str">
        <f t="shared" ca="1" si="32"/>
        <v>Luyện tập chung</v>
      </c>
      <c r="J117" s="75" t="str">
        <f t="shared" ca="1" si="33"/>
        <v>Máy chiếu</v>
      </c>
      <c r="K117" s="66"/>
      <c r="L117" s="167"/>
      <c r="M117" s="72">
        <v>2</v>
      </c>
      <c r="N117" s="72">
        <f t="shared" ca="1" si="34"/>
        <v>4</v>
      </c>
      <c r="O117" s="72">
        <f t="shared" ca="1" si="35"/>
        <v>4</v>
      </c>
      <c r="P117" s="73" t="str">
        <f>TKB!$D$25</f>
        <v>HĐTT-SH</v>
      </c>
      <c r="Q117" s="73"/>
      <c r="R117" s="74" t="str">
        <f t="shared" ca="1" si="36"/>
        <v>SHL - Hoạt động văn nghệ: Hát về thầy cô - mái trường</v>
      </c>
      <c r="S117" s="75" t="str">
        <f t="shared" ca="1" si="37"/>
        <v>sổ thi đua</v>
      </c>
      <c r="T117" s="46"/>
      <c r="U117" s="35"/>
      <c r="V117" s="36"/>
      <c r="W117" s="37"/>
      <c r="X117" s="46"/>
      <c r="Y117" s="46"/>
      <c r="Z117" s="46"/>
    </row>
    <row r="118" spans="1:26" ht="24" customHeight="1" x14ac:dyDescent="0.2">
      <c r="A118" s="11" t="str">
        <f t="shared" si="0"/>
        <v/>
      </c>
      <c r="B118" s="29">
        <f t="shared" si="29"/>
        <v>4</v>
      </c>
      <c r="C118" s="71"/>
      <c r="D118" s="67">
        <v>3</v>
      </c>
      <c r="E118" s="72">
        <f t="shared" ca="1" si="30"/>
        <v>4</v>
      </c>
      <c r="F118" s="72">
        <f t="shared" ca="1" si="31"/>
        <v>4</v>
      </c>
      <c r="G118" s="73" t="str">
        <f>TKB!$C$26</f>
        <v>Đạo đức</v>
      </c>
      <c r="H118" s="73"/>
      <c r="I118" s="74" t="str">
        <f t="shared" ca="1" si="32"/>
        <v>Có trách nhiệm về việc …. ( tiếp)</v>
      </c>
      <c r="J118" s="75" t="str">
        <f t="shared" ca="1" si="33"/>
        <v>Máy chiếu</v>
      </c>
      <c r="K118" s="66"/>
      <c r="L118" s="167"/>
      <c r="M118" s="67">
        <v>3</v>
      </c>
      <c r="N118" s="72" t="str">
        <f t="shared" ca="1" si="34"/>
        <v/>
      </c>
      <c r="O118" s="67" t="str">
        <f t="shared" si="35"/>
        <v/>
      </c>
      <c r="P118" s="68">
        <f>TKB!$D$26</f>
        <v>0</v>
      </c>
      <c r="Q118" s="73"/>
      <c r="R118" s="74" t="str">
        <f t="shared" si="36"/>
        <v/>
      </c>
      <c r="S118" s="75" t="str">
        <f t="shared" si="37"/>
        <v/>
      </c>
      <c r="T118" s="46"/>
      <c r="U118" s="35"/>
      <c r="V118" s="36"/>
      <c r="W118" s="37"/>
      <c r="X118" s="46"/>
      <c r="Y118" s="46"/>
      <c r="Z118" s="46"/>
    </row>
    <row r="119" spans="1:26" ht="24" customHeight="1" x14ac:dyDescent="0.2">
      <c r="A119" s="11" t="str">
        <f t="shared" si="0"/>
        <v/>
      </c>
      <c r="B119" s="29">
        <f t="shared" si="29"/>
        <v>4</v>
      </c>
      <c r="C119" s="71"/>
      <c r="D119" s="72">
        <v>4</v>
      </c>
      <c r="E119" s="72">
        <f t="shared" ca="1" si="30"/>
        <v>16</v>
      </c>
      <c r="F119" s="72">
        <f t="shared" ca="1" si="31"/>
        <v>16</v>
      </c>
      <c r="G119" s="73" t="str">
        <f>TKB!$C$27</f>
        <v>Tiếng Anh</v>
      </c>
      <c r="H119" s="73"/>
      <c r="I119" s="74" t="str">
        <f t="shared" ca="1" si="32"/>
        <v>Unit 3-Lesson 2 (tài liệu bổ trợ)</v>
      </c>
      <c r="J119" s="75">
        <f t="shared" ca="1" si="33"/>
        <v>0</v>
      </c>
      <c r="K119" s="66"/>
      <c r="L119" s="167"/>
      <c r="M119" s="72">
        <v>4</v>
      </c>
      <c r="N119" s="72" t="str">
        <f t="shared" ca="1" si="34"/>
        <v/>
      </c>
      <c r="O119" s="72" t="str">
        <f t="shared" si="35"/>
        <v/>
      </c>
      <c r="P119" s="73">
        <f>TKB!$D$27</f>
        <v>0</v>
      </c>
      <c r="Q119" s="73"/>
      <c r="R119" s="74" t="str">
        <f t="shared" si="36"/>
        <v/>
      </c>
      <c r="S119" s="75" t="str">
        <f t="shared" si="37"/>
        <v/>
      </c>
      <c r="T119" s="46"/>
      <c r="U119" s="35"/>
      <c r="V119" s="36"/>
      <c r="W119" s="37"/>
      <c r="X119" s="46"/>
      <c r="Y119" s="46"/>
      <c r="Z119" s="46"/>
    </row>
    <row r="120" spans="1:26" ht="24" customHeight="1" x14ac:dyDescent="0.2">
      <c r="A120" s="11" t="str">
        <f t="shared" si="0"/>
        <v/>
      </c>
      <c r="B120" s="29">
        <f t="shared" si="29"/>
        <v>4</v>
      </c>
      <c r="C120" s="87"/>
      <c r="D120" s="88">
        <v>5</v>
      </c>
      <c r="E120" s="88">
        <f t="shared" ca="1" si="30"/>
        <v>49</v>
      </c>
      <c r="F120" s="88" t="str">
        <f t="shared" si="31"/>
        <v/>
      </c>
      <c r="G120" s="89">
        <f>TKB!$C$28</f>
        <v>0</v>
      </c>
      <c r="H120" s="89" t="str">
        <f>IF(AND($M$1&lt;&gt;"",F120&lt;&gt;""),$M$1,IF(LEN(G120)&gt;$Q$1,RIGHT(G120,$Q$1),""))</f>
        <v/>
      </c>
      <c r="I120" s="90" t="str">
        <f t="shared" si="32"/>
        <v/>
      </c>
      <c r="J120" s="91" t="str">
        <f t="shared" si="33"/>
        <v/>
      </c>
      <c r="K120" s="66"/>
      <c r="L120" s="171"/>
      <c r="M120" s="92">
        <v>5</v>
      </c>
      <c r="N120" s="88" t="str">
        <f t="shared" ca="1" si="34"/>
        <v/>
      </c>
      <c r="O120" s="88" t="str">
        <f t="shared" si="35"/>
        <v/>
      </c>
      <c r="P120" s="89">
        <f>TKB!$D$28</f>
        <v>0</v>
      </c>
      <c r="Q120" s="89" t="str">
        <f>IF(AND($M$1&lt;&gt;"",O120&lt;&gt;""),$M$1,IF(LEN(P120)&gt;$Q$1,RIGHT(P120,$Q$1),""))</f>
        <v/>
      </c>
      <c r="R120" s="90" t="str">
        <f t="shared" si="36"/>
        <v/>
      </c>
      <c r="S120" s="91" t="str">
        <f t="shared" si="37"/>
        <v/>
      </c>
      <c r="T120" s="46"/>
      <c r="U120" s="35"/>
      <c r="V120" s="36"/>
      <c r="W120" s="37"/>
      <c r="X120" s="46"/>
      <c r="Y120" s="46"/>
      <c r="Z120" s="46"/>
    </row>
    <row r="121" spans="1:26" ht="24" customHeight="1" x14ac:dyDescent="0.2">
      <c r="A121" s="11" t="str">
        <f t="shared" si="0"/>
        <v/>
      </c>
      <c r="B121" s="29">
        <f t="shared" si="29"/>
        <v>4</v>
      </c>
      <c r="C121" s="178"/>
      <c r="D121" s="173"/>
      <c r="E121" s="173"/>
      <c r="F121" s="173"/>
      <c r="G121" s="173"/>
      <c r="H121" s="173"/>
      <c r="I121" s="173"/>
      <c r="J121" s="174"/>
      <c r="K121" s="93"/>
      <c r="L121" s="172"/>
      <c r="M121" s="173"/>
      <c r="N121" s="173"/>
      <c r="O121" s="173"/>
      <c r="P121" s="173"/>
      <c r="Q121" s="173"/>
      <c r="R121" s="173"/>
      <c r="S121" s="174"/>
      <c r="T121" s="11"/>
      <c r="U121" s="35"/>
      <c r="V121" s="36"/>
      <c r="W121" s="37"/>
      <c r="X121" s="11"/>
      <c r="Y121" s="11"/>
      <c r="Z121" s="11"/>
    </row>
    <row r="122" spans="1:26" ht="57.75" customHeight="1" x14ac:dyDescent="0.2">
      <c r="A122" s="11" t="str">
        <f t="shared" si="0"/>
        <v/>
      </c>
      <c r="B122" s="29">
        <f>+B123</f>
        <v>5</v>
      </c>
      <c r="C122" s="96" t="str">
        <f>'HUONG DAN'!B54</f>
        <v>©Trường Tiểu học Lê Ngọc Hân, Gia Lâm</v>
      </c>
      <c r="D122" s="93"/>
      <c r="E122" s="93"/>
      <c r="F122" s="93"/>
      <c r="G122" s="97"/>
      <c r="H122" s="97"/>
      <c r="I122" s="97"/>
      <c r="J122" s="97"/>
      <c r="K122" s="97"/>
      <c r="L122" s="45"/>
      <c r="M122" s="45"/>
      <c r="N122" s="45"/>
      <c r="O122" s="45"/>
      <c r="P122" s="100"/>
      <c r="Q122" s="100"/>
      <c r="R122" s="183"/>
      <c r="S122" s="180"/>
      <c r="T122" s="11"/>
      <c r="U122" s="35"/>
      <c r="V122" s="36"/>
      <c r="W122" s="37"/>
      <c r="X122" s="11"/>
      <c r="Y122" s="11"/>
      <c r="Z122" s="11"/>
    </row>
    <row r="123" spans="1:26" ht="24" customHeight="1" x14ac:dyDescent="0.2">
      <c r="A123" s="11" t="str">
        <f t="shared" si="0"/>
        <v/>
      </c>
      <c r="B123" s="29">
        <f>+C123</f>
        <v>5</v>
      </c>
      <c r="C123" s="179">
        <f>+C93+1</f>
        <v>5</v>
      </c>
      <c r="D123" s="180"/>
      <c r="E123" s="38"/>
      <c r="F123" s="93" t="str">
        <f>CONCATENATE("(Từ ngày ",DAY(V123)&amp;"/"&amp; MONTH(V123) &amp;"/"&amp;YEAR(V123)&amp; " đến ngày "  &amp;DAY(V123+4)&amp;  "/" &amp; MONTH(V123+4) &amp; "/" &amp; YEAR(V123+4),")")</f>
        <v>(Từ ngày 5/10/2020 đến ngày 9/10/2020)</v>
      </c>
      <c r="G123" s="97"/>
      <c r="H123" s="97"/>
      <c r="I123" s="33"/>
      <c r="J123" s="33"/>
      <c r="K123" s="33"/>
      <c r="L123" s="42"/>
      <c r="M123" s="42"/>
      <c r="N123" s="43"/>
      <c r="O123" s="43"/>
      <c r="P123" s="44"/>
      <c r="Q123" s="44"/>
      <c r="R123" s="41"/>
      <c r="S123" s="41"/>
      <c r="T123" s="11"/>
      <c r="U123" s="35" t="s">
        <v>62</v>
      </c>
      <c r="V123" s="36">
        <f>$U$1+(C123-1)*7+W123</f>
        <v>44109</v>
      </c>
      <c r="W123" s="37">
        <v>0</v>
      </c>
      <c r="X123" s="11"/>
      <c r="Y123" s="11"/>
      <c r="Z123" s="11"/>
    </row>
    <row r="124" spans="1:26" ht="24" customHeight="1" x14ac:dyDescent="0.2">
      <c r="A124" s="11" t="str">
        <f t="shared" si="0"/>
        <v/>
      </c>
      <c r="B124" s="29">
        <f t="shared" ref="B124:B151" si="38">+B123</f>
        <v>5</v>
      </c>
      <c r="C124" s="175" t="s">
        <v>63</v>
      </c>
      <c r="D124" s="176"/>
      <c r="E124" s="176"/>
      <c r="F124" s="176"/>
      <c r="G124" s="176"/>
      <c r="H124" s="176"/>
      <c r="I124" s="176"/>
      <c r="J124" s="177"/>
      <c r="K124" s="99"/>
      <c r="L124" s="175" t="s">
        <v>64</v>
      </c>
      <c r="M124" s="176"/>
      <c r="N124" s="176"/>
      <c r="O124" s="176"/>
      <c r="P124" s="176"/>
      <c r="Q124" s="176"/>
      <c r="R124" s="176"/>
      <c r="S124" s="177"/>
      <c r="T124" s="46"/>
      <c r="U124" s="35"/>
      <c r="V124" s="47"/>
      <c r="W124" s="37"/>
      <c r="X124" s="46"/>
      <c r="Y124" s="46"/>
      <c r="Z124" s="46"/>
    </row>
    <row r="125" spans="1:26" ht="24" customHeight="1" x14ac:dyDescent="0.2">
      <c r="A125" s="11" t="str">
        <f t="shared" si="0"/>
        <v/>
      </c>
      <c r="B125" s="29">
        <f t="shared" si="38"/>
        <v>5</v>
      </c>
      <c r="C125" s="101" t="s">
        <v>65</v>
      </c>
      <c r="D125" s="102" t="s">
        <v>66</v>
      </c>
      <c r="E125" s="102" t="s">
        <v>67</v>
      </c>
      <c r="F125" s="102" t="s">
        <v>68</v>
      </c>
      <c r="G125" s="103" t="s">
        <v>69</v>
      </c>
      <c r="H125" s="103" t="s">
        <v>70</v>
      </c>
      <c r="I125" s="103" t="s">
        <v>71</v>
      </c>
      <c r="J125" s="104" t="s">
        <v>72</v>
      </c>
      <c r="K125" s="52"/>
      <c r="L125" s="53" t="s">
        <v>65</v>
      </c>
      <c r="M125" s="54" t="s">
        <v>66</v>
      </c>
      <c r="N125" s="54" t="s">
        <v>67</v>
      </c>
      <c r="O125" s="49" t="s">
        <v>68</v>
      </c>
      <c r="P125" s="55" t="s">
        <v>73</v>
      </c>
      <c r="Q125" s="55" t="s">
        <v>70</v>
      </c>
      <c r="R125" s="55" t="s">
        <v>71</v>
      </c>
      <c r="S125" s="51" t="s">
        <v>72</v>
      </c>
      <c r="T125" s="56"/>
      <c r="U125" s="57"/>
      <c r="V125" s="58"/>
      <c r="W125" s="59"/>
      <c r="X125" s="56"/>
      <c r="Y125" s="56"/>
      <c r="Z125" s="56"/>
    </row>
    <row r="126" spans="1:26" ht="24" customHeight="1" x14ac:dyDescent="0.2">
      <c r="A126" s="11" t="str">
        <f t="shared" si="0"/>
        <v/>
      </c>
      <c r="B126" s="29">
        <f t="shared" si="38"/>
        <v>5</v>
      </c>
      <c r="C126" s="60" t="str">
        <f>CONCATENATE("Hai  ",CHAR(10),DAY(V123),"/",MONTH(V123))</f>
        <v>Hai  
5/10</v>
      </c>
      <c r="D126" s="61">
        <v>1</v>
      </c>
      <c r="E126" s="61">
        <f t="shared" ref="E126:E150" ca="1" si="39">COUNTIF($G$6:G126,G126)+COUNTIF(OFFSET($P$6,0,0,IF(MOD(ROW(P126),5)&lt;&gt;0,INT((ROW(P126)-ROW($P$6)+1)/5)*5,INT((ROW(P126)-ROW($P$6))/5)*5),1),G126)</f>
        <v>5</v>
      </c>
      <c r="F126" s="61">
        <f t="shared" ref="F126:F150" ca="1" si="40">IF(G126=0,"",VLOOKUP(E126&amp;G126,PPCT,2,0))</f>
        <v>5</v>
      </c>
      <c r="G126" s="62" t="str">
        <f>TKB!$C$4</f>
        <v>HĐTT</v>
      </c>
      <c r="H126" s="63"/>
      <c r="I126" s="64" t="str">
        <f t="shared" ref="I126:I150" ca="1" si="41">IF(G126=0,"",VLOOKUP(E126&amp;G126,PPCT,6,0))</f>
        <v>Chào cờ</v>
      </c>
      <c r="J126" s="65">
        <f t="shared" ref="J126:J150" ca="1" si="42">IF(G126=0,"",VLOOKUP(E126&amp;G126,PPCT,7,0))</f>
        <v>0</v>
      </c>
      <c r="K126" s="66"/>
      <c r="L126" s="166" t="str">
        <f>+C126</f>
        <v>Hai  
5/10</v>
      </c>
      <c r="M126" s="67">
        <v>1</v>
      </c>
      <c r="N126" s="67">
        <f t="shared" ref="N126:N150" ca="1" si="43">IF(P126=0,"",COUNTIF($P$6:P126,P126)+COUNTIF(OFFSET($G$6,0,0,INT((ROW(G126)-ROW($G$6))/5+1)*5,1),P126))</f>
        <v>13</v>
      </c>
      <c r="O126" s="61">
        <f t="shared" ref="O126:O150" ca="1" si="44">IF(P126=0,"",VLOOKUP(N126&amp;P126,PPCT,2,0))</f>
        <v>83</v>
      </c>
      <c r="P126" s="68" t="str">
        <f>TKB!$D$4</f>
        <v>HDH-TV</v>
      </c>
      <c r="Q126" s="63"/>
      <c r="R126" s="69" t="str">
        <f t="shared" ref="R126:R150" ca="1" si="45">IF(P126=0,"",VLOOKUP(N126&amp;P126,PPCT,6,0))</f>
        <v>Tập làm văn</v>
      </c>
      <c r="S126" s="70" t="str">
        <f t="shared" ref="S126:S150" ca="1" si="46">IF(P126=0,"",VLOOKUP(N126&amp;P126,PPCT,7,0))</f>
        <v>Máy chiếu</v>
      </c>
      <c r="T126" s="46"/>
      <c r="U126" s="35"/>
      <c r="V126" s="36"/>
      <c r="W126" s="37"/>
      <c r="X126" s="46"/>
      <c r="Y126" s="46"/>
      <c r="Z126" s="46"/>
    </row>
    <row r="127" spans="1:26" ht="24" customHeight="1" x14ac:dyDescent="0.2">
      <c r="A127" s="11" t="str">
        <f t="shared" si="0"/>
        <v/>
      </c>
      <c r="B127" s="29">
        <f t="shared" si="38"/>
        <v>5</v>
      </c>
      <c r="C127" s="71"/>
      <c r="D127" s="72">
        <v>2</v>
      </c>
      <c r="E127" s="72">
        <f t="shared" ca="1" si="39"/>
        <v>17</v>
      </c>
      <c r="F127" s="72">
        <f t="shared" ca="1" si="40"/>
        <v>17</v>
      </c>
      <c r="G127" s="73" t="str">
        <f>TKB!$C$5</f>
        <v>Tiếng Anh</v>
      </c>
      <c r="H127" s="73"/>
      <c r="I127" s="74" t="str">
        <f t="shared" ca="1" si="41"/>
        <v>Unit 3: Lesson 3</v>
      </c>
      <c r="J127" s="75">
        <f t="shared" ca="1" si="42"/>
        <v>0</v>
      </c>
      <c r="K127" s="66"/>
      <c r="L127" s="167"/>
      <c r="M127" s="72">
        <v>2</v>
      </c>
      <c r="N127" s="72">
        <f t="shared" ca="1" si="43"/>
        <v>5</v>
      </c>
      <c r="O127" s="72">
        <f t="shared" ca="1" si="44"/>
        <v>5</v>
      </c>
      <c r="P127" s="73" t="str">
        <f>TKB!$D$5</f>
        <v>HĐTT-ĐT</v>
      </c>
      <c r="Q127" s="73"/>
      <c r="R127" s="74" t="str">
        <f t="shared" ca="1" si="45"/>
        <v>Đọc truyện thư viện</v>
      </c>
      <c r="S127" s="76" t="str">
        <f t="shared" ca="1" si="46"/>
        <v>Truyện</v>
      </c>
      <c r="T127" s="46"/>
      <c r="U127" s="35"/>
      <c r="V127" s="36"/>
      <c r="W127" s="37"/>
      <c r="X127" s="46"/>
      <c r="Y127" s="46"/>
      <c r="Z127" s="46"/>
    </row>
    <row r="128" spans="1:26" ht="24" customHeight="1" x14ac:dyDescent="0.2">
      <c r="A128" s="11" t="str">
        <f t="shared" si="0"/>
        <v/>
      </c>
      <c r="B128" s="29">
        <f t="shared" si="38"/>
        <v>5</v>
      </c>
      <c r="C128" s="71"/>
      <c r="D128" s="67">
        <v>3</v>
      </c>
      <c r="E128" s="72">
        <f t="shared" ca="1" si="39"/>
        <v>9</v>
      </c>
      <c r="F128" s="72">
        <f t="shared" ca="1" si="40"/>
        <v>9</v>
      </c>
      <c r="G128" s="73" t="str">
        <f>TKB!$C$6</f>
        <v>Tập đọc</v>
      </c>
      <c r="H128" s="73"/>
      <c r="I128" s="74" t="str">
        <f t="shared" ca="1" si="41"/>
        <v>Một chuyên gia máy xúc</v>
      </c>
      <c r="J128" s="75" t="str">
        <f t="shared" ca="1" si="42"/>
        <v>Máy chiếu</v>
      </c>
      <c r="K128" s="66"/>
      <c r="L128" s="167"/>
      <c r="M128" s="67">
        <v>3</v>
      </c>
      <c r="N128" s="72">
        <f t="shared" ca="1" si="43"/>
        <v>9</v>
      </c>
      <c r="O128" s="67">
        <f t="shared" ca="1" si="44"/>
        <v>9</v>
      </c>
      <c r="P128" s="68" t="str">
        <f>TKB!$D$6</f>
        <v>Thể dục</v>
      </c>
      <c r="Q128" s="73"/>
      <c r="R128" s="69" t="str">
        <f t="shared" ca="1" si="45"/>
        <v>ĐHĐN-Trò chơi “Nhảy ô tiếp sức”</v>
      </c>
      <c r="S128" s="75">
        <f t="shared" ca="1" si="46"/>
        <v>0</v>
      </c>
      <c r="T128" s="46"/>
      <c r="U128" s="35"/>
      <c r="V128" s="36"/>
      <c r="W128" s="37"/>
      <c r="X128" s="46"/>
      <c r="Y128" s="46"/>
      <c r="Z128" s="46"/>
    </row>
    <row r="129" spans="1:26" ht="24" customHeight="1" x14ac:dyDescent="0.2">
      <c r="A129" s="11" t="str">
        <f t="shared" si="0"/>
        <v/>
      </c>
      <c r="B129" s="29">
        <f t="shared" si="38"/>
        <v>5</v>
      </c>
      <c r="C129" s="71"/>
      <c r="D129" s="72">
        <v>4</v>
      </c>
      <c r="E129" s="72">
        <f t="shared" ca="1" si="39"/>
        <v>21</v>
      </c>
      <c r="F129" s="72">
        <f t="shared" ca="1" si="40"/>
        <v>21</v>
      </c>
      <c r="G129" s="73" t="str">
        <f>TKB!$C$7</f>
        <v>Toán</v>
      </c>
      <c r="H129" s="73"/>
      <c r="I129" s="74" t="str">
        <f t="shared" ca="1" si="41"/>
        <v>ÔT: Bảng đơn vị đo độ dài</v>
      </c>
      <c r="J129" s="75" t="str">
        <f t="shared" ca="1" si="42"/>
        <v>Máy chiếu</v>
      </c>
      <c r="K129" s="66"/>
      <c r="L129" s="167"/>
      <c r="M129" s="72">
        <v>4</v>
      </c>
      <c r="N129" s="72" t="str">
        <f t="shared" ca="1" si="43"/>
        <v/>
      </c>
      <c r="O129" s="72" t="str">
        <f t="shared" si="44"/>
        <v/>
      </c>
      <c r="P129" s="73">
        <f>TKB!$D$7</f>
        <v>0</v>
      </c>
      <c r="Q129" s="73"/>
      <c r="R129" s="74" t="str">
        <f t="shared" si="45"/>
        <v/>
      </c>
      <c r="S129" s="70" t="str">
        <f t="shared" si="46"/>
        <v/>
      </c>
      <c r="T129" s="46"/>
      <c r="U129" s="35"/>
      <c r="V129" s="36"/>
      <c r="W129" s="37"/>
      <c r="X129" s="46"/>
      <c r="Y129" s="46"/>
      <c r="Z129" s="46"/>
    </row>
    <row r="130" spans="1:26" ht="24" customHeight="1" x14ac:dyDescent="0.2">
      <c r="A130" s="11" t="str">
        <f t="shared" si="0"/>
        <v/>
      </c>
      <c r="B130" s="29">
        <f t="shared" si="38"/>
        <v>5</v>
      </c>
      <c r="C130" s="71"/>
      <c r="D130" s="78">
        <v>5</v>
      </c>
      <c r="E130" s="79">
        <f t="shared" ca="1" si="39"/>
        <v>53</v>
      </c>
      <c r="F130" s="79" t="str">
        <f t="shared" si="40"/>
        <v/>
      </c>
      <c r="G130" s="80">
        <f>TKB!$C$8</f>
        <v>0</v>
      </c>
      <c r="H130" s="80"/>
      <c r="I130" s="81" t="str">
        <f t="shared" si="41"/>
        <v/>
      </c>
      <c r="J130" s="82" t="str">
        <f t="shared" si="42"/>
        <v/>
      </c>
      <c r="K130" s="66"/>
      <c r="L130" s="168"/>
      <c r="M130" s="78">
        <v>5</v>
      </c>
      <c r="N130" s="72" t="str">
        <f t="shared" ca="1" si="43"/>
        <v/>
      </c>
      <c r="O130" s="83" t="str">
        <f t="shared" si="44"/>
        <v/>
      </c>
      <c r="P130" s="80">
        <f>TKB!$D$8</f>
        <v>0</v>
      </c>
      <c r="Q130" s="80"/>
      <c r="R130" s="81" t="str">
        <f t="shared" si="45"/>
        <v/>
      </c>
      <c r="S130" s="82" t="str">
        <f t="shared" si="46"/>
        <v/>
      </c>
      <c r="T130" s="46"/>
      <c r="U130" s="35"/>
      <c r="V130" s="36"/>
      <c r="W130" s="37"/>
      <c r="X130" s="46"/>
      <c r="Y130" s="46"/>
      <c r="Z130" s="46"/>
    </row>
    <row r="131" spans="1:26" ht="24" customHeight="1" x14ac:dyDescent="0.2">
      <c r="A131" s="11" t="str">
        <f t="shared" si="0"/>
        <v/>
      </c>
      <c r="B131" s="29">
        <f t="shared" si="38"/>
        <v>5</v>
      </c>
      <c r="C131" s="84" t="str">
        <f>CONCATENATE("Ba  ",CHAR(10),DAY(V123+1),"/",MONTH(V123+1))</f>
        <v>Ba  
6/10</v>
      </c>
      <c r="D131" s="61">
        <v>1</v>
      </c>
      <c r="E131" s="61">
        <f t="shared" ca="1" si="39"/>
        <v>9</v>
      </c>
      <c r="F131" s="61">
        <f t="shared" ca="1" si="40"/>
        <v>9</v>
      </c>
      <c r="G131" s="73" t="str">
        <f>TKB!$C$9</f>
        <v>LT &amp; Câu</v>
      </c>
      <c r="H131" s="62"/>
      <c r="I131" s="64" t="str">
        <f t="shared" ca="1" si="41"/>
        <v>MRVT: Hòa bình</v>
      </c>
      <c r="J131" s="65" t="str">
        <f t="shared" ca="1" si="42"/>
        <v>Máy chiếu</v>
      </c>
      <c r="K131" s="66"/>
      <c r="L131" s="169" t="str">
        <f>+C131</f>
        <v>Ba  
6/10</v>
      </c>
      <c r="M131" s="61">
        <v>1</v>
      </c>
      <c r="N131" s="61">
        <f t="shared" ca="1" si="43"/>
        <v>5</v>
      </c>
      <c r="O131" s="61">
        <f t="shared" ca="1" si="44"/>
        <v>5</v>
      </c>
      <c r="P131" s="62" t="str">
        <f>TKB!$D$9</f>
        <v>Tin học</v>
      </c>
      <c r="Q131" s="62"/>
      <c r="R131" s="64" t="str">
        <f t="shared" ca="1" si="45"/>
        <v>Những gì em đó biết</v>
      </c>
      <c r="S131" s="65">
        <f t="shared" ca="1" si="46"/>
        <v>0</v>
      </c>
      <c r="T131" s="46"/>
      <c r="U131" s="35"/>
      <c r="V131" s="36"/>
      <c r="W131" s="37"/>
      <c r="X131" s="46"/>
      <c r="Y131" s="46"/>
      <c r="Z131" s="46"/>
    </row>
    <row r="132" spans="1:26" ht="24" customHeight="1" x14ac:dyDescent="0.2">
      <c r="A132" s="11" t="str">
        <f t="shared" si="0"/>
        <v/>
      </c>
      <c r="B132" s="29">
        <f t="shared" si="38"/>
        <v>5</v>
      </c>
      <c r="C132" s="85"/>
      <c r="D132" s="72">
        <v>2</v>
      </c>
      <c r="E132" s="72">
        <f t="shared" ca="1" si="39"/>
        <v>22</v>
      </c>
      <c r="F132" s="72">
        <f t="shared" ca="1" si="40"/>
        <v>22</v>
      </c>
      <c r="G132" s="73" t="str">
        <f>TKB!$C$10</f>
        <v>Toán</v>
      </c>
      <c r="H132" s="73"/>
      <c r="I132" s="74" t="str">
        <f t="shared" ca="1" si="41"/>
        <v>ÔT: Bảng đơn vị đo khối lượng</v>
      </c>
      <c r="J132" s="75" t="str">
        <f t="shared" ca="1" si="42"/>
        <v xml:space="preserve">Máy chiếu </v>
      </c>
      <c r="K132" s="66"/>
      <c r="L132" s="167"/>
      <c r="M132" s="72">
        <v>2</v>
      </c>
      <c r="N132" s="72">
        <f t="shared" ca="1" si="43"/>
        <v>5</v>
      </c>
      <c r="O132" s="72">
        <f t="shared" ca="1" si="44"/>
        <v>5</v>
      </c>
      <c r="P132" s="73" t="str">
        <f>TKB!$D$10</f>
        <v>Âm nhạc</v>
      </c>
      <c r="Q132" s="73"/>
      <c r="R132" s="74" t="str">
        <f t="shared" ca="1" si="45"/>
        <v>Ôn tập bài hát. Tập đọc nhạc: TĐN số 2</v>
      </c>
      <c r="S132" s="75">
        <f t="shared" ca="1" si="46"/>
        <v>0</v>
      </c>
      <c r="T132" s="46"/>
      <c r="U132" s="35"/>
      <c r="V132" s="36"/>
      <c r="W132" s="37"/>
      <c r="X132" s="46"/>
      <c r="Y132" s="46"/>
      <c r="Z132" s="46"/>
    </row>
    <row r="133" spans="1:26" ht="24" customHeight="1" x14ac:dyDescent="0.2">
      <c r="A133" s="11" t="str">
        <f t="shared" si="0"/>
        <v/>
      </c>
      <c r="B133" s="29">
        <f t="shared" si="38"/>
        <v>5</v>
      </c>
      <c r="C133" s="85"/>
      <c r="D133" s="72">
        <v>3</v>
      </c>
      <c r="E133" s="72">
        <f t="shared" ca="1" si="39"/>
        <v>5</v>
      </c>
      <c r="F133" s="72">
        <f t="shared" ca="1" si="40"/>
        <v>5</v>
      </c>
      <c r="G133" s="73" t="str">
        <f>TKB!$C$11</f>
        <v>Chính tả</v>
      </c>
      <c r="H133" s="73"/>
      <c r="I133" s="74" t="str">
        <f t="shared" ca="1" si="41"/>
        <v>Nghe-viết: Một chuyên gia máy xúc.</v>
      </c>
      <c r="J133" s="75" t="str">
        <f t="shared" ca="1" si="42"/>
        <v>Máy chiếu</v>
      </c>
      <c r="K133" s="66"/>
      <c r="L133" s="167"/>
      <c r="M133" s="67">
        <v>3</v>
      </c>
      <c r="N133" s="72">
        <f t="shared" ca="1" si="43"/>
        <v>9</v>
      </c>
      <c r="O133" s="67">
        <f t="shared" ca="1" si="44"/>
        <v>9</v>
      </c>
      <c r="P133" s="68" t="str">
        <f>TKB!$D$11</f>
        <v>Khoa học</v>
      </c>
      <c r="Q133" s="73"/>
      <c r="R133" s="74" t="str">
        <f t="shared" ca="1" si="45"/>
        <v>Thực hành: Nói “Không!” với …</v>
      </c>
      <c r="S133" s="75" t="str">
        <f t="shared" ca="1" si="46"/>
        <v>Máy chiếu</v>
      </c>
      <c r="T133" s="46"/>
      <c r="U133" s="35"/>
      <c r="V133" s="36"/>
      <c r="W133" s="37"/>
      <c r="X133" s="46"/>
      <c r="Y133" s="46"/>
      <c r="Z133" s="46"/>
    </row>
    <row r="134" spans="1:26" ht="24" customHeight="1" x14ac:dyDescent="0.2">
      <c r="A134" s="11" t="str">
        <f t="shared" si="0"/>
        <v/>
      </c>
      <c r="B134" s="29">
        <f t="shared" si="38"/>
        <v>5</v>
      </c>
      <c r="C134" s="85"/>
      <c r="D134" s="72">
        <v>4</v>
      </c>
      <c r="E134" s="72">
        <f t="shared" ca="1" si="39"/>
        <v>5</v>
      </c>
      <c r="F134" s="72">
        <f t="shared" ca="1" si="40"/>
        <v>5</v>
      </c>
      <c r="G134" s="73" t="str">
        <f>TKB!$C$12</f>
        <v>Lịch sử</v>
      </c>
      <c r="H134" s="73"/>
      <c r="I134" s="74" t="str">
        <f t="shared" ca="1" si="41"/>
        <v>Phan Bội Châu và phong trào Đông Du</v>
      </c>
      <c r="J134" s="75" t="str">
        <f t="shared" ca="1" si="42"/>
        <v>Máy chiếu</v>
      </c>
      <c r="K134" s="66"/>
      <c r="L134" s="167"/>
      <c r="M134" s="72">
        <v>4</v>
      </c>
      <c r="N134" s="72">
        <f t="shared" ca="1" si="43"/>
        <v>9</v>
      </c>
      <c r="O134" s="72">
        <f t="shared" ca="1" si="44"/>
        <v>9</v>
      </c>
      <c r="P134" s="73" t="str">
        <f>TKB!$D$12</f>
        <v>HDH-T</v>
      </c>
      <c r="Q134" s="73"/>
      <c r="R134" s="74" t="str">
        <f t="shared" ca="1" si="45"/>
        <v>ÔT bảng đơn vị đo độ dài, bảng đơn vị đo k.lượng</v>
      </c>
      <c r="S134" s="75" t="str">
        <f t="shared" ca="1" si="46"/>
        <v>Máy chiếu</v>
      </c>
      <c r="T134" s="46"/>
      <c r="U134" s="35"/>
      <c r="V134" s="36"/>
      <c r="W134" s="37"/>
      <c r="X134" s="46"/>
      <c r="Y134" s="46"/>
      <c r="Z134" s="46"/>
    </row>
    <row r="135" spans="1:26" ht="24" customHeight="1" x14ac:dyDescent="0.2">
      <c r="A135" s="11" t="str">
        <f t="shared" si="0"/>
        <v/>
      </c>
      <c r="B135" s="29">
        <f t="shared" si="38"/>
        <v>5</v>
      </c>
      <c r="C135" s="86"/>
      <c r="D135" s="79">
        <v>5</v>
      </c>
      <c r="E135" s="79">
        <f t="shared" ca="1" si="39"/>
        <v>56</v>
      </c>
      <c r="F135" s="79" t="str">
        <f t="shared" si="40"/>
        <v/>
      </c>
      <c r="G135" s="80">
        <f>TKB!$C$13</f>
        <v>0</v>
      </c>
      <c r="H135" s="80"/>
      <c r="I135" s="81" t="str">
        <f t="shared" si="41"/>
        <v/>
      </c>
      <c r="J135" s="82" t="str">
        <f t="shared" si="42"/>
        <v/>
      </c>
      <c r="K135" s="66"/>
      <c r="L135" s="170"/>
      <c r="M135" s="78">
        <v>5</v>
      </c>
      <c r="N135" s="72" t="str">
        <f t="shared" ca="1" si="43"/>
        <v/>
      </c>
      <c r="O135" s="83" t="str">
        <f t="shared" si="44"/>
        <v/>
      </c>
      <c r="P135" s="80">
        <f>TKB!$D$13</f>
        <v>0</v>
      </c>
      <c r="Q135" s="80"/>
      <c r="R135" s="81" t="str">
        <f t="shared" si="45"/>
        <v/>
      </c>
      <c r="S135" s="82" t="str">
        <f t="shared" si="46"/>
        <v/>
      </c>
      <c r="T135" s="46"/>
      <c r="U135" s="35"/>
      <c r="V135" s="36"/>
      <c r="W135" s="37"/>
      <c r="X135" s="46"/>
      <c r="Y135" s="46"/>
      <c r="Z135" s="46"/>
    </row>
    <row r="136" spans="1:26" ht="24" customHeight="1" x14ac:dyDescent="0.2">
      <c r="A136" s="11" t="str">
        <f t="shared" si="0"/>
        <v/>
      </c>
      <c r="B136" s="29">
        <f t="shared" si="38"/>
        <v>5</v>
      </c>
      <c r="C136" s="84" t="str">
        <f>CONCATENATE("Tư ",CHAR(10),DAY(V123+2),"/",MONTH(V123+2))</f>
        <v>Tư 
7/10</v>
      </c>
      <c r="D136" s="61">
        <v>1</v>
      </c>
      <c r="E136" s="61">
        <f t="shared" ca="1" si="39"/>
        <v>10</v>
      </c>
      <c r="F136" s="61">
        <f t="shared" ca="1" si="40"/>
        <v>10</v>
      </c>
      <c r="G136" s="73" t="str">
        <f>TKB!$C$14</f>
        <v>Tập đọc</v>
      </c>
      <c r="H136" s="62"/>
      <c r="I136" s="64" t="str">
        <f t="shared" ca="1" si="41"/>
        <v>Ê - mi - li, con …</v>
      </c>
      <c r="J136" s="65" t="str">
        <f t="shared" ca="1" si="42"/>
        <v>Máy chiếu</v>
      </c>
      <c r="K136" s="66"/>
      <c r="L136" s="169" t="str">
        <f>+C136</f>
        <v>Tư 
7/10</v>
      </c>
      <c r="M136" s="61">
        <v>1</v>
      </c>
      <c r="N136" s="61">
        <f t="shared" ca="1" si="43"/>
        <v>10</v>
      </c>
      <c r="O136" s="61">
        <f t="shared" ca="1" si="44"/>
        <v>10</v>
      </c>
      <c r="P136" s="62" t="str">
        <f>TKB!$D$14</f>
        <v>Khoa học</v>
      </c>
      <c r="Q136" s="62"/>
      <c r="R136" s="64" t="str">
        <f t="shared" ca="1" si="45"/>
        <v>Thực hành: Nói “Không!” với …</v>
      </c>
      <c r="S136" s="65" t="str">
        <f t="shared" ca="1" si="46"/>
        <v>Máy chiếu</v>
      </c>
      <c r="T136" s="46"/>
      <c r="U136" s="35"/>
      <c r="V136" s="36"/>
      <c r="W136" s="37"/>
      <c r="X136" s="46"/>
      <c r="Y136" s="46"/>
      <c r="Z136" s="46"/>
    </row>
    <row r="137" spans="1:26" ht="24" customHeight="1" x14ac:dyDescent="0.2">
      <c r="A137" s="11" t="str">
        <f t="shared" si="0"/>
        <v/>
      </c>
      <c r="B137" s="29">
        <f t="shared" si="38"/>
        <v>5</v>
      </c>
      <c r="C137" s="85"/>
      <c r="D137" s="72">
        <v>2</v>
      </c>
      <c r="E137" s="72">
        <f t="shared" ca="1" si="39"/>
        <v>18</v>
      </c>
      <c r="F137" s="72">
        <f t="shared" ca="1" si="40"/>
        <v>18</v>
      </c>
      <c r="G137" s="73" t="str">
        <f>TKB!$C$15</f>
        <v>Tiếng Anh</v>
      </c>
      <c r="H137" s="73"/>
      <c r="I137" s="74" t="str">
        <f t="shared" ca="1" si="41"/>
        <v>Handout Unit 3</v>
      </c>
      <c r="J137" s="75">
        <f t="shared" ca="1" si="42"/>
        <v>0</v>
      </c>
      <c r="K137" s="66"/>
      <c r="L137" s="167"/>
      <c r="M137" s="72">
        <v>2</v>
      </c>
      <c r="N137" s="72">
        <f t="shared" ca="1" si="43"/>
        <v>10</v>
      </c>
      <c r="O137" s="72">
        <f t="shared" ca="1" si="44"/>
        <v>10</v>
      </c>
      <c r="P137" s="62" t="str">
        <f>TKB!$D$15</f>
        <v>Thể dục</v>
      </c>
      <c r="Q137" s="73"/>
      <c r="R137" s="74" t="str">
        <f t="shared" ca="1" si="45"/>
        <v>ĐHĐN-Trò chơi “Nhảy đúng nhảy nhanh”</v>
      </c>
      <c r="S137" s="75">
        <f t="shared" ca="1" si="46"/>
        <v>0</v>
      </c>
      <c r="T137" s="46"/>
      <c r="U137" s="35"/>
      <c r="V137" s="36"/>
      <c r="W137" s="37"/>
      <c r="X137" s="46"/>
      <c r="Y137" s="46"/>
      <c r="Z137" s="46"/>
    </row>
    <row r="138" spans="1:26" ht="24" customHeight="1" x14ac:dyDescent="0.2">
      <c r="A138" s="11" t="str">
        <f t="shared" si="0"/>
        <v/>
      </c>
      <c r="B138" s="29">
        <f t="shared" si="38"/>
        <v>5</v>
      </c>
      <c r="C138" s="85"/>
      <c r="D138" s="72">
        <v>3</v>
      </c>
      <c r="E138" s="72">
        <f t="shared" ca="1" si="39"/>
        <v>23</v>
      </c>
      <c r="F138" s="72">
        <f t="shared" ca="1" si="40"/>
        <v>23</v>
      </c>
      <c r="G138" s="73" t="str">
        <f>TKB!$C$16</f>
        <v>Toán</v>
      </c>
      <c r="H138" s="73"/>
      <c r="I138" s="74" t="str">
        <f t="shared" ca="1" si="41"/>
        <v>Luyện tập</v>
      </c>
      <c r="J138" s="75" t="str">
        <f t="shared" ca="1" si="42"/>
        <v>Máy chiếu</v>
      </c>
      <c r="K138" s="66"/>
      <c r="L138" s="167"/>
      <c r="M138" s="67">
        <v>3</v>
      </c>
      <c r="N138" s="72">
        <f t="shared" ca="1" si="43"/>
        <v>14</v>
      </c>
      <c r="O138" s="67">
        <f t="shared" ca="1" si="44"/>
        <v>84</v>
      </c>
      <c r="P138" s="68" t="str">
        <f>TKB!$D$16</f>
        <v>HDH-TV</v>
      </c>
      <c r="Q138" s="73"/>
      <c r="R138" s="74" t="str">
        <f t="shared" ca="1" si="45"/>
        <v>Tập đọc - Luyện từ và câu</v>
      </c>
      <c r="S138" s="75" t="str">
        <f t="shared" ca="1" si="46"/>
        <v>Máy chiếu</v>
      </c>
      <c r="T138" s="46"/>
      <c r="U138" s="35"/>
      <c r="V138" s="36"/>
      <c r="W138" s="37"/>
      <c r="X138" s="46"/>
      <c r="Y138" s="46"/>
      <c r="Z138" s="46"/>
    </row>
    <row r="139" spans="1:26" ht="24" customHeight="1" x14ac:dyDescent="0.2">
      <c r="A139" s="11" t="str">
        <f t="shared" si="0"/>
        <v/>
      </c>
      <c r="B139" s="29">
        <f t="shared" si="38"/>
        <v>5</v>
      </c>
      <c r="C139" s="85"/>
      <c r="D139" s="72">
        <v>4</v>
      </c>
      <c r="E139" s="72">
        <f t="shared" ca="1" si="39"/>
        <v>5</v>
      </c>
      <c r="F139" s="72">
        <f t="shared" ca="1" si="40"/>
        <v>5</v>
      </c>
      <c r="G139" s="73" t="str">
        <f>TKB!$C$17</f>
        <v>Kể chuyện</v>
      </c>
      <c r="H139" s="73"/>
      <c r="I139" s="74" t="str">
        <f t="shared" ca="1" si="41"/>
        <v>KC đã nghe, đã đọc</v>
      </c>
      <c r="J139" s="75" t="str">
        <f t="shared" ca="1" si="42"/>
        <v>sách, báo,..</v>
      </c>
      <c r="K139" s="66"/>
      <c r="L139" s="167"/>
      <c r="M139" s="72">
        <v>4</v>
      </c>
      <c r="N139" s="72">
        <f t="shared" ca="1" si="43"/>
        <v>5</v>
      </c>
      <c r="O139" s="72">
        <f t="shared" ca="1" si="44"/>
        <v>5</v>
      </c>
      <c r="P139" s="73" t="str">
        <f>TKB!$D$17</f>
        <v>HĐTT-CĐ</v>
      </c>
      <c r="Q139" s="73"/>
      <c r="R139" s="74" t="str">
        <f t="shared" ca="1" si="45"/>
        <v>GDATGT - Bài 5</v>
      </c>
      <c r="S139" s="75" t="str">
        <f t="shared" ca="1" si="46"/>
        <v>Máy chiếu</v>
      </c>
      <c r="T139" s="46"/>
      <c r="U139" s="35"/>
      <c r="V139" s="36"/>
      <c r="W139" s="37"/>
      <c r="X139" s="46"/>
      <c r="Y139" s="46"/>
      <c r="Z139" s="46"/>
    </row>
    <row r="140" spans="1:26" ht="24" customHeight="1" x14ac:dyDescent="0.2">
      <c r="A140" s="11" t="str">
        <f t="shared" si="0"/>
        <v/>
      </c>
      <c r="B140" s="29">
        <f t="shared" si="38"/>
        <v>5</v>
      </c>
      <c r="C140" s="86"/>
      <c r="D140" s="79">
        <v>5</v>
      </c>
      <c r="E140" s="79">
        <f t="shared" ca="1" si="39"/>
        <v>58</v>
      </c>
      <c r="F140" s="79" t="str">
        <f t="shared" si="40"/>
        <v/>
      </c>
      <c r="G140" s="80">
        <f>TKB!$C$18</f>
        <v>0</v>
      </c>
      <c r="H140" s="80"/>
      <c r="I140" s="81" t="str">
        <f t="shared" si="41"/>
        <v/>
      </c>
      <c r="J140" s="82" t="str">
        <f t="shared" si="42"/>
        <v/>
      </c>
      <c r="K140" s="66"/>
      <c r="L140" s="170"/>
      <c r="M140" s="78">
        <v>5</v>
      </c>
      <c r="N140" s="72" t="str">
        <f t="shared" ca="1" si="43"/>
        <v/>
      </c>
      <c r="O140" s="83" t="str">
        <f t="shared" si="44"/>
        <v/>
      </c>
      <c r="P140" s="80">
        <f>TKB!$D$18</f>
        <v>0</v>
      </c>
      <c r="Q140" s="80"/>
      <c r="R140" s="81" t="str">
        <f t="shared" si="45"/>
        <v/>
      </c>
      <c r="S140" s="82" t="str">
        <f t="shared" si="46"/>
        <v/>
      </c>
      <c r="T140" s="46"/>
      <c r="U140" s="35"/>
      <c r="V140" s="36"/>
      <c r="W140" s="37"/>
      <c r="X140" s="46"/>
      <c r="Y140" s="46"/>
      <c r="Z140" s="46"/>
    </row>
    <row r="141" spans="1:26" ht="24" customHeight="1" x14ac:dyDescent="0.2">
      <c r="A141" s="11" t="str">
        <f t="shared" si="0"/>
        <v/>
      </c>
      <c r="B141" s="29">
        <f t="shared" si="38"/>
        <v>5</v>
      </c>
      <c r="C141" s="84" t="str">
        <f>CONCATENATE("Năm ",CHAR(10),DAY(V123+3),"/",MONTH(V123+3))</f>
        <v>Năm 
8/10</v>
      </c>
      <c r="D141" s="61">
        <v>1</v>
      </c>
      <c r="E141" s="61">
        <f t="shared" ca="1" si="39"/>
        <v>9</v>
      </c>
      <c r="F141" s="61">
        <f t="shared" ca="1" si="40"/>
        <v>9</v>
      </c>
      <c r="G141" s="62" t="str">
        <f>TKB!$C$19</f>
        <v>TLV</v>
      </c>
      <c r="H141" s="62"/>
      <c r="I141" s="64" t="str">
        <f t="shared" ca="1" si="41"/>
        <v>Luyện tập làm báo cáo thống kê</v>
      </c>
      <c r="J141" s="65" t="str">
        <f t="shared" ca="1" si="42"/>
        <v>Máy chiếu</v>
      </c>
      <c r="K141" s="66"/>
      <c r="L141" s="169" t="str">
        <f>+C141</f>
        <v>Năm 
8/10</v>
      </c>
      <c r="M141" s="61">
        <v>1</v>
      </c>
      <c r="N141" s="61">
        <f t="shared" ca="1" si="43"/>
        <v>19</v>
      </c>
      <c r="O141" s="61">
        <f t="shared" ca="1" si="44"/>
        <v>19</v>
      </c>
      <c r="P141" s="62" t="str">
        <f>TKB!$D$19</f>
        <v>Tiếng Anh</v>
      </c>
      <c r="Q141" s="62"/>
      <c r="R141" s="64" t="str">
        <f t="shared" ca="1" si="45"/>
        <v>Unit 4: Lesson 1</v>
      </c>
      <c r="S141" s="65">
        <f t="shared" ca="1" si="46"/>
        <v>0</v>
      </c>
      <c r="T141" s="46"/>
      <c r="U141" s="35"/>
      <c r="V141" s="36"/>
      <c r="W141" s="37"/>
      <c r="X141" s="46"/>
      <c r="Y141" s="46"/>
      <c r="Z141" s="46"/>
    </row>
    <row r="142" spans="1:26" ht="24" customHeight="1" x14ac:dyDescent="0.2">
      <c r="A142" s="11" t="str">
        <f t="shared" si="0"/>
        <v/>
      </c>
      <c r="B142" s="29">
        <f t="shared" si="38"/>
        <v>5</v>
      </c>
      <c r="C142" s="85"/>
      <c r="D142" s="72">
        <v>2</v>
      </c>
      <c r="E142" s="72">
        <f t="shared" ca="1" si="39"/>
        <v>5</v>
      </c>
      <c r="F142" s="72">
        <f t="shared" ca="1" si="40"/>
        <v>5</v>
      </c>
      <c r="G142" s="73" t="str">
        <f>TKB!$C$20</f>
        <v>Mĩ thuật</v>
      </c>
      <c r="H142" s="73"/>
      <c r="I142" s="74" t="str">
        <f t="shared" ca="1" si="41"/>
        <v>Sự liên kết thú vị của các hình khối</v>
      </c>
      <c r="J142" s="75">
        <f t="shared" ca="1" si="42"/>
        <v>0</v>
      </c>
      <c r="K142" s="66"/>
      <c r="L142" s="167"/>
      <c r="M142" s="72">
        <v>2</v>
      </c>
      <c r="N142" s="72">
        <f t="shared" ca="1" si="43"/>
        <v>5</v>
      </c>
      <c r="O142" s="72">
        <f t="shared" ca="1" si="44"/>
        <v>5</v>
      </c>
      <c r="P142" s="73" t="str">
        <f>TKB!$D$20</f>
        <v>Địa lí</v>
      </c>
      <c r="Q142" s="73"/>
      <c r="R142" s="74" t="str">
        <f t="shared" ca="1" si="45"/>
        <v>Vùng biển nước ta</v>
      </c>
      <c r="S142" s="75" t="str">
        <f t="shared" ca="1" si="46"/>
        <v>Máy chiếu</v>
      </c>
      <c r="T142" s="46"/>
      <c r="U142" s="35"/>
      <c r="V142" s="36"/>
      <c r="W142" s="37"/>
      <c r="X142" s="46"/>
      <c r="Y142" s="46"/>
      <c r="Z142" s="46"/>
    </row>
    <row r="143" spans="1:26" ht="24" customHeight="1" x14ac:dyDescent="0.2">
      <c r="A143" s="11" t="str">
        <f t="shared" si="0"/>
        <v/>
      </c>
      <c r="B143" s="29">
        <f t="shared" si="38"/>
        <v>5</v>
      </c>
      <c r="C143" s="85"/>
      <c r="D143" s="72">
        <v>3</v>
      </c>
      <c r="E143" s="72">
        <f t="shared" ca="1" si="39"/>
        <v>24</v>
      </c>
      <c r="F143" s="72">
        <f t="shared" ca="1" si="40"/>
        <v>24</v>
      </c>
      <c r="G143" s="73" t="str">
        <f>TKB!$C$21</f>
        <v>Toán</v>
      </c>
      <c r="H143" s="73"/>
      <c r="I143" s="74" t="str">
        <f t="shared" ca="1" si="41"/>
        <v>Đề - ca - mét vuông. Héc - tô …</v>
      </c>
      <c r="J143" s="75" t="str">
        <f t="shared" ca="1" si="42"/>
        <v>Máy chiếu</v>
      </c>
      <c r="K143" s="66"/>
      <c r="L143" s="167"/>
      <c r="M143" s="67">
        <v>3</v>
      </c>
      <c r="N143" s="72">
        <f t="shared" ca="1" si="43"/>
        <v>5</v>
      </c>
      <c r="O143" s="67">
        <f t="shared" ca="1" si="44"/>
        <v>5</v>
      </c>
      <c r="P143" s="68" t="str">
        <f>TKB!$D$21</f>
        <v>Kĩ thuật</v>
      </c>
      <c r="Q143" s="73"/>
      <c r="R143" s="74" t="str">
        <f t="shared" ca="1" si="45"/>
        <v>Một số dụng cụ nấu ăn</v>
      </c>
      <c r="S143" s="75" t="str">
        <f t="shared" ca="1" si="46"/>
        <v>Máy chiếu</v>
      </c>
      <c r="T143" s="46"/>
      <c r="U143" s="35"/>
      <c r="V143" s="36"/>
      <c r="W143" s="37"/>
      <c r="X143" s="46"/>
      <c r="Y143" s="46"/>
      <c r="Z143" s="46"/>
    </row>
    <row r="144" spans="1:26" ht="24" customHeight="1" x14ac:dyDescent="0.2">
      <c r="A144" s="11" t="str">
        <f t="shared" si="0"/>
        <v/>
      </c>
      <c r="B144" s="29">
        <f t="shared" si="38"/>
        <v>5</v>
      </c>
      <c r="C144" s="85"/>
      <c r="D144" s="72">
        <v>4</v>
      </c>
      <c r="E144" s="72">
        <f t="shared" ca="1" si="39"/>
        <v>10</v>
      </c>
      <c r="F144" s="72">
        <f t="shared" ca="1" si="40"/>
        <v>10</v>
      </c>
      <c r="G144" s="73" t="str">
        <f>TKB!$C$22</f>
        <v>LT &amp; Câu</v>
      </c>
      <c r="H144" s="73"/>
      <c r="I144" s="74" t="str">
        <f t="shared" ca="1" si="41"/>
        <v>Từ đồng âm.</v>
      </c>
      <c r="J144" s="75" t="str">
        <f t="shared" ca="1" si="42"/>
        <v>Máy chiếu</v>
      </c>
      <c r="K144" s="66"/>
      <c r="L144" s="167"/>
      <c r="M144" s="72">
        <v>4</v>
      </c>
      <c r="N144" s="72">
        <f t="shared" ca="1" si="43"/>
        <v>15</v>
      </c>
      <c r="O144" s="72">
        <f t="shared" ca="1" si="44"/>
        <v>85</v>
      </c>
      <c r="P144" s="73" t="str">
        <f>TKB!$D$22</f>
        <v>HDH-TV</v>
      </c>
      <c r="Q144" s="73"/>
      <c r="R144" s="74" t="str">
        <f t="shared" ca="1" si="45"/>
        <v>Luyện từ và câu</v>
      </c>
      <c r="S144" s="75" t="str">
        <f t="shared" ca="1" si="46"/>
        <v>Máy chiếu</v>
      </c>
      <c r="T144" s="46"/>
      <c r="U144" s="35"/>
      <c r="V144" s="36"/>
      <c r="W144" s="37"/>
      <c r="X144" s="46"/>
      <c r="Y144" s="46"/>
      <c r="Z144" s="46"/>
    </row>
    <row r="145" spans="1:26" ht="24" customHeight="1" x14ac:dyDescent="0.2">
      <c r="A145" s="11" t="str">
        <f t="shared" si="0"/>
        <v/>
      </c>
      <c r="B145" s="29">
        <f t="shared" si="38"/>
        <v>5</v>
      </c>
      <c r="C145" s="86"/>
      <c r="D145" s="79">
        <v>5</v>
      </c>
      <c r="E145" s="79">
        <f t="shared" ca="1" si="39"/>
        <v>60</v>
      </c>
      <c r="F145" s="79" t="str">
        <f t="shared" si="40"/>
        <v/>
      </c>
      <c r="G145" s="80">
        <f>TKB!$C$23</f>
        <v>0</v>
      </c>
      <c r="H145" s="80"/>
      <c r="I145" s="81" t="str">
        <f t="shared" si="41"/>
        <v/>
      </c>
      <c r="J145" s="82" t="str">
        <f t="shared" si="42"/>
        <v/>
      </c>
      <c r="K145" s="66"/>
      <c r="L145" s="170"/>
      <c r="M145" s="78">
        <v>5</v>
      </c>
      <c r="N145" s="72" t="str">
        <f t="shared" ca="1" si="43"/>
        <v/>
      </c>
      <c r="O145" s="83" t="str">
        <f t="shared" si="44"/>
        <v/>
      </c>
      <c r="P145" s="80">
        <f>TKB!$D$23</f>
        <v>0</v>
      </c>
      <c r="Q145" s="80"/>
      <c r="R145" s="81" t="str">
        <f t="shared" si="45"/>
        <v/>
      </c>
      <c r="S145" s="82" t="str">
        <f t="shared" si="46"/>
        <v/>
      </c>
      <c r="T145" s="46"/>
      <c r="U145" s="35"/>
      <c r="V145" s="36"/>
      <c r="W145" s="37"/>
      <c r="X145" s="46"/>
      <c r="Y145" s="46"/>
      <c r="Z145" s="46"/>
    </row>
    <row r="146" spans="1:26" ht="24" customHeight="1" x14ac:dyDescent="0.2">
      <c r="A146" s="11" t="str">
        <f t="shared" si="0"/>
        <v/>
      </c>
      <c r="B146" s="29">
        <f t="shared" si="38"/>
        <v>5</v>
      </c>
      <c r="C146" s="60" t="str">
        <f>CONCATENATE("Sáu ",CHAR(10),DAY(V123+4),"/",MONTH(V123+4))</f>
        <v>Sáu 
9/10</v>
      </c>
      <c r="D146" s="61">
        <v>1</v>
      </c>
      <c r="E146" s="61">
        <f t="shared" ca="1" si="39"/>
        <v>10</v>
      </c>
      <c r="F146" s="61">
        <f t="shared" ca="1" si="40"/>
        <v>10</v>
      </c>
      <c r="G146" s="73" t="str">
        <f>TKB!$C$24</f>
        <v>TLV</v>
      </c>
      <c r="H146" s="62"/>
      <c r="I146" s="64" t="str">
        <f t="shared" ca="1" si="41"/>
        <v>Trả bài văn tả cảnh</v>
      </c>
      <c r="J146" s="65" t="str">
        <f t="shared" ca="1" si="42"/>
        <v xml:space="preserve">Máy chiếu </v>
      </c>
      <c r="K146" s="66"/>
      <c r="L146" s="169" t="str">
        <f>+C146</f>
        <v>Sáu 
9/10</v>
      </c>
      <c r="M146" s="61">
        <v>1</v>
      </c>
      <c r="N146" s="61">
        <f t="shared" ca="1" si="43"/>
        <v>10</v>
      </c>
      <c r="O146" s="61">
        <f t="shared" ca="1" si="44"/>
        <v>10</v>
      </c>
      <c r="P146" s="62" t="str">
        <f>TKB!$D$24</f>
        <v>HDH-T</v>
      </c>
      <c r="Q146" s="62"/>
      <c r="R146" s="74" t="str">
        <f t="shared" ca="1" si="45"/>
        <v>km vuông, hm vuông, dam  vuông. Bảng đơn vị đo S</v>
      </c>
      <c r="S146" s="65" t="str">
        <f t="shared" ca="1" si="46"/>
        <v>Máy chiếu</v>
      </c>
      <c r="T146" s="46"/>
      <c r="U146" s="35"/>
      <c r="V146" s="36"/>
      <c r="W146" s="37"/>
      <c r="X146" s="46"/>
      <c r="Y146" s="46"/>
      <c r="Z146" s="46"/>
    </row>
    <row r="147" spans="1:26" ht="24" customHeight="1" x14ac:dyDescent="0.2">
      <c r="A147" s="11" t="str">
        <f t="shared" si="0"/>
        <v/>
      </c>
      <c r="B147" s="29">
        <f t="shared" si="38"/>
        <v>5</v>
      </c>
      <c r="C147" s="71"/>
      <c r="D147" s="72">
        <v>2</v>
      </c>
      <c r="E147" s="72">
        <f t="shared" ca="1" si="39"/>
        <v>25</v>
      </c>
      <c r="F147" s="72">
        <f t="shared" ca="1" si="40"/>
        <v>25</v>
      </c>
      <c r="G147" s="73" t="str">
        <f>TKB!$C$25</f>
        <v>Toán</v>
      </c>
      <c r="H147" s="73"/>
      <c r="I147" s="74" t="str">
        <f t="shared" ca="1" si="41"/>
        <v>Mi - li - mét vuông. Bảng đơn vị…</v>
      </c>
      <c r="J147" s="75" t="str">
        <f t="shared" ca="1" si="42"/>
        <v xml:space="preserve">Máy chiếu </v>
      </c>
      <c r="K147" s="66"/>
      <c r="L147" s="167"/>
      <c r="M147" s="72">
        <v>2</v>
      </c>
      <c r="N147" s="72">
        <f t="shared" ca="1" si="43"/>
        <v>5</v>
      </c>
      <c r="O147" s="72">
        <f t="shared" ca="1" si="44"/>
        <v>5</v>
      </c>
      <c r="P147" s="73" t="str">
        <f>TKB!$D$25</f>
        <v>HĐTT-SH</v>
      </c>
      <c r="Q147" s="73"/>
      <c r="R147" s="74" t="str">
        <f t="shared" ca="1" si="45"/>
        <v>SHL - Tìm hiểu thủ đô yêu dấu</v>
      </c>
      <c r="S147" s="75" t="str">
        <f t="shared" ca="1" si="46"/>
        <v>sổ thi đua</v>
      </c>
      <c r="T147" s="46"/>
      <c r="U147" s="35"/>
      <c r="V147" s="36"/>
      <c r="W147" s="37"/>
      <c r="X147" s="46"/>
      <c r="Y147" s="46"/>
      <c r="Z147" s="46"/>
    </row>
    <row r="148" spans="1:26" ht="24" customHeight="1" x14ac:dyDescent="0.2">
      <c r="A148" s="11" t="str">
        <f t="shared" si="0"/>
        <v/>
      </c>
      <c r="B148" s="29">
        <f t="shared" si="38"/>
        <v>5</v>
      </c>
      <c r="C148" s="71"/>
      <c r="D148" s="67">
        <v>3</v>
      </c>
      <c r="E148" s="72">
        <f t="shared" ca="1" si="39"/>
        <v>5</v>
      </c>
      <c r="F148" s="72">
        <f t="shared" ca="1" si="40"/>
        <v>5</v>
      </c>
      <c r="G148" s="73" t="str">
        <f>TKB!$C$26</f>
        <v>Đạo đức</v>
      </c>
      <c r="H148" s="73"/>
      <c r="I148" s="74" t="str">
        <f t="shared" ca="1" si="41"/>
        <v>Có chí thì nên</v>
      </c>
      <c r="J148" s="75" t="str">
        <f t="shared" ca="1" si="42"/>
        <v>Máy chiếu</v>
      </c>
      <c r="K148" s="66"/>
      <c r="L148" s="167"/>
      <c r="M148" s="67">
        <v>3</v>
      </c>
      <c r="N148" s="72" t="str">
        <f t="shared" ca="1" si="43"/>
        <v/>
      </c>
      <c r="O148" s="67" t="str">
        <f t="shared" si="44"/>
        <v/>
      </c>
      <c r="P148" s="68">
        <f>TKB!$D$26</f>
        <v>0</v>
      </c>
      <c r="Q148" s="73"/>
      <c r="R148" s="74" t="str">
        <f t="shared" si="45"/>
        <v/>
      </c>
      <c r="S148" s="75" t="str">
        <f t="shared" si="46"/>
        <v/>
      </c>
      <c r="T148" s="46"/>
      <c r="U148" s="35"/>
      <c r="V148" s="36"/>
      <c r="W148" s="37"/>
      <c r="X148" s="46"/>
      <c r="Y148" s="46"/>
      <c r="Z148" s="46"/>
    </row>
    <row r="149" spans="1:26" ht="24" customHeight="1" x14ac:dyDescent="0.2">
      <c r="A149" s="11" t="str">
        <f t="shared" si="0"/>
        <v/>
      </c>
      <c r="B149" s="29">
        <f t="shared" si="38"/>
        <v>5</v>
      </c>
      <c r="C149" s="71"/>
      <c r="D149" s="72">
        <v>4</v>
      </c>
      <c r="E149" s="72">
        <f t="shared" ca="1" si="39"/>
        <v>20</v>
      </c>
      <c r="F149" s="72">
        <f t="shared" ca="1" si="40"/>
        <v>20</v>
      </c>
      <c r="G149" s="73" t="str">
        <f>TKB!$C$27</f>
        <v>Tiếng Anh</v>
      </c>
      <c r="H149" s="73"/>
      <c r="I149" s="74" t="str">
        <f t="shared" ca="1" si="41"/>
        <v>Unit 4-Lesson 1 (tài liệu bổ trợ)</v>
      </c>
      <c r="J149" s="75">
        <f t="shared" ca="1" si="42"/>
        <v>0</v>
      </c>
      <c r="K149" s="66"/>
      <c r="L149" s="167"/>
      <c r="M149" s="72">
        <v>4</v>
      </c>
      <c r="N149" s="72" t="str">
        <f t="shared" ca="1" si="43"/>
        <v/>
      </c>
      <c r="O149" s="72" t="str">
        <f t="shared" si="44"/>
        <v/>
      </c>
      <c r="P149" s="73">
        <f>TKB!$D$27</f>
        <v>0</v>
      </c>
      <c r="Q149" s="73"/>
      <c r="R149" s="74" t="str">
        <f t="shared" si="45"/>
        <v/>
      </c>
      <c r="S149" s="75" t="str">
        <f t="shared" si="46"/>
        <v/>
      </c>
      <c r="T149" s="46"/>
      <c r="U149" s="35"/>
      <c r="V149" s="36"/>
      <c r="W149" s="37"/>
      <c r="X149" s="46"/>
      <c r="Y149" s="46"/>
      <c r="Z149" s="46"/>
    </row>
    <row r="150" spans="1:26" ht="24" customHeight="1" x14ac:dyDescent="0.2">
      <c r="A150" s="11" t="str">
        <f t="shared" si="0"/>
        <v/>
      </c>
      <c r="B150" s="29">
        <f t="shared" si="38"/>
        <v>5</v>
      </c>
      <c r="C150" s="87"/>
      <c r="D150" s="88">
        <v>5</v>
      </c>
      <c r="E150" s="88">
        <f t="shared" ca="1" si="39"/>
        <v>62</v>
      </c>
      <c r="F150" s="88" t="str">
        <f t="shared" si="40"/>
        <v/>
      </c>
      <c r="G150" s="89">
        <f>TKB!$C$28</f>
        <v>0</v>
      </c>
      <c r="H150" s="89" t="str">
        <f>IF(AND($M$1&lt;&gt;"",F150&lt;&gt;""),$M$1,IF(LEN(G150)&gt;$Q$1,RIGHT(G150,$Q$1),""))</f>
        <v/>
      </c>
      <c r="I150" s="90" t="str">
        <f t="shared" si="41"/>
        <v/>
      </c>
      <c r="J150" s="91" t="str">
        <f t="shared" si="42"/>
        <v/>
      </c>
      <c r="K150" s="66"/>
      <c r="L150" s="171"/>
      <c r="M150" s="92">
        <v>5</v>
      </c>
      <c r="N150" s="88" t="str">
        <f t="shared" ca="1" si="43"/>
        <v/>
      </c>
      <c r="O150" s="88" t="str">
        <f t="shared" si="44"/>
        <v/>
      </c>
      <c r="P150" s="89">
        <f>TKB!$D$28</f>
        <v>0</v>
      </c>
      <c r="Q150" s="89" t="str">
        <f>IF(AND($M$1&lt;&gt;"",O150&lt;&gt;""),$M$1,IF(LEN(P150)&gt;$Q$1,RIGHT(P150,$Q$1),""))</f>
        <v/>
      </c>
      <c r="R150" s="90" t="str">
        <f t="shared" si="45"/>
        <v/>
      </c>
      <c r="S150" s="91" t="str">
        <f t="shared" si="46"/>
        <v/>
      </c>
      <c r="T150" s="46"/>
      <c r="U150" s="35"/>
      <c r="V150" s="36"/>
      <c r="W150" s="37"/>
      <c r="X150" s="46"/>
      <c r="Y150" s="46"/>
      <c r="Z150" s="46"/>
    </row>
    <row r="151" spans="1:26" ht="24" customHeight="1" x14ac:dyDescent="0.2">
      <c r="A151" s="11" t="str">
        <f t="shared" si="0"/>
        <v/>
      </c>
      <c r="B151" s="29">
        <f t="shared" si="38"/>
        <v>5</v>
      </c>
      <c r="C151" s="178"/>
      <c r="D151" s="173"/>
      <c r="E151" s="173"/>
      <c r="F151" s="173"/>
      <c r="G151" s="173"/>
      <c r="H151" s="173"/>
      <c r="I151" s="173"/>
      <c r="J151" s="174"/>
      <c r="K151" s="93"/>
      <c r="L151" s="172"/>
      <c r="M151" s="173"/>
      <c r="N151" s="173"/>
      <c r="O151" s="173"/>
      <c r="P151" s="173"/>
      <c r="Q151" s="173"/>
      <c r="R151" s="173"/>
      <c r="S151" s="174"/>
      <c r="T151" s="11"/>
      <c r="U151" s="35"/>
      <c r="V151" s="36"/>
      <c r="W151" s="37"/>
      <c r="X151" s="11"/>
      <c r="Y151" s="11"/>
      <c r="Z151" s="11"/>
    </row>
    <row r="152" spans="1:26" ht="57.75" customHeight="1" x14ac:dyDescent="0.2">
      <c r="A152" s="11" t="str">
        <f t="shared" si="0"/>
        <v/>
      </c>
      <c r="B152" s="29">
        <f>+B153</f>
        <v>6</v>
      </c>
      <c r="C152" s="96" t="str">
        <f>'HUONG DAN'!B54</f>
        <v>©Trường Tiểu học Lê Ngọc Hân, Gia Lâm</v>
      </c>
      <c r="D152" s="93"/>
      <c r="E152" s="93"/>
      <c r="F152" s="93"/>
      <c r="G152" s="97"/>
      <c r="H152" s="97"/>
      <c r="I152" s="97"/>
      <c r="J152" s="97"/>
      <c r="K152" s="97"/>
      <c r="L152" s="45"/>
      <c r="M152" s="45"/>
      <c r="N152" s="45"/>
      <c r="O152" s="45"/>
      <c r="P152" s="100"/>
      <c r="Q152" s="100"/>
      <c r="R152" s="183"/>
      <c r="S152" s="180"/>
      <c r="T152" s="11"/>
      <c r="U152" s="35"/>
      <c r="V152" s="36"/>
      <c r="W152" s="37"/>
      <c r="X152" s="11"/>
      <c r="Y152" s="11"/>
      <c r="Z152" s="11"/>
    </row>
    <row r="153" spans="1:26" ht="24" customHeight="1" x14ac:dyDescent="0.2">
      <c r="A153" s="11" t="str">
        <f t="shared" si="0"/>
        <v/>
      </c>
      <c r="B153" s="29">
        <f>+C153</f>
        <v>6</v>
      </c>
      <c r="C153" s="179">
        <f>+C123+1</f>
        <v>6</v>
      </c>
      <c r="D153" s="180"/>
      <c r="E153" s="38"/>
      <c r="F153" s="93" t="str">
        <f>CONCATENATE("(Từ ngày ",DAY(V153)&amp;"/"&amp; MONTH(V153) &amp;"/"&amp;YEAR(V153)&amp; " đến ngày "  &amp;DAY(V153+4)&amp;  "/" &amp; MONTH(V153+4) &amp; "/" &amp; YEAR(V153+4),")")</f>
        <v>(Từ ngày 12/10/2020 đến ngày 16/10/2020)</v>
      </c>
      <c r="G153" s="97"/>
      <c r="H153" s="97"/>
      <c r="I153" s="33"/>
      <c r="J153" s="33"/>
      <c r="K153" s="33"/>
      <c r="L153" s="42"/>
      <c r="M153" s="42"/>
      <c r="N153" s="43"/>
      <c r="O153" s="43"/>
      <c r="P153" s="44"/>
      <c r="Q153" s="44"/>
      <c r="R153" s="100"/>
      <c r="S153" s="41"/>
      <c r="T153" s="11"/>
      <c r="U153" s="35" t="s">
        <v>62</v>
      </c>
      <c r="V153" s="36">
        <f>$U$1+(C153-1)*7+W153</f>
        <v>44116</v>
      </c>
      <c r="W153" s="37">
        <v>0</v>
      </c>
      <c r="X153" s="11"/>
      <c r="Y153" s="11"/>
      <c r="Z153" s="11"/>
    </row>
    <row r="154" spans="1:26" ht="24" customHeight="1" x14ac:dyDescent="0.2">
      <c r="A154" s="11" t="str">
        <f t="shared" si="0"/>
        <v/>
      </c>
      <c r="B154" s="29">
        <f t="shared" ref="B154:B181" si="47">+B153</f>
        <v>6</v>
      </c>
      <c r="C154" s="175" t="s">
        <v>63</v>
      </c>
      <c r="D154" s="176"/>
      <c r="E154" s="176"/>
      <c r="F154" s="176"/>
      <c r="G154" s="176"/>
      <c r="H154" s="176"/>
      <c r="I154" s="176"/>
      <c r="J154" s="177"/>
      <c r="K154" s="99"/>
      <c r="L154" s="175" t="s">
        <v>64</v>
      </c>
      <c r="M154" s="176"/>
      <c r="N154" s="176"/>
      <c r="O154" s="176"/>
      <c r="P154" s="176"/>
      <c r="Q154" s="176"/>
      <c r="R154" s="176"/>
      <c r="S154" s="177"/>
      <c r="T154" s="46"/>
      <c r="U154" s="35"/>
      <c r="V154" s="47"/>
      <c r="W154" s="37"/>
      <c r="X154" s="46"/>
      <c r="Y154" s="46"/>
      <c r="Z154" s="46"/>
    </row>
    <row r="155" spans="1:26" ht="24" customHeight="1" x14ac:dyDescent="0.2">
      <c r="A155" s="11" t="str">
        <f t="shared" si="0"/>
        <v/>
      </c>
      <c r="B155" s="29">
        <f t="shared" si="47"/>
        <v>6</v>
      </c>
      <c r="C155" s="101" t="s">
        <v>65</v>
      </c>
      <c r="D155" s="102" t="s">
        <v>66</v>
      </c>
      <c r="E155" s="102" t="s">
        <v>67</v>
      </c>
      <c r="F155" s="102" t="s">
        <v>68</v>
      </c>
      <c r="G155" s="103" t="s">
        <v>69</v>
      </c>
      <c r="H155" s="103" t="s">
        <v>70</v>
      </c>
      <c r="I155" s="103" t="s">
        <v>71</v>
      </c>
      <c r="J155" s="104" t="s">
        <v>72</v>
      </c>
      <c r="K155" s="52"/>
      <c r="L155" s="53" t="s">
        <v>65</v>
      </c>
      <c r="M155" s="54" t="s">
        <v>66</v>
      </c>
      <c r="N155" s="54" t="s">
        <v>67</v>
      </c>
      <c r="O155" s="49" t="s">
        <v>68</v>
      </c>
      <c r="P155" s="55" t="s">
        <v>73</v>
      </c>
      <c r="Q155" s="55" t="s">
        <v>70</v>
      </c>
      <c r="R155" s="55" t="s">
        <v>71</v>
      </c>
      <c r="S155" s="51" t="s">
        <v>72</v>
      </c>
      <c r="T155" s="56"/>
      <c r="U155" s="57"/>
      <c r="V155" s="58"/>
      <c r="W155" s="59"/>
      <c r="X155" s="56"/>
      <c r="Y155" s="56"/>
      <c r="Z155" s="56"/>
    </row>
    <row r="156" spans="1:26" ht="24" customHeight="1" x14ac:dyDescent="0.2">
      <c r="A156" s="11" t="str">
        <f t="shared" si="0"/>
        <v/>
      </c>
      <c r="B156" s="29">
        <f t="shared" si="47"/>
        <v>6</v>
      </c>
      <c r="C156" s="60" t="str">
        <f>CONCATENATE("Hai  ",CHAR(10),DAY(V153),"/",MONTH(V153))</f>
        <v>Hai  
12/10</v>
      </c>
      <c r="D156" s="61">
        <v>1</v>
      </c>
      <c r="E156" s="61">
        <f t="shared" ref="E156:E180" ca="1" si="48">COUNTIF($G$6:G156,G156)+COUNTIF(OFFSET($P$6,0,0,IF(MOD(ROW(P156),5)&lt;&gt;0,INT((ROW(P156)-ROW($P$6)+1)/5)*5,INT((ROW(P156)-ROW($P$6))/5)*5),1),G156)</f>
        <v>6</v>
      </c>
      <c r="F156" s="61">
        <f t="shared" ref="F156:F180" ca="1" si="49">IF(G156=0,"",VLOOKUP(E156&amp;G156,PPCT,2,0))</f>
        <v>6</v>
      </c>
      <c r="G156" s="62" t="str">
        <f>TKB!$C$4</f>
        <v>HĐTT</v>
      </c>
      <c r="H156" s="63"/>
      <c r="I156" s="64" t="str">
        <f t="shared" ref="I156:I180" ca="1" si="50">IF(G156=0,"",VLOOKUP(E156&amp;G156,PPCT,6,0))</f>
        <v>Chào cờ</v>
      </c>
      <c r="J156" s="65">
        <f t="shared" ref="J156:J180" ca="1" si="51">IF(G156=0,"",VLOOKUP(E156&amp;G156,PPCT,7,0))</f>
        <v>0</v>
      </c>
      <c r="K156" s="66"/>
      <c r="L156" s="166" t="str">
        <f>+C156</f>
        <v>Hai  
12/10</v>
      </c>
      <c r="M156" s="67">
        <v>1</v>
      </c>
      <c r="N156" s="67">
        <f t="shared" ref="N156:N180" ca="1" si="52">IF(P156=0,"",COUNTIF($P$6:P156,P156)+COUNTIF(OFFSET($G$6,0,0,INT((ROW(G156)-ROW($G$6))/5+1)*5,1),P156))</f>
        <v>16</v>
      </c>
      <c r="O156" s="61">
        <f t="shared" ref="O156:O180" ca="1" si="53">IF(P156=0,"",VLOOKUP(N156&amp;P156,PPCT,2,0))</f>
        <v>86</v>
      </c>
      <c r="P156" s="68" t="str">
        <f>TKB!$D$4</f>
        <v>HDH-TV</v>
      </c>
      <c r="Q156" s="63"/>
      <c r="R156" s="69" t="str">
        <f t="shared" ref="R156:R180" ca="1" si="54">IF(P156=0,"",VLOOKUP(N156&amp;P156,PPCT,6,0))</f>
        <v>Tập làm văn</v>
      </c>
      <c r="S156" s="70" t="str">
        <f t="shared" ref="S156:S180" ca="1" si="55">IF(P156=0,"",VLOOKUP(N156&amp;P156,PPCT,7,0))</f>
        <v>Máy chiếu</v>
      </c>
      <c r="T156" s="46"/>
      <c r="U156" s="35"/>
      <c r="V156" s="36"/>
      <c r="W156" s="37"/>
      <c r="X156" s="46"/>
      <c r="Y156" s="46"/>
      <c r="Z156" s="46"/>
    </row>
    <row r="157" spans="1:26" ht="24" customHeight="1" x14ac:dyDescent="0.2">
      <c r="A157" s="11" t="str">
        <f t="shared" si="0"/>
        <v/>
      </c>
      <c r="B157" s="29">
        <f t="shared" si="47"/>
        <v>6</v>
      </c>
      <c r="C157" s="71"/>
      <c r="D157" s="72">
        <v>2</v>
      </c>
      <c r="E157" s="72">
        <f t="shared" ca="1" si="48"/>
        <v>21</v>
      </c>
      <c r="F157" s="72">
        <f t="shared" ca="1" si="49"/>
        <v>21</v>
      </c>
      <c r="G157" s="73" t="str">
        <f>TKB!$C$5</f>
        <v>Tiếng Anh</v>
      </c>
      <c r="H157" s="73"/>
      <c r="I157" s="74" t="str">
        <f t="shared" ca="1" si="50"/>
        <v xml:space="preserve">Unit 4: Lesson 2 </v>
      </c>
      <c r="J157" s="75">
        <f t="shared" ca="1" si="51"/>
        <v>0</v>
      </c>
      <c r="K157" s="66"/>
      <c r="L157" s="167"/>
      <c r="M157" s="72">
        <v>2</v>
      </c>
      <c r="N157" s="72">
        <f t="shared" ca="1" si="52"/>
        <v>6</v>
      </c>
      <c r="O157" s="72">
        <f t="shared" ca="1" si="53"/>
        <v>6</v>
      </c>
      <c r="P157" s="73" t="str">
        <f>TKB!$D$5</f>
        <v>HĐTT-ĐT</v>
      </c>
      <c r="Q157" s="73"/>
      <c r="R157" s="74" t="str">
        <f t="shared" ca="1" si="54"/>
        <v>Đọc truyện thư viện</v>
      </c>
      <c r="S157" s="76" t="str">
        <f t="shared" ca="1" si="55"/>
        <v>Truyện</v>
      </c>
      <c r="T157" s="46"/>
      <c r="U157" s="35"/>
      <c r="V157" s="36"/>
      <c r="W157" s="37"/>
      <c r="X157" s="46"/>
      <c r="Y157" s="46"/>
      <c r="Z157" s="46"/>
    </row>
    <row r="158" spans="1:26" ht="24" customHeight="1" x14ac:dyDescent="0.2">
      <c r="A158" s="11" t="str">
        <f t="shared" si="0"/>
        <v/>
      </c>
      <c r="B158" s="29">
        <f t="shared" si="47"/>
        <v>6</v>
      </c>
      <c r="C158" s="71"/>
      <c r="D158" s="67">
        <v>3</v>
      </c>
      <c r="E158" s="72">
        <f t="shared" ca="1" si="48"/>
        <v>11</v>
      </c>
      <c r="F158" s="72">
        <f t="shared" ca="1" si="49"/>
        <v>11</v>
      </c>
      <c r="G158" s="73" t="str">
        <f>TKB!$C$6</f>
        <v>Tập đọc</v>
      </c>
      <c r="H158" s="73"/>
      <c r="I158" s="74" t="str">
        <f t="shared" ca="1" si="50"/>
        <v>Sự sụp đổ của chế độ A - pac - thai</v>
      </c>
      <c r="J158" s="75" t="str">
        <f t="shared" ca="1" si="51"/>
        <v>Máy chiếu</v>
      </c>
      <c r="K158" s="66"/>
      <c r="L158" s="167"/>
      <c r="M158" s="67">
        <v>3</v>
      </c>
      <c r="N158" s="72">
        <f t="shared" ca="1" si="52"/>
        <v>11</v>
      </c>
      <c r="O158" s="67">
        <f t="shared" ca="1" si="53"/>
        <v>11</v>
      </c>
      <c r="P158" s="68" t="str">
        <f>TKB!$D$6</f>
        <v>Thể dục</v>
      </c>
      <c r="Q158" s="73"/>
      <c r="R158" s="69" t="str">
        <f t="shared" ca="1" si="54"/>
        <v>ĐHĐN-Trò chơi “Chuyển đồ vật”</v>
      </c>
      <c r="S158" s="75">
        <f t="shared" ca="1" si="55"/>
        <v>0</v>
      </c>
      <c r="T158" s="46"/>
      <c r="U158" s="35"/>
      <c r="V158" s="36"/>
      <c r="W158" s="37"/>
      <c r="X158" s="46"/>
      <c r="Y158" s="46"/>
      <c r="Z158" s="46"/>
    </row>
    <row r="159" spans="1:26" ht="24" customHeight="1" x14ac:dyDescent="0.2">
      <c r="A159" s="11" t="str">
        <f t="shared" si="0"/>
        <v/>
      </c>
      <c r="B159" s="29">
        <f t="shared" si="47"/>
        <v>6</v>
      </c>
      <c r="C159" s="71"/>
      <c r="D159" s="72">
        <v>4</v>
      </c>
      <c r="E159" s="72">
        <f t="shared" ca="1" si="48"/>
        <v>26</v>
      </c>
      <c r="F159" s="72">
        <f t="shared" ca="1" si="49"/>
        <v>26</v>
      </c>
      <c r="G159" s="73" t="str">
        <f>TKB!$C$7</f>
        <v>Toán</v>
      </c>
      <c r="H159" s="73"/>
      <c r="I159" s="74" t="str">
        <f t="shared" ca="1" si="50"/>
        <v>Luyện tập</v>
      </c>
      <c r="J159" s="75" t="str">
        <f t="shared" ca="1" si="51"/>
        <v>Máy chiếu</v>
      </c>
      <c r="K159" s="66"/>
      <c r="L159" s="167"/>
      <c r="M159" s="72">
        <v>4</v>
      </c>
      <c r="N159" s="72" t="str">
        <f t="shared" ca="1" si="52"/>
        <v/>
      </c>
      <c r="O159" s="72" t="str">
        <f t="shared" si="53"/>
        <v/>
      </c>
      <c r="P159" s="73">
        <f>TKB!$D$7</f>
        <v>0</v>
      </c>
      <c r="Q159" s="73"/>
      <c r="R159" s="74" t="str">
        <f t="shared" si="54"/>
        <v/>
      </c>
      <c r="S159" s="70" t="str">
        <f t="shared" si="55"/>
        <v/>
      </c>
      <c r="T159" s="46"/>
      <c r="U159" s="35"/>
      <c r="V159" s="36"/>
      <c r="W159" s="37"/>
      <c r="X159" s="46"/>
      <c r="Y159" s="46"/>
      <c r="Z159" s="46"/>
    </row>
    <row r="160" spans="1:26" ht="24" customHeight="1" x14ac:dyDescent="0.2">
      <c r="A160" s="11" t="str">
        <f t="shared" si="0"/>
        <v/>
      </c>
      <c r="B160" s="29">
        <f t="shared" si="47"/>
        <v>6</v>
      </c>
      <c r="C160" s="71"/>
      <c r="D160" s="78">
        <v>5</v>
      </c>
      <c r="E160" s="79">
        <f t="shared" ca="1" si="48"/>
        <v>66</v>
      </c>
      <c r="F160" s="79" t="str">
        <f t="shared" si="49"/>
        <v/>
      </c>
      <c r="G160" s="80">
        <f>TKB!$C$8</f>
        <v>0</v>
      </c>
      <c r="H160" s="80"/>
      <c r="I160" s="81" t="str">
        <f t="shared" si="50"/>
        <v/>
      </c>
      <c r="J160" s="82" t="str">
        <f t="shared" si="51"/>
        <v/>
      </c>
      <c r="K160" s="66"/>
      <c r="L160" s="168"/>
      <c r="M160" s="78">
        <v>5</v>
      </c>
      <c r="N160" s="72" t="str">
        <f t="shared" ca="1" si="52"/>
        <v/>
      </c>
      <c r="O160" s="83" t="str">
        <f t="shared" si="53"/>
        <v/>
      </c>
      <c r="P160" s="80">
        <f>TKB!$D$8</f>
        <v>0</v>
      </c>
      <c r="Q160" s="80"/>
      <c r="R160" s="81" t="str">
        <f t="shared" si="54"/>
        <v/>
      </c>
      <c r="S160" s="82" t="str">
        <f t="shared" si="55"/>
        <v/>
      </c>
      <c r="T160" s="46"/>
      <c r="U160" s="35"/>
      <c r="V160" s="36"/>
      <c r="W160" s="37"/>
      <c r="X160" s="46"/>
      <c r="Y160" s="46"/>
      <c r="Z160" s="46"/>
    </row>
    <row r="161" spans="1:26" ht="24" customHeight="1" x14ac:dyDescent="0.2">
      <c r="A161" s="11" t="str">
        <f t="shared" si="0"/>
        <v/>
      </c>
      <c r="B161" s="29">
        <f t="shared" si="47"/>
        <v>6</v>
      </c>
      <c r="C161" s="84" t="str">
        <f>CONCATENATE("Ba  ",CHAR(10),DAY(V153+1),"/",MONTH(V153+1))</f>
        <v>Ba  
13/10</v>
      </c>
      <c r="D161" s="61">
        <v>1</v>
      </c>
      <c r="E161" s="61">
        <f t="shared" ca="1" si="48"/>
        <v>11</v>
      </c>
      <c r="F161" s="61">
        <f t="shared" ca="1" si="49"/>
        <v>11</v>
      </c>
      <c r="G161" s="73" t="str">
        <f>TKB!$C$9</f>
        <v>LT &amp; Câu</v>
      </c>
      <c r="H161" s="62"/>
      <c r="I161" s="64" t="str">
        <f t="shared" ca="1" si="50"/>
        <v>MRVT: Hữu nghị - Hợp tác.</v>
      </c>
      <c r="J161" s="65" t="str">
        <f t="shared" ca="1" si="51"/>
        <v>Máy chiếu</v>
      </c>
      <c r="K161" s="66"/>
      <c r="L161" s="169" t="str">
        <f>+C161</f>
        <v>Ba  
13/10</v>
      </c>
      <c r="M161" s="61">
        <v>1</v>
      </c>
      <c r="N161" s="61">
        <f t="shared" ca="1" si="52"/>
        <v>6</v>
      </c>
      <c r="O161" s="61">
        <f t="shared" ca="1" si="53"/>
        <v>6</v>
      </c>
      <c r="P161" s="62" t="str">
        <f>TKB!$D$9</f>
        <v>Tin học</v>
      </c>
      <c r="Q161" s="62"/>
      <c r="R161" s="64" t="str">
        <f t="shared" ca="1" si="54"/>
        <v>Sử dụng bình phun màu</v>
      </c>
      <c r="S161" s="65">
        <f t="shared" ca="1" si="55"/>
        <v>0</v>
      </c>
      <c r="T161" s="46"/>
      <c r="U161" s="35"/>
      <c r="V161" s="36"/>
      <c r="W161" s="37"/>
      <c r="X161" s="46"/>
      <c r="Y161" s="46"/>
      <c r="Z161" s="46"/>
    </row>
    <row r="162" spans="1:26" ht="24" customHeight="1" x14ac:dyDescent="0.2">
      <c r="A162" s="11" t="str">
        <f t="shared" si="0"/>
        <v/>
      </c>
      <c r="B162" s="29">
        <f t="shared" si="47"/>
        <v>6</v>
      </c>
      <c r="C162" s="85"/>
      <c r="D162" s="72">
        <v>2</v>
      </c>
      <c r="E162" s="72">
        <f t="shared" ca="1" si="48"/>
        <v>27</v>
      </c>
      <c r="F162" s="72">
        <f t="shared" ca="1" si="49"/>
        <v>27</v>
      </c>
      <c r="G162" s="73" t="str">
        <f>TKB!$C$10</f>
        <v>Toán</v>
      </c>
      <c r="H162" s="73"/>
      <c r="I162" s="74" t="str">
        <f t="shared" ca="1" si="50"/>
        <v>Héc - ta</v>
      </c>
      <c r="J162" s="75" t="str">
        <f t="shared" ca="1" si="51"/>
        <v>Máy chiếu</v>
      </c>
      <c r="K162" s="66"/>
      <c r="L162" s="167"/>
      <c r="M162" s="72">
        <v>2</v>
      </c>
      <c r="N162" s="72">
        <f t="shared" ca="1" si="52"/>
        <v>6</v>
      </c>
      <c r="O162" s="72">
        <f t="shared" ca="1" si="53"/>
        <v>6</v>
      </c>
      <c r="P162" s="73" t="str">
        <f>TKB!$D$10</f>
        <v>Âm nhạc</v>
      </c>
      <c r="Q162" s="73"/>
      <c r="R162" s="74" t="str">
        <f t="shared" ca="1" si="54"/>
        <v>Học hát: Bài Con chim hay hót</v>
      </c>
      <c r="S162" s="75">
        <f t="shared" ca="1" si="55"/>
        <v>0</v>
      </c>
      <c r="T162" s="46"/>
      <c r="U162" s="35"/>
      <c r="V162" s="36"/>
      <c r="W162" s="37"/>
      <c r="X162" s="46"/>
      <c r="Y162" s="46"/>
      <c r="Z162" s="46"/>
    </row>
    <row r="163" spans="1:26" ht="24" customHeight="1" x14ac:dyDescent="0.2">
      <c r="A163" s="11" t="str">
        <f t="shared" si="0"/>
        <v/>
      </c>
      <c r="B163" s="29">
        <f t="shared" si="47"/>
        <v>6</v>
      </c>
      <c r="C163" s="85"/>
      <c r="D163" s="72">
        <v>3</v>
      </c>
      <c r="E163" s="72">
        <f t="shared" ca="1" si="48"/>
        <v>6</v>
      </c>
      <c r="F163" s="72">
        <f t="shared" ca="1" si="49"/>
        <v>6</v>
      </c>
      <c r="G163" s="73" t="str">
        <f>TKB!$C$11</f>
        <v>Chính tả</v>
      </c>
      <c r="H163" s="73"/>
      <c r="I163" s="74" t="str">
        <f t="shared" ca="1" si="50"/>
        <v>Nhớ-viết: Ê-mi-li, con …</v>
      </c>
      <c r="J163" s="75" t="str">
        <f t="shared" ca="1" si="51"/>
        <v>Máy chiếu</v>
      </c>
      <c r="K163" s="66"/>
      <c r="L163" s="167"/>
      <c r="M163" s="67">
        <v>3</v>
      </c>
      <c r="N163" s="72">
        <f t="shared" ca="1" si="52"/>
        <v>11</v>
      </c>
      <c r="O163" s="67">
        <f t="shared" ca="1" si="53"/>
        <v>11</v>
      </c>
      <c r="P163" s="68" t="str">
        <f>TKB!$D$11</f>
        <v>Khoa học</v>
      </c>
      <c r="Q163" s="73"/>
      <c r="R163" s="74" t="str">
        <f t="shared" ca="1" si="54"/>
        <v>Dùng thuốc an toàn</v>
      </c>
      <c r="S163" s="75" t="str">
        <f t="shared" ca="1" si="55"/>
        <v>Máy chiếu</v>
      </c>
      <c r="T163" s="46"/>
      <c r="U163" s="35"/>
      <c r="V163" s="36"/>
      <c r="W163" s="37"/>
      <c r="X163" s="46"/>
      <c r="Y163" s="46"/>
      <c r="Z163" s="46"/>
    </row>
    <row r="164" spans="1:26" ht="24" customHeight="1" x14ac:dyDescent="0.2">
      <c r="A164" s="11" t="str">
        <f t="shared" si="0"/>
        <v/>
      </c>
      <c r="B164" s="29">
        <f t="shared" si="47"/>
        <v>6</v>
      </c>
      <c r="C164" s="85"/>
      <c r="D164" s="72">
        <v>4</v>
      </c>
      <c r="E164" s="72">
        <f t="shared" ca="1" si="48"/>
        <v>6</v>
      </c>
      <c r="F164" s="72">
        <f t="shared" ca="1" si="49"/>
        <v>6</v>
      </c>
      <c r="G164" s="73" t="str">
        <f>TKB!$C$12</f>
        <v>Lịch sử</v>
      </c>
      <c r="H164" s="73"/>
      <c r="I164" s="74" t="str">
        <f t="shared" ca="1" si="50"/>
        <v>Quyết chí ra đi tìm đường cứu nước</v>
      </c>
      <c r="J164" s="75" t="str">
        <f t="shared" ca="1" si="51"/>
        <v>Máy chiếu</v>
      </c>
      <c r="K164" s="66"/>
      <c r="L164" s="167"/>
      <c r="M164" s="72">
        <v>4</v>
      </c>
      <c r="N164" s="72">
        <f t="shared" ca="1" si="52"/>
        <v>11</v>
      </c>
      <c r="O164" s="72">
        <f t="shared" ca="1" si="53"/>
        <v>11</v>
      </c>
      <c r="P164" s="73" t="str">
        <f>TKB!$D$12</f>
        <v>HDH-T</v>
      </c>
      <c r="Q164" s="73"/>
      <c r="R164" s="74" t="str">
        <f t="shared" ca="1" si="54"/>
        <v>Luyện tập chung, héc-ta</v>
      </c>
      <c r="S164" s="75" t="str">
        <f t="shared" ca="1" si="55"/>
        <v>Máy chiếu</v>
      </c>
      <c r="T164" s="46"/>
      <c r="U164" s="35"/>
      <c r="V164" s="36"/>
      <c r="W164" s="37"/>
      <c r="X164" s="46"/>
      <c r="Y164" s="46"/>
      <c r="Z164" s="46"/>
    </row>
    <row r="165" spans="1:26" ht="24" customHeight="1" x14ac:dyDescent="0.2">
      <c r="A165" s="11" t="str">
        <f t="shared" si="0"/>
        <v/>
      </c>
      <c r="B165" s="29">
        <f t="shared" si="47"/>
        <v>6</v>
      </c>
      <c r="C165" s="86"/>
      <c r="D165" s="79">
        <v>5</v>
      </c>
      <c r="E165" s="79">
        <f t="shared" ca="1" si="48"/>
        <v>69</v>
      </c>
      <c r="F165" s="79" t="str">
        <f t="shared" si="49"/>
        <v/>
      </c>
      <c r="G165" s="80">
        <f>TKB!$C$13</f>
        <v>0</v>
      </c>
      <c r="H165" s="80"/>
      <c r="I165" s="81" t="str">
        <f t="shared" si="50"/>
        <v/>
      </c>
      <c r="J165" s="82" t="str">
        <f t="shared" si="51"/>
        <v/>
      </c>
      <c r="K165" s="66"/>
      <c r="L165" s="170"/>
      <c r="M165" s="78">
        <v>5</v>
      </c>
      <c r="N165" s="72" t="str">
        <f t="shared" ca="1" si="52"/>
        <v/>
      </c>
      <c r="O165" s="83" t="str">
        <f t="shared" si="53"/>
        <v/>
      </c>
      <c r="P165" s="80">
        <f>TKB!$D$13</f>
        <v>0</v>
      </c>
      <c r="Q165" s="80"/>
      <c r="R165" s="81" t="str">
        <f t="shared" si="54"/>
        <v/>
      </c>
      <c r="S165" s="82" t="str">
        <f t="shared" si="55"/>
        <v/>
      </c>
      <c r="T165" s="46"/>
      <c r="U165" s="35"/>
      <c r="V165" s="36"/>
      <c r="W165" s="37"/>
      <c r="X165" s="46"/>
      <c r="Y165" s="46"/>
      <c r="Z165" s="46"/>
    </row>
    <row r="166" spans="1:26" ht="24" customHeight="1" x14ac:dyDescent="0.2">
      <c r="A166" s="11" t="str">
        <f t="shared" si="0"/>
        <v/>
      </c>
      <c r="B166" s="29">
        <f t="shared" si="47"/>
        <v>6</v>
      </c>
      <c r="C166" s="84" t="str">
        <f>CONCATENATE("Tư ",CHAR(10),DAY(V153+2),"/",MONTH(V153+2))</f>
        <v>Tư 
14/10</v>
      </c>
      <c r="D166" s="61">
        <v>1</v>
      </c>
      <c r="E166" s="61">
        <f t="shared" ca="1" si="48"/>
        <v>12</v>
      </c>
      <c r="F166" s="61">
        <f t="shared" ca="1" si="49"/>
        <v>12</v>
      </c>
      <c r="G166" s="73" t="str">
        <f>TKB!$C$14</f>
        <v>Tập đọc</v>
      </c>
      <c r="H166" s="62"/>
      <c r="I166" s="64" t="str">
        <f t="shared" ca="1" si="50"/>
        <v>Tác phẩm của Si- le và tên phát xít</v>
      </c>
      <c r="J166" s="65" t="str">
        <f t="shared" ca="1" si="51"/>
        <v>Máy chiếu</v>
      </c>
      <c r="K166" s="66"/>
      <c r="L166" s="169" t="str">
        <f>+C166</f>
        <v>Tư 
14/10</v>
      </c>
      <c r="M166" s="61">
        <v>1</v>
      </c>
      <c r="N166" s="61">
        <f t="shared" ca="1" si="52"/>
        <v>12</v>
      </c>
      <c r="O166" s="61">
        <f t="shared" ca="1" si="53"/>
        <v>12</v>
      </c>
      <c r="P166" s="62" t="str">
        <f>TKB!$D$14</f>
        <v>Khoa học</v>
      </c>
      <c r="Q166" s="62"/>
      <c r="R166" s="64" t="str">
        <f t="shared" ca="1" si="54"/>
        <v>Phòng bệnh sốt rét</v>
      </c>
      <c r="S166" s="65" t="str">
        <f t="shared" ca="1" si="55"/>
        <v>Máy chiếu</v>
      </c>
      <c r="T166" s="46"/>
      <c r="U166" s="35"/>
      <c r="V166" s="36"/>
      <c r="W166" s="37"/>
      <c r="X166" s="46"/>
      <c r="Y166" s="46"/>
      <c r="Z166" s="46"/>
    </row>
    <row r="167" spans="1:26" ht="24" customHeight="1" x14ac:dyDescent="0.2">
      <c r="A167" s="11" t="str">
        <f t="shared" si="0"/>
        <v/>
      </c>
      <c r="B167" s="29">
        <f t="shared" si="47"/>
        <v>6</v>
      </c>
      <c r="C167" s="85"/>
      <c r="D167" s="72">
        <v>2</v>
      </c>
      <c r="E167" s="72">
        <f t="shared" ca="1" si="48"/>
        <v>22</v>
      </c>
      <c r="F167" s="72">
        <f t="shared" ca="1" si="49"/>
        <v>22</v>
      </c>
      <c r="G167" s="73" t="str">
        <f>TKB!$C$15</f>
        <v>Tiếng Anh</v>
      </c>
      <c r="H167" s="73"/>
      <c r="I167" s="74" t="str">
        <f t="shared" ca="1" si="50"/>
        <v>Unit 4-Lesson 2 (tài liệu bổ trợ)</v>
      </c>
      <c r="J167" s="75">
        <f t="shared" ca="1" si="51"/>
        <v>0</v>
      </c>
      <c r="K167" s="66"/>
      <c r="L167" s="167"/>
      <c r="M167" s="72">
        <v>2</v>
      </c>
      <c r="N167" s="72">
        <f t="shared" ca="1" si="52"/>
        <v>12</v>
      </c>
      <c r="O167" s="72">
        <f t="shared" ca="1" si="53"/>
        <v>12</v>
      </c>
      <c r="P167" s="62" t="str">
        <f>TKB!$D$15</f>
        <v>Thể dục</v>
      </c>
      <c r="Q167" s="73"/>
      <c r="R167" s="74" t="str">
        <f t="shared" ca="1" si="54"/>
        <v>ĐHĐN-- Trò chơi “Lăn bóng bằng tay”</v>
      </c>
      <c r="S167" s="75">
        <f t="shared" ca="1" si="55"/>
        <v>0</v>
      </c>
      <c r="T167" s="46"/>
      <c r="U167" s="35"/>
      <c r="V167" s="36"/>
      <c r="W167" s="37"/>
      <c r="X167" s="46"/>
      <c r="Y167" s="46"/>
      <c r="Z167" s="46"/>
    </row>
    <row r="168" spans="1:26" ht="24" customHeight="1" x14ac:dyDescent="0.2">
      <c r="A168" s="11" t="str">
        <f t="shared" si="0"/>
        <v/>
      </c>
      <c r="B168" s="29">
        <f t="shared" si="47"/>
        <v>6</v>
      </c>
      <c r="C168" s="85"/>
      <c r="D168" s="72">
        <v>3</v>
      </c>
      <c r="E168" s="72">
        <f t="shared" ca="1" si="48"/>
        <v>28</v>
      </c>
      <c r="F168" s="72">
        <f t="shared" ca="1" si="49"/>
        <v>28</v>
      </c>
      <c r="G168" s="73" t="str">
        <f>TKB!$C$16</f>
        <v>Toán</v>
      </c>
      <c r="H168" s="73"/>
      <c r="I168" s="74" t="str">
        <f t="shared" ca="1" si="50"/>
        <v>Luyện tập</v>
      </c>
      <c r="J168" s="75" t="str">
        <f t="shared" ca="1" si="51"/>
        <v xml:space="preserve">Máy chiếu </v>
      </c>
      <c r="K168" s="66"/>
      <c r="L168" s="167"/>
      <c r="M168" s="67">
        <v>3</v>
      </c>
      <c r="N168" s="72">
        <f t="shared" ca="1" si="52"/>
        <v>17</v>
      </c>
      <c r="O168" s="67">
        <f t="shared" ca="1" si="53"/>
        <v>87</v>
      </c>
      <c r="P168" s="68" t="str">
        <f>TKB!$D$16</f>
        <v>HDH-TV</v>
      </c>
      <c r="Q168" s="73"/>
      <c r="R168" s="74" t="str">
        <f t="shared" ca="1" si="54"/>
        <v>Tập đọc - Luyện từ và câu</v>
      </c>
      <c r="S168" s="75" t="str">
        <f t="shared" ca="1" si="55"/>
        <v>Máy chiếu</v>
      </c>
      <c r="T168" s="46"/>
      <c r="U168" s="35"/>
      <c r="V168" s="36"/>
      <c r="W168" s="37"/>
      <c r="X168" s="46"/>
      <c r="Y168" s="46"/>
      <c r="Z168" s="46"/>
    </row>
    <row r="169" spans="1:26" ht="24" customHeight="1" x14ac:dyDescent="0.2">
      <c r="A169" s="11" t="str">
        <f t="shared" si="0"/>
        <v/>
      </c>
      <c r="B169" s="29">
        <f t="shared" si="47"/>
        <v>6</v>
      </c>
      <c r="C169" s="85"/>
      <c r="D169" s="72">
        <v>4</v>
      </c>
      <c r="E169" s="72">
        <f t="shared" ca="1" si="48"/>
        <v>6</v>
      </c>
      <c r="F169" s="72">
        <f t="shared" ca="1" si="49"/>
        <v>6</v>
      </c>
      <c r="G169" s="73" t="str">
        <f>TKB!$C$17</f>
        <v>Kể chuyện</v>
      </c>
      <c r="H169" s="73"/>
      <c r="I169" s="74" t="str">
        <f t="shared" ca="1" si="50"/>
        <v>KC đã nghe, đã đọc</v>
      </c>
      <c r="J169" s="75" t="str">
        <f t="shared" ca="1" si="51"/>
        <v>sách, báo,..</v>
      </c>
      <c r="K169" s="66"/>
      <c r="L169" s="167"/>
      <c r="M169" s="72">
        <v>4</v>
      </c>
      <c r="N169" s="72">
        <f t="shared" ca="1" si="52"/>
        <v>6</v>
      </c>
      <c r="O169" s="72">
        <f t="shared" ca="1" si="53"/>
        <v>6</v>
      </c>
      <c r="P169" s="73" t="str">
        <f>TKB!$D$17</f>
        <v>HĐTT-CĐ</v>
      </c>
      <c r="Q169" s="73"/>
      <c r="R169" s="74" t="str">
        <f t="shared" ca="1" si="54"/>
        <v>GDATGT - Bài 6</v>
      </c>
      <c r="S169" s="75" t="str">
        <f t="shared" ca="1" si="55"/>
        <v>Máy chiếu</v>
      </c>
      <c r="T169" s="46"/>
      <c r="U169" s="35"/>
      <c r="V169" s="36"/>
      <c r="W169" s="37"/>
      <c r="X169" s="46"/>
      <c r="Y169" s="46"/>
      <c r="Z169" s="46"/>
    </row>
    <row r="170" spans="1:26" ht="24" customHeight="1" x14ac:dyDescent="0.2">
      <c r="A170" s="11" t="str">
        <f t="shared" si="0"/>
        <v/>
      </c>
      <c r="B170" s="29">
        <f t="shared" si="47"/>
        <v>6</v>
      </c>
      <c r="C170" s="86"/>
      <c r="D170" s="79">
        <v>5</v>
      </c>
      <c r="E170" s="79">
        <f t="shared" ca="1" si="48"/>
        <v>71</v>
      </c>
      <c r="F170" s="79" t="str">
        <f t="shared" si="49"/>
        <v/>
      </c>
      <c r="G170" s="80">
        <f>TKB!$C$18</f>
        <v>0</v>
      </c>
      <c r="H170" s="80"/>
      <c r="I170" s="81" t="str">
        <f t="shared" si="50"/>
        <v/>
      </c>
      <c r="J170" s="82" t="str">
        <f t="shared" si="51"/>
        <v/>
      </c>
      <c r="K170" s="66"/>
      <c r="L170" s="170"/>
      <c r="M170" s="78">
        <v>5</v>
      </c>
      <c r="N170" s="72" t="str">
        <f t="shared" ca="1" si="52"/>
        <v/>
      </c>
      <c r="O170" s="83" t="str">
        <f t="shared" si="53"/>
        <v/>
      </c>
      <c r="P170" s="80">
        <f>TKB!$D$18</f>
        <v>0</v>
      </c>
      <c r="Q170" s="80"/>
      <c r="R170" s="81" t="str">
        <f t="shared" si="54"/>
        <v/>
      </c>
      <c r="S170" s="82" t="str">
        <f t="shared" si="55"/>
        <v/>
      </c>
      <c r="T170" s="46"/>
      <c r="U170" s="35"/>
      <c r="V170" s="36"/>
      <c r="W170" s="37"/>
      <c r="X170" s="46"/>
      <c r="Y170" s="46"/>
      <c r="Z170" s="46"/>
    </row>
    <row r="171" spans="1:26" ht="24" customHeight="1" x14ac:dyDescent="0.2">
      <c r="A171" s="11" t="str">
        <f t="shared" si="0"/>
        <v/>
      </c>
      <c r="B171" s="29">
        <f t="shared" si="47"/>
        <v>6</v>
      </c>
      <c r="C171" s="84" t="str">
        <f>CONCATENATE("Năm ",CHAR(10),DAY(V153+3),"/",MONTH(V153+3))</f>
        <v>Năm 
15/10</v>
      </c>
      <c r="D171" s="61">
        <v>1</v>
      </c>
      <c r="E171" s="61">
        <f t="shared" ca="1" si="48"/>
        <v>11</v>
      </c>
      <c r="F171" s="61">
        <f t="shared" ca="1" si="49"/>
        <v>11</v>
      </c>
      <c r="G171" s="62" t="str">
        <f>TKB!$C$19</f>
        <v>TLV</v>
      </c>
      <c r="H171" s="62"/>
      <c r="I171" s="64" t="str">
        <f t="shared" ca="1" si="50"/>
        <v>Luyện tập làm đơn</v>
      </c>
      <c r="J171" s="65" t="str">
        <f t="shared" ca="1" si="51"/>
        <v>Máy chiếu</v>
      </c>
      <c r="K171" s="66"/>
      <c r="L171" s="169" t="str">
        <f>+C171</f>
        <v>Năm 
15/10</v>
      </c>
      <c r="M171" s="61">
        <v>1</v>
      </c>
      <c r="N171" s="61">
        <f t="shared" ca="1" si="52"/>
        <v>23</v>
      </c>
      <c r="O171" s="61">
        <f t="shared" ca="1" si="53"/>
        <v>23</v>
      </c>
      <c r="P171" s="62" t="str">
        <f>TKB!$D$19</f>
        <v>Tiếng Anh</v>
      </c>
      <c r="Q171" s="62"/>
      <c r="R171" s="64" t="str">
        <f t="shared" ca="1" si="54"/>
        <v>Unit 4: Lesson 3</v>
      </c>
      <c r="S171" s="65">
        <f t="shared" ca="1" si="55"/>
        <v>0</v>
      </c>
      <c r="T171" s="46"/>
      <c r="U171" s="35"/>
      <c r="V171" s="36"/>
      <c r="W171" s="37"/>
      <c r="X171" s="46"/>
      <c r="Y171" s="46"/>
      <c r="Z171" s="46"/>
    </row>
    <row r="172" spans="1:26" ht="24" customHeight="1" x14ac:dyDescent="0.2">
      <c r="A172" s="11" t="str">
        <f t="shared" si="0"/>
        <v/>
      </c>
      <c r="B172" s="29">
        <f t="shared" si="47"/>
        <v>6</v>
      </c>
      <c r="C172" s="85"/>
      <c r="D172" s="72">
        <v>2</v>
      </c>
      <c r="E172" s="72">
        <f t="shared" ca="1" si="48"/>
        <v>6</v>
      </c>
      <c r="F172" s="72">
        <f t="shared" ca="1" si="49"/>
        <v>6</v>
      </c>
      <c r="G172" s="73" t="str">
        <f>TKB!$C$20</f>
        <v>Mĩ thuật</v>
      </c>
      <c r="H172" s="73"/>
      <c r="I172" s="74" t="str">
        <f t="shared" ca="1" si="50"/>
        <v>Âm nhạc và sắc màu</v>
      </c>
      <c r="J172" s="75">
        <f t="shared" ca="1" si="51"/>
        <v>0</v>
      </c>
      <c r="K172" s="66"/>
      <c r="L172" s="167"/>
      <c r="M172" s="72">
        <v>2</v>
      </c>
      <c r="N172" s="72">
        <f t="shared" ca="1" si="52"/>
        <v>6</v>
      </c>
      <c r="O172" s="72">
        <f t="shared" ca="1" si="53"/>
        <v>6</v>
      </c>
      <c r="P172" s="73" t="str">
        <f>TKB!$D$20</f>
        <v>Địa lí</v>
      </c>
      <c r="Q172" s="73"/>
      <c r="R172" s="74" t="str">
        <f t="shared" ca="1" si="54"/>
        <v>Đất và rừng</v>
      </c>
      <c r="S172" s="75" t="str">
        <f t="shared" ca="1" si="55"/>
        <v>Máy chiếu</v>
      </c>
      <c r="T172" s="46"/>
      <c r="U172" s="35"/>
      <c r="V172" s="36"/>
      <c r="W172" s="37"/>
      <c r="X172" s="46"/>
      <c r="Y172" s="46"/>
      <c r="Z172" s="46"/>
    </row>
    <row r="173" spans="1:26" ht="24" customHeight="1" x14ac:dyDescent="0.2">
      <c r="A173" s="11" t="str">
        <f t="shared" si="0"/>
        <v/>
      </c>
      <c r="B173" s="29">
        <f t="shared" si="47"/>
        <v>6</v>
      </c>
      <c r="C173" s="85"/>
      <c r="D173" s="72">
        <v>3</v>
      </c>
      <c r="E173" s="72">
        <f t="shared" ca="1" si="48"/>
        <v>29</v>
      </c>
      <c r="F173" s="72">
        <f t="shared" ca="1" si="49"/>
        <v>29</v>
      </c>
      <c r="G173" s="73" t="str">
        <f>TKB!$C$21</f>
        <v>Toán</v>
      </c>
      <c r="H173" s="73"/>
      <c r="I173" s="74" t="str">
        <f t="shared" ca="1" si="50"/>
        <v>Luyện tập chung</v>
      </c>
      <c r="J173" s="75" t="str">
        <f t="shared" ca="1" si="51"/>
        <v>Máy chiếu</v>
      </c>
      <c r="K173" s="66"/>
      <c r="L173" s="167"/>
      <c r="M173" s="67">
        <v>3</v>
      </c>
      <c r="N173" s="72">
        <f t="shared" ca="1" si="52"/>
        <v>6</v>
      </c>
      <c r="O173" s="67">
        <f t="shared" ca="1" si="53"/>
        <v>6</v>
      </c>
      <c r="P173" s="68" t="str">
        <f>TKB!$D$21</f>
        <v>Kĩ thuật</v>
      </c>
      <c r="Q173" s="73"/>
      <c r="R173" s="74" t="str">
        <f t="shared" ca="1" si="54"/>
        <v>Chuẩn bị nấu ăn</v>
      </c>
      <c r="S173" s="75" t="str">
        <f t="shared" ca="1" si="55"/>
        <v>Máy chiếu</v>
      </c>
      <c r="T173" s="46"/>
      <c r="U173" s="35"/>
      <c r="V173" s="36"/>
      <c r="W173" s="37"/>
      <c r="X173" s="46"/>
      <c r="Y173" s="46"/>
      <c r="Z173" s="46"/>
    </row>
    <row r="174" spans="1:26" ht="24" customHeight="1" x14ac:dyDescent="0.2">
      <c r="A174" s="11" t="str">
        <f t="shared" si="0"/>
        <v/>
      </c>
      <c r="B174" s="29">
        <f t="shared" si="47"/>
        <v>6</v>
      </c>
      <c r="C174" s="85"/>
      <c r="D174" s="72">
        <v>4</v>
      </c>
      <c r="E174" s="72">
        <f t="shared" ca="1" si="48"/>
        <v>12</v>
      </c>
      <c r="F174" s="72">
        <f t="shared" ca="1" si="49"/>
        <v>12</v>
      </c>
      <c r="G174" s="73" t="str">
        <f>TKB!$C$22</f>
        <v>LT &amp; Câu</v>
      </c>
      <c r="H174" s="73"/>
      <c r="I174" s="74" t="str">
        <f t="shared" ca="1" si="50"/>
        <v>Luyện tập về từ đồng âm</v>
      </c>
      <c r="J174" s="75" t="str">
        <f t="shared" ca="1" si="51"/>
        <v>Máy chiếu</v>
      </c>
      <c r="K174" s="66"/>
      <c r="L174" s="167"/>
      <c r="M174" s="72">
        <v>4</v>
      </c>
      <c r="N174" s="72">
        <f t="shared" ca="1" si="52"/>
        <v>18</v>
      </c>
      <c r="O174" s="72">
        <f t="shared" ca="1" si="53"/>
        <v>88</v>
      </c>
      <c r="P174" s="73" t="str">
        <f>TKB!$D$22</f>
        <v>HDH-TV</v>
      </c>
      <c r="Q174" s="73"/>
      <c r="R174" s="74" t="str">
        <f t="shared" ca="1" si="54"/>
        <v>Luyện từ và câu</v>
      </c>
      <c r="S174" s="75" t="str">
        <f t="shared" ca="1" si="55"/>
        <v>Máy chiếu</v>
      </c>
      <c r="T174" s="46"/>
      <c r="U174" s="35"/>
      <c r="V174" s="36"/>
      <c r="W174" s="37"/>
      <c r="X174" s="46"/>
      <c r="Y174" s="46"/>
      <c r="Z174" s="46"/>
    </row>
    <row r="175" spans="1:26" ht="24" customHeight="1" x14ac:dyDescent="0.2">
      <c r="A175" s="11" t="str">
        <f t="shared" si="0"/>
        <v/>
      </c>
      <c r="B175" s="29">
        <f t="shared" si="47"/>
        <v>6</v>
      </c>
      <c r="C175" s="86"/>
      <c r="D175" s="79">
        <v>5</v>
      </c>
      <c r="E175" s="79">
        <f t="shared" ca="1" si="48"/>
        <v>73</v>
      </c>
      <c r="F175" s="79" t="str">
        <f t="shared" si="49"/>
        <v/>
      </c>
      <c r="G175" s="80">
        <f>TKB!$C$23</f>
        <v>0</v>
      </c>
      <c r="H175" s="80"/>
      <c r="I175" s="81" t="str">
        <f t="shared" si="50"/>
        <v/>
      </c>
      <c r="J175" s="82" t="str">
        <f t="shared" si="51"/>
        <v/>
      </c>
      <c r="K175" s="66"/>
      <c r="L175" s="170"/>
      <c r="M175" s="78">
        <v>5</v>
      </c>
      <c r="N175" s="72" t="str">
        <f t="shared" ca="1" si="52"/>
        <v/>
      </c>
      <c r="O175" s="83" t="str">
        <f t="shared" si="53"/>
        <v/>
      </c>
      <c r="P175" s="80">
        <f>TKB!$D$23</f>
        <v>0</v>
      </c>
      <c r="Q175" s="80"/>
      <c r="R175" s="81" t="str">
        <f t="shared" si="54"/>
        <v/>
      </c>
      <c r="S175" s="82" t="str">
        <f t="shared" si="55"/>
        <v/>
      </c>
      <c r="T175" s="46"/>
      <c r="U175" s="35"/>
      <c r="V175" s="36"/>
      <c r="W175" s="37"/>
      <c r="X175" s="46"/>
      <c r="Y175" s="46"/>
      <c r="Z175" s="46"/>
    </row>
    <row r="176" spans="1:26" ht="24" customHeight="1" x14ac:dyDescent="0.2">
      <c r="A176" s="11" t="str">
        <f t="shared" si="0"/>
        <v/>
      </c>
      <c r="B176" s="29">
        <f t="shared" si="47"/>
        <v>6</v>
      </c>
      <c r="C176" s="60" t="str">
        <f>CONCATENATE("Sáu ",CHAR(10),DAY(V153+4),"/",MONTH(V153+4))</f>
        <v>Sáu 
16/10</v>
      </c>
      <c r="D176" s="61">
        <v>1</v>
      </c>
      <c r="E176" s="61">
        <f t="shared" ca="1" si="48"/>
        <v>12</v>
      </c>
      <c r="F176" s="61">
        <f t="shared" ca="1" si="49"/>
        <v>12</v>
      </c>
      <c r="G176" s="73" t="str">
        <f>TKB!$C$24</f>
        <v>TLV</v>
      </c>
      <c r="H176" s="62"/>
      <c r="I176" s="64" t="str">
        <f t="shared" ca="1" si="50"/>
        <v>Luyện tập tả cảnh</v>
      </c>
      <c r="J176" s="65" t="str">
        <f t="shared" ca="1" si="51"/>
        <v>Máy chiếu</v>
      </c>
      <c r="K176" s="66"/>
      <c r="L176" s="169" t="str">
        <f>+C176</f>
        <v>Sáu 
16/10</v>
      </c>
      <c r="M176" s="61">
        <v>1</v>
      </c>
      <c r="N176" s="61">
        <f t="shared" ca="1" si="52"/>
        <v>12</v>
      </c>
      <c r="O176" s="61">
        <f t="shared" ca="1" si="53"/>
        <v>12</v>
      </c>
      <c r="P176" s="62" t="str">
        <f>TKB!$D$24</f>
        <v>HDH-T</v>
      </c>
      <c r="Q176" s="62"/>
      <c r="R176" s="74" t="str">
        <f t="shared" ca="1" si="54"/>
        <v>Luyện tập chung</v>
      </c>
      <c r="S176" s="65" t="str">
        <f t="shared" ca="1" si="55"/>
        <v>Máy chiếu</v>
      </c>
      <c r="T176" s="46"/>
      <c r="U176" s="35"/>
      <c r="V176" s="36"/>
      <c r="W176" s="37"/>
      <c r="X176" s="46"/>
      <c r="Y176" s="46"/>
      <c r="Z176" s="46"/>
    </row>
    <row r="177" spans="1:26" ht="24" customHeight="1" x14ac:dyDescent="0.2">
      <c r="A177" s="11" t="str">
        <f t="shared" si="0"/>
        <v/>
      </c>
      <c r="B177" s="29">
        <f t="shared" si="47"/>
        <v>6</v>
      </c>
      <c r="C177" s="71"/>
      <c r="D177" s="72">
        <v>2</v>
      </c>
      <c r="E177" s="72">
        <f t="shared" ca="1" si="48"/>
        <v>30</v>
      </c>
      <c r="F177" s="72">
        <f t="shared" ca="1" si="49"/>
        <v>30</v>
      </c>
      <c r="G177" s="73" t="str">
        <f>TKB!$C$25</f>
        <v>Toán</v>
      </c>
      <c r="H177" s="73"/>
      <c r="I177" s="74" t="str">
        <f t="shared" ca="1" si="50"/>
        <v>Luyện tập chung</v>
      </c>
      <c r="J177" s="75" t="str">
        <f t="shared" ca="1" si="51"/>
        <v>Máy chiếu</v>
      </c>
      <c r="K177" s="66"/>
      <c r="L177" s="167"/>
      <c r="M177" s="72">
        <v>2</v>
      </c>
      <c r="N177" s="72">
        <f t="shared" ca="1" si="52"/>
        <v>6</v>
      </c>
      <c r="O177" s="72">
        <f t="shared" ca="1" si="53"/>
        <v>6</v>
      </c>
      <c r="P177" s="73" t="str">
        <f>TKB!$D$25</f>
        <v>HĐTT-SH</v>
      </c>
      <c r="Q177" s="73"/>
      <c r="R177" s="74" t="str">
        <f t="shared" ca="1" si="54"/>
        <v>SHL - Tìm hiểu truyền thống ngàn năm văn hiến</v>
      </c>
      <c r="S177" s="75" t="str">
        <f t="shared" ca="1" si="55"/>
        <v>sổ thi đua</v>
      </c>
      <c r="T177" s="46"/>
      <c r="U177" s="35"/>
      <c r="V177" s="36"/>
      <c r="W177" s="37"/>
      <c r="X177" s="46"/>
      <c r="Y177" s="46"/>
      <c r="Z177" s="46"/>
    </row>
    <row r="178" spans="1:26" ht="24" customHeight="1" x14ac:dyDescent="0.2">
      <c r="A178" s="11" t="str">
        <f t="shared" si="0"/>
        <v/>
      </c>
      <c r="B178" s="29">
        <f t="shared" si="47"/>
        <v>6</v>
      </c>
      <c r="C178" s="71"/>
      <c r="D178" s="67">
        <v>3</v>
      </c>
      <c r="E178" s="72">
        <f t="shared" ca="1" si="48"/>
        <v>6</v>
      </c>
      <c r="F178" s="72">
        <f t="shared" ca="1" si="49"/>
        <v>6</v>
      </c>
      <c r="G178" s="73" t="str">
        <f>TKB!$C$26</f>
        <v>Đạo đức</v>
      </c>
      <c r="H178" s="73"/>
      <c r="I178" s="74" t="str">
        <f t="shared" ca="1" si="50"/>
        <v>Có chí thì nên ( tiếp)</v>
      </c>
      <c r="J178" s="75" t="str">
        <f t="shared" ca="1" si="51"/>
        <v>Máy chiếu</v>
      </c>
      <c r="K178" s="66"/>
      <c r="L178" s="167"/>
      <c r="M178" s="67">
        <v>3</v>
      </c>
      <c r="N178" s="72" t="str">
        <f t="shared" ca="1" si="52"/>
        <v/>
      </c>
      <c r="O178" s="67" t="str">
        <f t="shared" si="53"/>
        <v/>
      </c>
      <c r="P178" s="68">
        <f>TKB!$D$26</f>
        <v>0</v>
      </c>
      <c r="Q178" s="73"/>
      <c r="R178" s="74" t="str">
        <f t="shared" si="54"/>
        <v/>
      </c>
      <c r="S178" s="75" t="str">
        <f t="shared" si="55"/>
        <v/>
      </c>
      <c r="T178" s="46"/>
      <c r="U178" s="35"/>
      <c r="V178" s="36"/>
      <c r="W178" s="37"/>
      <c r="X178" s="46"/>
      <c r="Y178" s="46"/>
      <c r="Z178" s="46"/>
    </row>
    <row r="179" spans="1:26" ht="24" customHeight="1" x14ac:dyDescent="0.2">
      <c r="A179" s="11" t="str">
        <f t="shared" si="0"/>
        <v/>
      </c>
      <c r="B179" s="29">
        <f t="shared" si="47"/>
        <v>6</v>
      </c>
      <c r="C179" s="71"/>
      <c r="D179" s="72">
        <v>4</v>
      </c>
      <c r="E179" s="72">
        <f t="shared" ca="1" si="48"/>
        <v>24</v>
      </c>
      <c r="F179" s="72">
        <f t="shared" ca="1" si="49"/>
        <v>24</v>
      </c>
      <c r="G179" s="73" t="str">
        <f>TKB!$C$27</f>
        <v>Tiếng Anh</v>
      </c>
      <c r="H179" s="73"/>
      <c r="I179" s="74" t="str">
        <f t="shared" ca="1" si="50"/>
        <v>Handout Unit 4</v>
      </c>
      <c r="J179" s="75">
        <f t="shared" ca="1" si="51"/>
        <v>0</v>
      </c>
      <c r="K179" s="66"/>
      <c r="L179" s="167"/>
      <c r="M179" s="72">
        <v>4</v>
      </c>
      <c r="N179" s="72" t="str">
        <f t="shared" ca="1" si="52"/>
        <v/>
      </c>
      <c r="O179" s="72" t="str">
        <f t="shared" si="53"/>
        <v/>
      </c>
      <c r="P179" s="73">
        <f>TKB!$D$27</f>
        <v>0</v>
      </c>
      <c r="Q179" s="73"/>
      <c r="R179" s="74" t="str">
        <f t="shared" si="54"/>
        <v/>
      </c>
      <c r="S179" s="75" t="str">
        <f t="shared" si="55"/>
        <v/>
      </c>
      <c r="T179" s="46"/>
      <c r="U179" s="35"/>
      <c r="V179" s="36"/>
      <c r="W179" s="37"/>
      <c r="X179" s="46"/>
      <c r="Y179" s="46"/>
      <c r="Z179" s="46"/>
    </row>
    <row r="180" spans="1:26" ht="24" customHeight="1" x14ac:dyDescent="0.2">
      <c r="A180" s="11" t="str">
        <f t="shared" si="0"/>
        <v/>
      </c>
      <c r="B180" s="29">
        <f t="shared" si="47"/>
        <v>6</v>
      </c>
      <c r="C180" s="87"/>
      <c r="D180" s="88">
        <v>5</v>
      </c>
      <c r="E180" s="88">
        <f t="shared" ca="1" si="48"/>
        <v>75</v>
      </c>
      <c r="F180" s="88" t="str">
        <f t="shared" si="49"/>
        <v/>
      </c>
      <c r="G180" s="89">
        <f>TKB!$C$28</f>
        <v>0</v>
      </c>
      <c r="H180" s="89" t="str">
        <f>IF(AND($M$1&lt;&gt;"",F180&lt;&gt;""),$M$1,IF(LEN(G180)&gt;$Q$1,RIGHT(G180,$Q$1),""))</f>
        <v/>
      </c>
      <c r="I180" s="90" t="str">
        <f t="shared" si="50"/>
        <v/>
      </c>
      <c r="J180" s="91" t="str">
        <f t="shared" si="51"/>
        <v/>
      </c>
      <c r="K180" s="66"/>
      <c r="L180" s="171"/>
      <c r="M180" s="92">
        <v>5</v>
      </c>
      <c r="N180" s="88" t="str">
        <f t="shared" ca="1" si="52"/>
        <v/>
      </c>
      <c r="O180" s="88" t="str">
        <f t="shared" si="53"/>
        <v/>
      </c>
      <c r="P180" s="89">
        <f>TKB!$D$28</f>
        <v>0</v>
      </c>
      <c r="Q180" s="89" t="str">
        <f>IF(AND($M$1&lt;&gt;"",O180&lt;&gt;""),$M$1,IF(LEN(P180)&gt;$Q$1,RIGHT(P180,$Q$1),""))</f>
        <v/>
      </c>
      <c r="R180" s="90" t="str">
        <f t="shared" si="54"/>
        <v/>
      </c>
      <c r="S180" s="91" t="str">
        <f t="shared" si="55"/>
        <v/>
      </c>
      <c r="T180" s="46"/>
      <c r="U180" s="35"/>
      <c r="V180" s="36"/>
      <c r="W180" s="37"/>
      <c r="X180" s="46"/>
      <c r="Y180" s="46"/>
      <c r="Z180" s="46"/>
    </row>
    <row r="181" spans="1:26" ht="24" customHeight="1" x14ac:dyDescent="0.2">
      <c r="A181" s="11" t="str">
        <f t="shared" si="0"/>
        <v/>
      </c>
      <c r="B181" s="29">
        <f t="shared" si="47"/>
        <v>6</v>
      </c>
      <c r="C181" s="178"/>
      <c r="D181" s="173"/>
      <c r="E181" s="173"/>
      <c r="F181" s="173"/>
      <c r="G181" s="173"/>
      <c r="H181" s="173"/>
      <c r="I181" s="173"/>
      <c r="J181" s="174"/>
      <c r="K181" s="93"/>
      <c r="L181" s="172"/>
      <c r="M181" s="173"/>
      <c r="N181" s="173"/>
      <c r="O181" s="173"/>
      <c r="P181" s="173"/>
      <c r="Q181" s="173"/>
      <c r="R181" s="173"/>
      <c r="S181" s="174"/>
      <c r="T181" s="11"/>
      <c r="U181" s="35"/>
      <c r="V181" s="36"/>
      <c r="W181" s="37"/>
      <c r="X181" s="11"/>
      <c r="Y181" s="11"/>
      <c r="Z181" s="11"/>
    </row>
    <row r="182" spans="1:26" ht="57.75" customHeight="1" x14ac:dyDescent="0.2">
      <c r="A182" s="11" t="str">
        <f t="shared" si="0"/>
        <v/>
      </c>
      <c r="B182" s="29">
        <f>+B183</f>
        <v>7</v>
      </c>
      <c r="C182" s="96" t="str">
        <f>'HUONG DAN'!B54</f>
        <v>©Trường Tiểu học Lê Ngọc Hân, Gia Lâm</v>
      </c>
      <c r="D182" s="93"/>
      <c r="E182" s="93"/>
      <c r="F182" s="93"/>
      <c r="G182" s="97"/>
      <c r="H182" s="97"/>
      <c r="I182" s="97"/>
      <c r="J182" s="97"/>
      <c r="K182" s="97"/>
      <c r="L182" s="45"/>
      <c r="M182" s="45"/>
      <c r="N182" s="45"/>
      <c r="O182" s="45"/>
      <c r="P182" s="100"/>
      <c r="Q182" s="100"/>
      <c r="R182" s="183"/>
      <c r="S182" s="180"/>
      <c r="T182" s="11"/>
      <c r="U182" s="35"/>
      <c r="V182" s="36"/>
      <c r="W182" s="37"/>
      <c r="X182" s="11"/>
      <c r="Y182" s="11"/>
      <c r="Z182" s="11"/>
    </row>
    <row r="183" spans="1:26" ht="24" customHeight="1" x14ac:dyDescent="0.2">
      <c r="A183" s="11" t="str">
        <f t="shared" si="0"/>
        <v/>
      </c>
      <c r="B183" s="29">
        <f>+C183</f>
        <v>7</v>
      </c>
      <c r="C183" s="179">
        <f>+C153+1</f>
        <v>7</v>
      </c>
      <c r="D183" s="180"/>
      <c r="E183" s="38"/>
      <c r="F183" s="93" t="str">
        <f>CONCATENATE("(Từ ngày ",DAY(V183)&amp;"/"&amp; MONTH(V183) &amp;"/"&amp;YEAR(V183)&amp; " đến ngày "  &amp;DAY(V183+4)&amp;  "/" &amp; MONTH(V183+4) &amp; "/" &amp; YEAR(V183+4),")")</f>
        <v>(Từ ngày 19/10/2020 đến ngày 23/10/2020)</v>
      </c>
      <c r="G183" s="97"/>
      <c r="H183" s="97"/>
      <c r="I183" s="33"/>
      <c r="J183" s="33"/>
      <c r="K183" s="33"/>
      <c r="L183" s="42"/>
      <c r="M183" s="42"/>
      <c r="N183" s="43"/>
      <c r="O183" s="43"/>
      <c r="P183" s="44"/>
      <c r="Q183" s="44"/>
      <c r="R183" s="100"/>
      <c r="S183" s="41"/>
      <c r="T183" s="11"/>
      <c r="U183" s="35" t="s">
        <v>62</v>
      </c>
      <c r="V183" s="36">
        <f>$U$1+(C183-1)*7+W183</f>
        <v>44123</v>
      </c>
      <c r="W183" s="37">
        <v>0</v>
      </c>
      <c r="X183" s="11"/>
      <c r="Y183" s="11"/>
      <c r="Z183" s="11"/>
    </row>
    <row r="184" spans="1:26" ht="24" customHeight="1" x14ac:dyDescent="0.2">
      <c r="A184" s="11" t="str">
        <f t="shared" si="0"/>
        <v/>
      </c>
      <c r="B184" s="29">
        <f t="shared" ref="B184:B211" si="56">+B183</f>
        <v>7</v>
      </c>
      <c r="C184" s="175" t="s">
        <v>63</v>
      </c>
      <c r="D184" s="176"/>
      <c r="E184" s="176"/>
      <c r="F184" s="176"/>
      <c r="G184" s="176"/>
      <c r="H184" s="176"/>
      <c r="I184" s="176"/>
      <c r="J184" s="177"/>
      <c r="K184" s="99"/>
      <c r="L184" s="175" t="s">
        <v>64</v>
      </c>
      <c r="M184" s="176"/>
      <c r="N184" s="176"/>
      <c r="O184" s="176"/>
      <c r="P184" s="176"/>
      <c r="Q184" s="176"/>
      <c r="R184" s="176"/>
      <c r="S184" s="177"/>
      <c r="T184" s="46"/>
      <c r="U184" s="35"/>
      <c r="V184" s="47"/>
      <c r="W184" s="37"/>
      <c r="X184" s="46"/>
      <c r="Y184" s="46"/>
      <c r="Z184" s="46"/>
    </row>
    <row r="185" spans="1:26" ht="24" customHeight="1" x14ac:dyDescent="0.2">
      <c r="A185" s="11" t="str">
        <f t="shared" si="0"/>
        <v/>
      </c>
      <c r="B185" s="29">
        <f t="shared" si="56"/>
        <v>7</v>
      </c>
      <c r="C185" s="101" t="s">
        <v>65</v>
      </c>
      <c r="D185" s="102" t="s">
        <v>66</v>
      </c>
      <c r="E185" s="102" t="s">
        <v>67</v>
      </c>
      <c r="F185" s="102" t="s">
        <v>68</v>
      </c>
      <c r="G185" s="103" t="s">
        <v>69</v>
      </c>
      <c r="H185" s="103" t="s">
        <v>70</v>
      </c>
      <c r="I185" s="103" t="s">
        <v>71</v>
      </c>
      <c r="J185" s="104" t="s">
        <v>72</v>
      </c>
      <c r="K185" s="52"/>
      <c r="L185" s="53" t="s">
        <v>65</v>
      </c>
      <c r="M185" s="54" t="s">
        <v>66</v>
      </c>
      <c r="N185" s="54" t="s">
        <v>67</v>
      </c>
      <c r="O185" s="49" t="s">
        <v>68</v>
      </c>
      <c r="P185" s="55" t="s">
        <v>73</v>
      </c>
      <c r="Q185" s="55" t="s">
        <v>70</v>
      </c>
      <c r="R185" s="55" t="s">
        <v>71</v>
      </c>
      <c r="S185" s="51" t="s">
        <v>72</v>
      </c>
      <c r="T185" s="56"/>
      <c r="U185" s="57"/>
      <c r="V185" s="58"/>
      <c r="W185" s="59"/>
      <c r="X185" s="56"/>
      <c r="Y185" s="56"/>
      <c r="Z185" s="56"/>
    </row>
    <row r="186" spans="1:26" ht="24" customHeight="1" x14ac:dyDescent="0.2">
      <c r="A186" s="11" t="str">
        <f t="shared" si="0"/>
        <v/>
      </c>
      <c r="B186" s="29">
        <f t="shared" si="56"/>
        <v>7</v>
      </c>
      <c r="C186" s="60" t="str">
        <f>CONCATENATE("Hai  ",CHAR(10),DAY(V183),"/",MONTH(V183))</f>
        <v>Hai  
19/10</v>
      </c>
      <c r="D186" s="61">
        <v>1</v>
      </c>
      <c r="E186" s="61">
        <f t="shared" ref="E186:E210" ca="1" si="57">COUNTIF($G$6:G186,G186)+COUNTIF(OFFSET($P$6,0,0,IF(MOD(ROW(P186),5)&lt;&gt;0,INT((ROW(P186)-ROW($P$6)+1)/5)*5,INT((ROW(P186)-ROW($P$6))/5)*5),1),G186)</f>
        <v>7</v>
      </c>
      <c r="F186" s="61">
        <f t="shared" ref="F186:F210" ca="1" si="58">IF(G186=0,"",VLOOKUP(E186&amp;G186,PPCT,2,0))</f>
        <v>7</v>
      </c>
      <c r="G186" s="62" t="str">
        <f>TKB!$C$4</f>
        <v>HĐTT</v>
      </c>
      <c r="H186" s="63"/>
      <c r="I186" s="64" t="str">
        <f t="shared" ref="I186:I210" ca="1" si="59">IF(G186=0,"",VLOOKUP(E186&amp;G186,PPCT,6,0))</f>
        <v>Chào cờ</v>
      </c>
      <c r="J186" s="65">
        <f t="shared" ref="J186:J210" ca="1" si="60">IF(G186=0,"",VLOOKUP(E186&amp;G186,PPCT,7,0))</f>
        <v>0</v>
      </c>
      <c r="K186" s="66"/>
      <c r="L186" s="166" t="str">
        <f>+C186</f>
        <v>Hai  
19/10</v>
      </c>
      <c r="M186" s="67">
        <v>1</v>
      </c>
      <c r="N186" s="67">
        <f t="shared" ref="N186:N210" ca="1" si="61">IF(P186=0,"",COUNTIF($P$6:P186,P186)+COUNTIF(OFFSET($G$6,0,0,INT((ROW(G186)-ROW($G$6))/5+1)*5,1),P186))</f>
        <v>19</v>
      </c>
      <c r="O186" s="61">
        <f t="shared" ref="O186:O210" ca="1" si="62">IF(P186=0,"",VLOOKUP(N186&amp;P186,PPCT,2,0))</f>
        <v>89</v>
      </c>
      <c r="P186" s="68" t="str">
        <f>TKB!$D$4</f>
        <v>HDH-TV</v>
      </c>
      <c r="Q186" s="63"/>
      <c r="R186" s="69" t="str">
        <f t="shared" ref="R186:R210" ca="1" si="63">IF(P186=0,"",VLOOKUP(N186&amp;P186,PPCT,6,0))</f>
        <v>Tập làm văn</v>
      </c>
      <c r="S186" s="70" t="str">
        <f t="shared" ref="S186:S210" ca="1" si="64">IF(P186=0,"",VLOOKUP(N186&amp;P186,PPCT,7,0))</f>
        <v>Máy chiếu</v>
      </c>
      <c r="T186" s="46"/>
      <c r="U186" s="35"/>
      <c r="V186" s="36"/>
      <c r="W186" s="37"/>
      <c r="X186" s="46"/>
      <c r="Y186" s="46"/>
      <c r="Z186" s="46"/>
    </row>
    <row r="187" spans="1:26" ht="24" customHeight="1" x14ac:dyDescent="0.2">
      <c r="A187" s="11" t="str">
        <f t="shared" si="0"/>
        <v/>
      </c>
      <c r="B187" s="29">
        <f t="shared" si="56"/>
        <v>7</v>
      </c>
      <c r="C187" s="71"/>
      <c r="D187" s="72">
        <v>2</v>
      </c>
      <c r="E187" s="72">
        <f t="shared" ca="1" si="57"/>
        <v>25</v>
      </c>
      <c r="F187" s="72">
        <f t="shared" ca="1" si="58"/>
        <v>25</v>
      </c>
      <c r="G187" s="73" t="str">
        <f>TKB!$C$5</f>
        <v>Tiếng Anh</v>
      </c>
      <c r="H187" s="73"/>
      <c r="I187" s="74" t="str">
        <f t="shared" ca="1" si="59"/>
        <v>Unit 5: Lesson 1</v>
      </c>
      <c r="J187" s="75">
        <f t="shared" ca="1" si="60"/>
        <v>0</v>
      </c>
      <c r="K187" s="66"/>
      <c r="L187" s="167"/>
      <c r="M187" s="72">
        <v>2</v>
      </c>
      <c r="N187" s="72">
        <f t="shared" ca="1" si="61"/>
        <v>7</v>
      </c>
      <c r="O187" s="72">
        <f t="shared" ca="1" si="62"/>
        <v>7</v>
      </c>
      <c r="P187" s="73" t="str">
        <f>TKB!$D$5</f>
        <v>HĐTT-ĐT</v>
      </c>
      <c r="Q187" s="73"/>
      <c r="R187" s="74" t="str">
        <f t="shared" ca="1" si="63"/>
        <v>Đọc truyện thư viện</v>
      </c>
      <c r="S187" s="76" t="str">
        <f t="shared" ca="1" si="64"/>
        <v>Truyện</v>
      </c>
      <c r="T187" s="46"/>
      <c r="U187" s="35"/>
      <c r="V187" s="36"/>
      <c r="W187" s="37"/>
      <c r="X187" s="46"/>
      <c r="Y187" s="46"/>
      <c r="Z187" s="46"/>
    </row>
    <row r="188" spans="1:26" ht="24" customHeight="1" x14ac:dyDescent="0.2">
      <c r="A188" s="11" t="str">
        <f t="shared" si="0"/>
        <v/>
      </c>
      <c r="B188" s="29">
        <f t="shared" si="56"/>
        <v>7</v>
      </c>
      <c r="C188" s="71"/>
      <c r="D188" s="67">
        <v>3</v>
      </c>
      <c r="E188" s="72">
        <f t="shared" ca="1" si="57"/>
        <v>13</v>
      </c>
      <c r="F188" s="72">
        <f t="shared" ca="1" si="58"/>
        <v>13</v>
      </c>
      <c r="G188" s="73" t="str">
        <f>TKB!$C$6</f>
        <v>Tập đọc</v>
      </c>
      <c r="H188" s="73"/>
      <c r="I188" s="74" t="str">
        <f t="shared" ca="1" si="59"/>
        <v>Những người bạn tốt</v>
      </c>
      <c r="J188" s="75" t="str">
        <f t="shared" ca="1" si="60"/>
        <v>Máy chiếu</v>
      </c>
      <c r="K188" s="66"/>
      <c r="L188" s="167"/>
      <c r="M188" s="67">
        <v>3</v>
      </c>
      <c r="N188" s="72">
        <f t="shared" ca="1" si="61"/>
        <v>13</v>
      </c>
      <c r="O188" s="67">
        <f t="shared" ca="1" si="62"/>
        <v>13</v>
      </c>
      <c r="P188" s="68" t="str">
        <f>TKB!$D$6</f>
        <v>Thể dục</v>
      </c>
      <c r="Q188" s="73"/>
      <c r="R188" s="69" t="str">
        <f t="shared" ca="1" si="63"/>
        <v>Đội hình đội ngũ - Trò chơi “Trao tín gậy”</v>
      </c>
      <c r="S188" s="75">
        <f t="shared" ca="1" si="64"/>
        <v>0</v>
      </c>
      <c r="T188" s="46"/>
      <c r="U188" s="35"/>
      <c r="V188" s="36"/>
      <c r="W188" s="37"/>
      <c r="X188" s="46"/>
      <c r="Y188" s="46"/>
      <c r="Z188" s="46"/>
    </row>
    <row r="189" spans="1:26" ht="24" customHeight="1" x14ac:dyDescent="0.2">
      <c r="A189" s="11" t="str">
        <f t="shared" si="0"/>
        <v/>
      </c>
      <c r="B189" s="29">
        <f t="shared" si="56"/>
        <v>7</v>
      </c>
      <c r="C189" s="71"/>
      <c r="D189" s="72">
        <v>4</v>
      </c>
      <c r="E189" s="72">
        <f t="shared" ca="1" si="57"/>
        <v>31</v>
      </c>
      <c r="F189" s="72">
        <f t="shared" ca="1" si="58"/>
        <v>31</v>
      </c>
      <c r="G189" s="73" t="str">
        <f>TKB!$C$7</f>
        <v>Toán</v>
      </c>
      <c r="H189" s="73"/>
      <c r="I189" s="74" t="str">
        <f t="shared" ca="1" si="59"/>
        <v>Luyện tập chung (tt)</v>
      </c>
      <c r="J189" s="75" t="str">
        <f t="shared" ca="1" si="60"/>
        <v xml:space="preserve">Máy chiếu </v>
      </c>
      <c r="K189" s="66"/>
      <c r="L189" s="167"/>
      <c r="M189" s="72">
        <v>4</v>
      </c>
      <c r="N189" s="72" t="str">
        <f t="shared" ca="1" si="61"/>
        <v/>
      </c>
      <c r="O189" s="72" t="str">
        <f t="shared" si="62"/>
        <v/>
      </c>
      <c r="P189" s="73">
        <f>TKB!$D$7</f>
        <v>0</v>
      </c>
      <c r="Q189" s="73"/>
      <c r="R189" s="74" t="str">
        <f t="shared" si="63"/>
        <v/>
      </c>
      <c r="S189" s="70" t="str">
        <f t="shared" si="64"/>
        <v/>
      </c>
      <c r="T189" s="46"/>
      <c r="U189" s="35"/>
      <c r="V189" s="36"/>
      <c r="W189" s="37"/>
      <c r="X189" s="46"/>
      <c r="Y189" s="46"/>
      <c r="Z189" s="46"/>
    </row>
    <row r="190" spans="1:26" ht="24" customHeight="1" x14ac:dyDescent="0.2">
      <c r="A190" s="11" t="str">
        <f t="shared" si="0"/>
        <v/>
      </c>
      <c r="B190" s="29">
        <f t="shared" si="56"/>
        <v>7</v>
      </c>
      <c r="C190" s="71"/>
      <c r="D190" s="78">
        <v>5</v>
      </c>
      <c r="E190" s="79">
        <f t="shared" ca="1" si="57"/>
        <v>79</v>
      </c>
      <c r="F190" s="79" t="str">
        <f t="shared" si="58"/>
        <v/>
      </c>
      <c r="G190" s="80">
        <f>TKB!$C$8</f>
        <v>0</v>
      </c>
      <c r="H190" s="80"/>
      <c r="I190" s="81" t="str">
        <f t="shared" si="59"/>
        <v/>
      </c>
      <c r="J190" s="82" t="str">
        <f t="shared" si="60"/>
        <v/>
      </c>
      <c r="K190" s="66"/>
      <c r="L190" s="168"/>
      <c r="M190" s="78">
        <v>5</v>
      </c>
      <c r="N190" s="72" t="str">
        <f t="shared" ca="1" si="61"/>
        <v/>
      </c>
      <c r="O190" s="83" t="str">
        <f t="shared" si="62"/>
        <v/>
      </c>
      <c r="P190" s="80">
        <f>TKB!$D$8</f>
        <v>0</v>
      </c>
      <c r="Q190" s="80"/>
      <c r="R190" s="81" t="str">
        <f t="shared" si="63"/>
        <v/>
      </c>
      <c r="S190" s="82" t="str">
        <f t="shared" si="64"/>
        <v/>
      </c>
      <c r="T190" s="46"/>
      <c r="U190" s="35"/>
      <c r="V190" s="36"/>
      <c r="W190" s="37"/>
      <c r="X190" s="46"/>
      <c r="Y190" s="46"/>
      <c r="Z190" s="46"/>
    </row>
    <row r="191" spans="1:26" ht="24" customHeight="1" x14ac:dyDescent="0.2">
      <c r="A191" s="11" t="str">
        <f t="shared" si="0"/>
        <v/>
      </c>
      <c r="B191" s="29">
        <f t="shared" si="56"/>
        <v>7</v>
      </c>
      <c r="C191" s="84" t="str">
        <f>CONCATENATE("Ba  ",CHAR(10),DAY(V183+1),"/",MONTH(V183+1))</f>
        <v>Ba  
20/10</v>
      </c>
      <c r="D191" s="61">
        <v>1</v>
      </c>
      <c r="E191" s="61">
        <f t="shared" ca="1" si="57"/>
        <v>13</v>
      </c>
      <c r="F191" s="61">
        <f t="shared" ca="1" si="58"/>
        <v>13</v>
      </c>
      <c r="G191" s="73" t="str">
        <f>TKB!$C$9</f>
        <v>LT &amp; Câu</v>
      </c>
      <c r="H191" s="62"/>
      <c r="I191" s="64" t="str">
        <f t="shared" ca="1" si="59"/>
        <v>Từ nhiều nghĩa</v>
      </c>
      <c r="J191" s="65" t="str">
        <f t="shared" ca="1" si="60"/>
        <v>Máy chiếu</v>
      </c>
      <c r="K191" s="66"/>
      <c r="L191" s="169" t="str">
        <f>+C191</f>
        <v>Ba  
20/10</v>
      </c>
      <c r="M191" s="61">
        <v>1</v>
      </c>
      <c r="N191" s="61">
        <f t="shared" ca="1" si="61"/>
        <v>7</v>
      </c>
      <c r="O191" s="61">
        <f t="shared" ca="1" si="62"/>
        <v>7</v>
      </c>
      <c r="P191" s="62" t="str">
        <f>TKB!$D$9</f>
        <v>Tin học</v>
      </c>
      <c r="Q191" s="62"/>
      <c r="R191" s="64" t="str">
        <f t="shared" ca="1" si="63"/>
        <v>Viết chữ lên hình vẽ</v>
      </c>
      <c r="S191" s="65">
        <f t="shared" ca="1" si="64"/>
        <v>0</v>
      </c>
      <c r="T191" s="46"/>
      <c r="U191" s="35"/>
      <c r="V191" s="36"/>
      <c r="W191" s="37"/>
      <c r="X191" s="46"/>
      <c r="Y191" s="46"/>
      <c r="Z191" s="46"/>
    </row>
    <row r="192" spans="1:26" ht="24" customHeight="1" x14ac:dyDescent="0.2">
      <c r="A192" s="11" t="str">
        <f t="shared" si="0"/>
        <v/>
      </c>
      <c r="B192" s="29">
        <f t="shared" si="56"/>
        <v>7</v>
      </c>
      <c r="C192" s="85"/>
      <c r="D192" s="72">
        <v>2</v>
      </c>
      <c r="E192" s="72">
        <f t="shared" ca="1" si="57"/>
        <v>32</v>
      </c>
      <c r="F192" s="72">
        <f t="shared" ca="1" si="58"/>
        <v>32</v>
      </c>
      <c r="G192" s="73" t="str">
        <f>TKB!$C$10</f>
        <v>Toán</v>
      </c>
      <c r="H192" s="73"/>
      <c r="I192" s="74" t="str">
        <f t="shared" ca="1" si="59"/>
        <v>Khái niệm số thập phân</v>
      </c>
      <c r="J192" s="75" t="str">
        <f t="shared" ca="1" si="60"/>
        <v>Máy chiếu</v>
      </c>
      <c r="K192" s="66"/>
      <c r="L192" s="167"/>
      <c r="M192" s="72">
        <v>2</v>
      </c>
      <c r="N192" s="72">
        <f t="shared" ca="1" si="61"/>
        <v>7</v>
      </c>
      <c r="O192" s="72">
        <f t="shared" ca="1" si="62"/>
        <v>7</v>
      </c>
      <c r="P192" s="73" t="str">
        <f>TKB!$D$10</f>
        <v>Âm nhạc</v>
      </c>
      <c r="Q192" s="73"/>
      <c r="R192" s="74" t="str">
        <f t="shared" ca="1" si="63"/>
        <v>Ôn tập bài hát: Con chim hay hót. TĐN số 1,2</v>
      </c>
      <c r="S192" s="75">
        <f t="shared" ca="1" si="64"/>
        <v>0</v>
      </c>
      <c r="T192" s="46"/>
      <c r="U192" s="35"/>
      <c r="V192" s="36"/>
      <c r="W192" s="37"/>
      <c r="X192" s="46"/>
      <c r="Y192" s="46"/>
      <c r="Z192" s="46"/>
    </row>
    <row r="193" spans="1:26" ht="24" customHeight="1" x14ac:dyDescent="0.2">
      <c r="A193" s="11" t="str">
        <f t="shared" si="0"/>
        <v/>
      </c>
      <c r="B193" s="29">
        <f t="shared" si="56"/>
        <v>7</v>
      </c>
      <c r="C193" s="85"/>
      <c r="D193" s="72">
        <v>3</v>
      </c>
      <c r="E193" s="72">
        <f t="shared" ca="1" si="57"/>
        <v>7</v>
      </c>
      <c r="F193" s="72">
        <f t="shared" ca="1" si="58"/>
        <v>7</v>
      </c>
      <c r="G193" s="73" t="str">
        <f>TKB!$C$11</f>
        <v>Chính tả</v>
      </c>
      <c r="H193" s="73"/>
      <c r="I193" s="74" t="str">
        <f t="shared" ca="1" si="59"/>
        <v>Nghe-viết :Dòng kinh quê hương</v>
      </c>
      <c r="J193" s="75" t="str">
        <f t="shared" ca="1" si="60"/>
        <v>Máy chiếu</v>
      </c>
      <c r="K193" s="66"/>
      <c r="L193" s="167"/>
      <c r="M193" s="67">
        <v>3</v>
      </c>
      <c r="N193" s="72">
        <f t="shared" ca="1" si="61"/>
        <v>13</v>
      </c>
      <c r="O193" s="67">
        <f t="shared" ca="1" si="62"/>
        <v>13</v>
      </c>
      <c r="P193" s="68" t="str">
        <f>TKB!$D$11</f>
        <v>Khoa học</v>
      </c>
      <c r="Q193" s="73"/>
      <c r="R193" s="74" t="str">
        <f t="shared" ca="1" si="63"/>
        <v>Phòng bệnh sốt xuất huyết</v>
      </c>
      <c r="S193" s="75" t="str">
        <f t="shared" ca="1" si="64"/>
        <v>Máy chiếu</v>
      </c>
      <c r="T193" s="46"/>
      <c r="U193" s="35"/>
      <c r="V193" s="36"/>
      <c r="W193" s="37"/>
      <c r="X193" s="46"/>
      <c r="Y193" s="46"/>
      <c r="Z193" s="46"/>
    </row>
    <row r="194" spans="1:26" ht="24" customHeight="1" x14ac:dyDescent="0.2">
      <c r="A194" s="11" t="str">
        <f t="shared" si="0"/>
        <v/>
      </c>
      <c r="B194" s="29">
        <f t="shared" si="56"/>
        <v>7</v>
      </c>
      <c r="C194" s="85"/>
      <c r="D194" s="72">
        <v>4</v>
      </c>
      <c r="E194" s="72">
        <f t="shared" ca="1" si="57"/>
        <v>7</v>
      </c>
      <c r="F194" s="72">
        <f t="shared" ca="1" si="58"/>
        <v>7</v>
      </c>
      <c r="G194" s="73" t="str">
        <f>TKB!$C$12</f>
        <v>Lịch sử</v>
      </c>
      <c r="H194" s="73"/>
      <c r="I194" s="74" t="str">
        <f t="shared" ca="1" si="59"/>
        <v>Đảng Cộng sản Việt Nam ra đời</v>
      </c>
      <c r="J194" s="75" t="str">
        <f t="shared" ca="1" si="60"/>
        <v>Máy chiếu</v>
      </c>
      <c r="K194" s="66"/>
      <c r="L194" s="167"/>
      <c r="M194" s="72">
        <v>4</v>
      </c>
      <c r="N194" s="72">
        <f t="shared" ca="1" si="61"/>
        <v>13</v>
      </c>
      <c r="O194" s="72">
        <f t="shared" ca="1" si="62"/>
        <v>13</v>
      </c>
      <c r="P194" s="73" t="str">
        <f>TKB!$D$12</f>
        <v>HDH-T</v>
      </c>
      <c r="Q194" s="73"/>
      <c r="R194" s="74" t="str">
        <f t="shared" ca="1" si="63"/>
        <v>Luyện tập chung. Khái niệm số thập phân</v>
      </c>
      <c r="S194" s="75" t="str">
        <f t="shared" ca="1" si="64"/>
        <v>Máy chiếu</v>
      </c>
      <c r="T194" s="46"/>
      <c r="U194" s="35"/>
      <c r="V194" s="36"/>
      <c r="W194" s="37"/>
      <c r="X194" s="46"/>
      <c r="Y194" s="46"/>
      <c r="Z194" s="46"/>
    </row>
    <row r="195" spans="1:26" ht="24" customHeight="1" x14ac:dyDescent="0.2">
      <c r="A195" s="11" t="str">
        <f t="shared" si="0"/>
        <v/>
      </c>
      <c r="B195" s="29">
        <f t="shared" si="56"/>
        <v>7</v>
      </c>
      <c r="C195" s="86"/>
      <c r="D195" s="79">
        <v>5</v>
      </c>
      <c r="E195" s="79">
        <f t="shared" ca="1" si="57"/>
        <v>82</v>
      </c>
      <c r="F195" s="79" t="str">
        <f t="shared" si="58"/>
        <v/>
      </c>
      <c r="G195" s="80">
        <f>TKB!$C$13</f>
        <v>0</v>
      </c>
      <c r="H195" s="80"/>
      <c r="I195" s="81" t="str">
        <f t="shared" si="59"/>
        <v/>
      </c>
      <c r="J195" s="82" t="str">
        <f t="shared" si="60"/>
        <v/>
      </c>
      <c r="K195" s="66"/>
      <c r="L195" s="170"/>
      <c r="M195" s="78">
        <v>5</v>
      </c>
      <c r="N195" s="72" t="str">
        <f t="shared" ca="1" si="61"/>
        <v/>
      </c>
      <c r="O195" s="83" t="str">
        <f t="shared" si="62"/>
        <v/>
      </c>
      <c r="P195" s="80">
        <f>TKB!$D$13</f>
        <v>0</v>
      </c>
      <c r="Q195" s="80"/>
      <c r="R195" s="81" t="str">
        <f t="shared" si="63"/>
        <v/>
      </c>
      <c r="S195" s="82" t="str">
        <f t="shared" si="64"/>
        <v/>
      </c>
      <c r="T195" s="46"/>
      <c r="U195" s="35"/>
      <c r="V195" s="36"/>
      <c r="W195" s="37"/>
      <c r="X195" s="46"/>
      <c r="Y195" s="46"/>
      <c r="Z195" s="46"/>
    </row>
    <row r="196" spans="1:26" ht="24" customHeight="1" x14ac:dyDescent="0.2">
      <c r="A196" s="11" t="str">
        <f t="shared" si="0"/>
        <v/>
      </c>
      <c r="B196" s="29">
        <f t="shared" si="56"/>
        <v>7</v>
      </c>
      <c r="C196" s="84" t="str">
        <f>CONCATENATE("Tư ",CHAR(10),DAY(V183+2),"/",MONTH(V183+2))</f>
        <v>Tư 
21/10</v>
      </c>
      <c r="D196" s="61">
        <v>1</v>
      </c>
      <c r="E196" s="61">
        <f t="shared" ca="1" si="57"/>
        <v>14</v>
      </c>
      <c r="F196" s="61">
        <f t="shared" ca="1" si="58"/>
        <v>14</v>
      </c>
      <c r="G196" s="73" t="str">
        <f>TKB!$C$14</f>
        <v>Tập đọc</v>
      </c>
      <c r="H196" s="62"/>
      <c r="I196" s="64" t="str">
        <f t="shared" ca="1" si="59"/>
        <v>Tiếng đàn Ba-la-lai-ca trên sông Đà</v>
      </c>
      <c r="J196" s="65" t="str">
        <f t="shared" ca="1" si="60"/>
        <v>Máy chiếu</v>
      </c>
      <c r="K196" s="66"/>
      <c r="L196" s="169" t="str">
        <f>+C196</f>
        <v>Tư 
21/10</v>
      </c>
      <c r="M196" s="61">
        <v>1</v>
      </c>
      <c r="N196" s="61">
        <f t="shared" ca="1" si="61"/>
        <v>14</v>
      </c>
      <c r="O196" s="61">
        <f t="shared" ca="1" si="62"/>
        <v>14</v>
      </c>
      <c r="P196" s="62" t="str">
        <f>TKB!$D$14</f>
        <v>Khoa học</v>
      </c>
      <c r="Q196" s="62"/>
      <c r="R196" s="64" t="str">
        <f t="shared" ca="1" si="63"/>
        <v>Phòng bệnh viêm não</v>
      </c>
      <c r="S196" s="65" t="str">
        <f t="shared" ca="1" si="64"/>
        <v>Máy chiếu</v>
      </c>
      <c r="T196" s="46"/>
      <c r="U196" s="35"/>
      <c r="V196" s="36"/>
      <c r="W196" s="37"/>
      <c r="X196" s="46"/>
      <c r="Y196" s="46"/>
      <c r="Z196" s="46"/>
    </row>
    <row r="197" spans="1:26" ht="24" customHeight="1" x14ac:dyDescent="0.2">
      <c r="A197" s="11" t="str">
        <f t="shared" si="0"/>
        <v/>
      </c>
      <c r="B197" s="29">
        <f t="shared" si="56"/>
        <v>7</v>
      </c>
      <c r="C197" s="85"/>
      <c r="D197" s="72">
        <v>2</v>
      </c>
      <c r="E197" s="72">
        <f t="shared" ca="1" si="57"/>
        <v>26</v>
      </c>
      <c r="F197" s="72">
        <f t="shared" ca="1" si="58"/>
        <v>26</v>
      </c>
      <c r="G197" s="73" t="str">
        <f>TKB!$C$15</f>
        <v>Tiếng Anh</v>
      </c>
      <c r="H197" s="73"/>
      <c r="I197" s="74" t="str">
        <f t="shared" ca="1" si="59"/>
        <v>Unit 5-Lesson 1 (tài liệu bổ trợ)</v>
      </c>
      <c r="J197" s="75">
        <f t="shared" ca="1" si="60"/>
        <v>0</v>
      </c>
      <c r="K197" s="66"/>
      <c r="L197" s="167"/>
      <c r="M197" s="72">
        <v>2</v>
      </c>
      <c r="N197" s="72">
        <f t="shared" ca="1" si="61"/>
        <v>14</v>
      </c>
      <c r="O197" s="72">
        <f t="shared" ca="1" si="62"/>
        <v>14</v>
      </c>
      <c r="P197" s="62" t="str">
        <f>TKB!$D$15</f>
        <v>Thể dục</v>
      </c>
      <c r="Q197" s="73"/>
      <c r="R197" s="74" t="str">
        <f t="shared" ca="1" si="63"/>
        <v>Đội hình đội ngũ - Trò chơi “Trao tín gậy”</v>
      </c>
      <c r="S197" s="75">
        <f t="shared" ca="1" si="64"/>
        <v>0</v>
      </c>
      <c r="T197" s="46"/>
      <c r="U197" s="35"/>
      <c r="V197" s="36"/>
      <c r="W197" s="37"/>
      <c r="X197" s="46"/>
      <c r="Y197" s="46"/>
      <c r="Z197" s="46"/>
    </row>
    <row r="198" spans="1:26" ht="24" customHeight="1" x14ac:dyDescent="0.2">
      <c r="A198" s="11" t="str">
        <f t="shared" si="0"/>
        <v/>
      </c>
      <c r="B198" s="29">
        <f t="shared" si="56"/>
        <v>7</v>
      </c>
      <c r="C198" s="85"/>
      <c r="D198" s="72">
        <v>3</v>
      </c>
      <c r="E198" s="72">
        <f t="shared" ca="1" si="57"/>
        <v>33</v>
      </c>
      <c r="F198" s="72">
        <f t="shared" ca="1" si="58"/>
        <v>33</v>
      </c>
      <c r="G198" s="73" t="str">
        <f>TKB!$C$16</f>
        <v>Toán</v>
      </c>
      <c r="H198" s="73"/>
      <c r="I198" s="74" t="str">
        <f t="shared" ca="1" si="59"/>
        <v>Khái niệm số thập phân (tt)</v>
      </c>
      <c r="J198" s="75" t="str">
        <f t="shared" ca="1" si="60"/>
        <v>Máy chiếu</v>
      </c>
      <c r="K198" s="66"/>
      <c r="L198" s="167"/>
      <c r="M198" s="67">
        <v>3</v>
      </c>
      <c r="N198" s="72">
        <f t="shared" ca="1" si="61"/>
        <v>20</v>
      </c>
      <c r="O198" s="67">
        <f t="shared" ca="1" si="62"/>
        <v>90</v>
      </c>
      <c r="P198" s="68" t="str">
        <f>TKB!$D$16</f>
        <v>HDH-TV</v>
      </c>
      <c r="Q198" s="73"/>
      <c r="R198" s="74" t="str">
        <f t="shared" ca="1" si="63"/>
        <v>Tập đọc - Luyện từ và câu</v>
      </c>
      <c r="S198" s="75" t="str">
        <f t="shared" ca="1" si="64"/>
        <v>Máy chiếu</v>
      </c>
      <c r="T198" s="46"/>
      <c r="U198" s="35"/>
      <c r="V198" s="36"/>
      <c r="W198" s="37"/>
      <c r="X198" s="46"/>
      <c r="Y198" s="46"/>
      <c r="Z198" s="46"/>
    </row>
    <row r="199" spans="1:26" ht="24" customHeight="1" x14ac:dyDescent="0.2">
      <c r="A199" s="11" t="str">
        <f t="shared" si="0"/>
        <v/>
      </c>
      <c r="B199" s="29">
        <f t="shared" si="56"/>
        <v>7</v>
      </c>
      <c r="C199" s="85"/>
      <c r="D199" s="72">
        <v>4</v>
      </c>
      <c r="E199" s="72">
        <f t="shared" ca="1" si="57"/>
        <v>7</v>
      </c>
      <c r="F199" s="72">
        <f t="shared" ca="1" si="58"/>
        <v>7</v>
      </c>
      <c r="G199" s="73" t="str">
        <f>TKB!$C$17</f>
        <v>Kể chuyện</v>
      </c>
      <c r="H199" s="73"/>
      <c r="I199" s="74" t="str">
        <f t="shared" ca="1" si="59"/>
        <v>Cây cỏ nước nam</v>
      </c>
      <c r="J199" s="75" t="str">
        <f t="shared" ca="1" si="60"/>
        <v>tranh, cành cây</v>
      </c>
      <c r="K199" s="66"/>
      <c r="L199" s="167"/>
      <c r="M199" s="72">
        <v>4</v>
      </c>
      <c r="N199" s="72">
        <f t="shared" ca="1" si="61"/>
        <v>7</v>
      </c>
      <c r="O199" s="72">
        <f t="shared" ca="1" si="62"/>
        <v>9</v>
      </c>
      <c r="P199" s="73" t="str">
        <f>TKB!$D$17</f>
        <v>HĐTT-CĐ</v>
      </c>
      <c r="Q199" s="73"/>
      <c r="R199" s="74" t="str">
        <f t="shared" ca="1" si="63"/>
        <v>GDNSTLVM - Bài 1</v>
      </c>
      <c r="S199" s="75" t="str">
        <f t="shared" ca="1" si="64"/>
        <v>Máy chiếu</v>
      </c>
      <c r="T199" s="46"/>
      <c r="U199" s="35"/>
      <c r="V199" s="36"/>
      <c r="W199" s="37"/>
      <c r="X199" s="46"/>
      <c r="Y199" s="46"/>
      <c r="Z199" s="46"/>
    </row>
    <row r="200" spans="1:26" ht="24" customHeight="1" x14ac:dyDescent="0.2">
      <c r="A200" s="11" t="str">
        <f t="shared" si="0"/>
        <v/>
      </c>
      <c r="B200" s="29">
        <f t="shared" si="56"/>
        <v>7</v>
      </c>
      <c r="C200" s="86"/>
      <c r="D200" s="79">
        <v>5</v>
      </c>
      <c r="E200" s="79">
        <f t="shared" ca="1" si="57"/>
        <v>84</v>
      </c>
      <c r="F200" s="79" t="str">
        <f t="shared" si="58"/>
        <v/>
      </c>
      <c r="G200" s="80">
        <f>TKB!$C$18</f>
        <v>0</v>
      </c>
      <c r="H200" s="80"/>
      <c r="I200" s="81" t="str">
        <f t="shared" si="59"/>
        <v/>
      </c>
      <c r="J200" s="82" t="str">
        <f t="shared" si="60"/>
        <v/>
      </c>
      <c r="K200" s="66"/>
      <c r="L200" s="170"/>
      <c r="M200" s="78">
        <v>5</v>
      </c>
      <c r="N200" s="72" t="str">
        <f t="shared" ca="1" si="61"/>
        <v/>
      </c>
      <c r="O200" s="83" t="str">
        <f t="shared" si="62"/>
        <v/>
      </c>
      <c r="P200" s="80">
        <f>TKB!$D$18</f>
        <v>0</v>
      </c>
      <c r="Q200" s="80"/>
      <c r="R200" s="81" t="str">
        <f t="shared" si="63"/>
        <v/>
      </c>
      <c r="S200" s="82" t="str">
        <f t="shared" si="64"/>
        <v/>
      </c>
      <c r="T200" s="46"/>
      <c r="U200" s="35"/>
      <c r="V200" s="36"/>
      <c r="W200" s="37"/>
      <c r="X200" s="46"/>
      <c r="Y200" s="46"/>
      <c r="Z200" s="46"/>
    </row>
    <row r="201" spans="1:26" ht="24" customHeight="1" x14ac:dyDescent="0.2">
      <c r="A201" s="11" t="str">
        <f t="shared" si="0"/>
        <v/>
      </c>
      <c r="B201" s="29">
        <f t="shared" si="56"/>
        <v>7</v>
      </c>
      <c r="C201" s="84" t="str">
        <f>CONCATENATE("Năm ",CHAR(10),DAY(V183+3),"/",MONTH(V183+3))</f>
        <v>Năm 
22/10</v>
      </c>
      <c r="D201" s="61">
        <v>1</v>
      </c>
      <c r="E201" s="61">
        <f t="shared" ca="1" si="57"/>
        <v>13</v>
      </c>
      <c r="F201" s="61">
        <f t="shared" ca="1" si="58"/>
        <v>13</v>
      </c>
      <c r="G201" s="62" t="str">
        <f>TKB!$C$19</f>
        <v>TLV</v>
      </c>
      <c r="H201" s="62"/>
      <c r="I201" s="64" t="str">
        <f t="shared" ca="1" si="59"/>
        <v>Luyện tập tả cảnh</v>
      </c>
      <c r="J201" s="65" t="str">
        <f t="shared" ca="1" si="60"/>
        <v xml:space="preserve">Máy chiếu </v>
      </c>
      <c r="K201" s="66"/>
      <c r="L201" s="169" t="str">
        <f>+C201</f>
        <v>Năm 
22/10</v>
      </c>
      <c r="M201" s="61">
        <v>1</v>
      </c>
      <c r="N201" s="61">
        <f t="shared" ca="1" si="61"/>
        <v>27</v>
      </c>
      <c r="O201" s="61">
        <f t="shared" ca="1" si="62"/>
        <v>27</v>
      </c>
      <c r="P201" s="62" t="str">
        <f>TKB!$D$19</f>
        <v>Tiếng Anh</v>
      </c>
      <c r="Q201" s="62"/>
      <c r="R201" s="64" t="str">
        <f t="shared" ca="1" si="63"/>
        <v xml:space="preserve">Unit 5: Lesson 2 </v>
      </c>
      <c r="S201" s="65">
        <f t="shared" ca="1" si="64"/>
        <v>0</v>
      </c>
      <c r="T201" s="46"/>
      <c r="U201" s="35"/>
      <c r="V201" s="36"/>
      <c r="W201" s="37"/>
      <c r="X201" s="46"/>
      <c r="Y201" s="46"/>
      <c r="Z201" s="46"/>
    </row>
    <row r="202" spans="1:26" ht="24" customHeight="1" x14ac:dyDescent="0.2">
      <c r="A202" s="11" t="str">
        <f t="shared" si="0"/>
        <v/>
      </c>
      <c r="B202" s="29">
        <f t="shared" si="56"/>
        <v>7</v>
      </c>
      <c r="C202" s="85"/>
      <c r="D202" s="72">
        <v>2</v>
      </c>
      <c r="E202" s="72">
        <f t="shared" ca="1" si="57"/>
        <v>7</v>
      </c>
      <c r="F202" s="72">
        <f t="shared" ca="1" si="58"/>
        <v>7</v>
      </c>
      <c r="G202" s="73" t="str">
        <f>TKB!$C$20</f>
        <v>Mĩ thuật</v>
      </c>
      <c r="H202" s="73"/>
      <c r="I202" s="74" t="str">
        <f t="shared" ca="1" si="59"/>
        <v>Âm nhạc và sắc màu</v>
      </c>
      <c r="J202" s="75">
        <f t="shared" ca="1" si="60"/>
        <v>0</v>
      </c>
      <c r="K202" s="66"/>
      <c r="L202" s="167"/>
      <c r="M202" s="72">
        <v>2</v>
      </c>
      <c r="N202" s="72">
        <f t="shared" ca="1" si="61"/>
        <v>7</v>
      </c>
      <c r="O202" s="72">
        <f t="shared" ca="1" si="62"/>
        <v>7</v>
      </c>
      <c r="P202" s="73" t="str">
        <f>TKB!$D$20</f>
        <v>Địa lí</v>
      </c>
      <c r="Q202" s="73"/>
      <c r="R202" s="74" t="str">
        <f t="shared" ca="1" si="63"/>
        <v>Ôn tập</v>
      </c>
      <c r="S202" s="75" t="str">
        <f t="shared" ca="1" si="64"/>
        <v>Máy chiếu</v>
      </c>
      <c r="T202" s="46"/>
      <c r="U202" s="35"/>
      <c r="V202" s="36"/>
      <c r="W202" s="37"/>
      <c r="X202" s="46"/>
      <c r="Y202" s="46"/>
      <c r="Z202" s="46"/>
    </row>
    <row r="203" spans="1:26" ht="24" customHeight="1" x14ac:dyDescent="0.2">
      <c r="A203" s="11" t="str">
        <f t="shared" si="0"/>
        <v/>
      </c>
      <c r="B203" s="29">
        <f t="shared" si="56"/>
        <v>7</v>
      </c>
      <c r="C203" s="85"/>
      <c r="D203" s="72">
        <v>3</v>
      </c>
      <c r="E203" s="72">
        <f t="shared" ca="1" si="57"/>
        <v>34</v>
      </c>
      <c r="F203" s="72">
        <f t="shared" ca="1" si="58"/>
        <v>34</v>
      </c>
      <c r="G203" s="73" t="str">
        <f>TKB!$C$21</f>
        <v>Toán</v>
      </c>
      <c r="H203" s="73"/>
      <c r="I203" s="74" t="str">
        <f t="shared" ca="1" si="59"/>
        <v>Hàng của STP. Đọc, viết STP</v>
      </c>
      <c r="J203" s="75" t="str">
        <f t="shared" ca="1" si="60"/>
        <v xml:space="preserve">Máy chiếu </v>
      </c>
      <c r="K203" s="66"/>
      <c r="L203" s="167"/>
      <c r="M203" s="67">
        <v>3</v>
      </c>
      <c r="N203" s="72">
        <f t="shared" ca="1" si="61"/>
        <v>7</v>
      </c>
      <c r="O203" s="67">
        <f t="shared" ca="1" si="62"/>
        <v>7</v>
      </c>
      <c r="P203" s="68" t="str">
        <f>TKB!$D$21</f>
        <v>Kĩ thuật</v>
      </c>
      <c r="Q203" s="73"/>
      <c r="R203" s="74" t="str">
        <f t="shared" ca="1" si="63"/>
        <v>Nấu cơm</v>
      </c>
      <c r="S203" s="75" t="str">
        <f t="shared" ca="1" si="64"/>
        <v>Máy chiếu</v>
      </c>
      <c r="T203" s="46"/>
      <c r="U203" s="35"/>
      <c r="V203" s="36"/>
      <c r="W203" s="37"/>
      <c r="X203" s="46"/>
      <c r="Y203" s="46"/>
      <c r="Z203" s="46"/>
    </row>
    <row r="204" spans="1:26" ht="24" customHeight="1" x14ac:dyDescent="0.2">
      <c r="A204" s="11" t="str">
        <f t="shared" si="0"/>
        <v/>
      </c>
      <c r="B204" s="29">
        <f t="shared" si="56"/>
        <v>7</v>
      </c>
      <c r="C204" s="85"/>
      <c r="D204" s="72">
        <v>4</v>
      </c>
      <c r="E204" s="72">
        <f t="shared" ca="1" si="57"/>
        <v>14</v>
      </c>
      <c r="F204" s="72">
        <f t="shared" ca="1" si="58"/>
        <v>14</v>
      </c>
      <c r="G204" s="73" t="str">
        <f>TKB!$C$22</f>
        <v>LT &amp; Câu</v>
      </c>
      <c r="H204" s="73"/>
      <c r="I204" s="74" t="str">
        <f t="shared" ca="1" si="59"/>
        <v>Luyện tập về từ nhiều nghĩa</v>
      </c>
      <c r="J204" s="75" t="str">
        <f t="shared" ca="1" si="60"/>
        <v>Máy chiếu</v>
      </c>
      <c r="K204" s="66"/>
      <c r="L204" s="167"/>
      <c r="M204" s="72">
        <v>4</v>
      </c>
      <c r="N204" s="72">
        <f t="shared" ca="1" si="61"/>
        <v>21</v>
      </c>
      <c r="O204" s="72">
        <f t="shared" ca="1" si="62"/>
        <v>91</v>
      </c>
      <c r="P204" s="73" t="str">
        <f>TKB!$D$22</f>
        <v>HDH-TV</v>
      </c>
      <c r="Q204" s="73"/>
      <c r="R204" s="74" t="str">
        <f t="shared" ca="1" si="63"/>
        <v>Luyện từ và câu</v>
      </c>
      <c r="S204" s="75" t="str">
        <f t="shared" ca="1" si="64"/>
        <v>Máy chiếu</v>
      </c>
      <c r="T204" s="46"/>
      <c r="U204" s="35"/>
      <c r="V204" s="36"/>
      <c r="W204" s="37"/>
      <c r="X204" s="46"/>
      <c r="Y204" s="46"/>
      <c r="Z204" s="46"/>
    </row>
    <row r="205" spans="1:26" ht="24" customHeight="1" x14ac:dyDescent="0.2">
      <c r="A205" s="11" t="str">
        <f t="shared" si="0"/>
        <v/>
      </c>
      <c r="B205" s="29">
        <f t="shared" si="56"/>
        <v>7</v>
      </c>
      <c r="C205" s="86"/>
      <c r="D205" s="79">
        <v>5</v>
      </c>
      <c r="E205" s="79">
        <f t="shared" ca="1" si="57"/>
        <v>86</v>
      </c>
      <c r="F205" s="79" t="str">
        <f t="shared" si="58"/>
        <v/>
      </c>
      <c r="G205" s="80">
        <f>TKB!$C$23</f>
        <v>0</v>
      </c>
      <c r="H205" s="80"/>
      <c r="I205" s="81" t="str">
        <f t="shared" si="59"/>
        <v/>
      </c>
      <c r="J205" s="82" t="str">
        <f t="shared" si="60"/>
        <v/>
      </c>
      <c r="K205" s="66"/>
      <c r="L205" s="170"/>
      <c r="M205" s="78">
        <v>5</v>
      </c>
      <c r="N205" s="72" t="str">
        <f t="shared" ca="1" si="61"/>
        <v/>
      </c>
      <c r="O205" s="83" t="str">
        <f t="shared" si="62"/>
        <v/>
      </c>
      <c r="P205" s="80">
        <f>TKB!$D$23</f>
        <v>0</v>
      </c>
      <c r="Q205" s="80"/>
      <c r="R205" s="81" t="str">
        <f t="shared" si="63"/>
        <v/>
      </c>
      <c r="S205" s="82" t="str">
        <f t="shared" si="64"/>
        <v/>
      </c>
      <c r="T205" s="46"/>
      <c r="U205" s="35"/>
      <c r="V205" s="36"/>
      <c r="W205" s="37"/>
      <c r="X205" s="46"/>
      <c r="Y205" s="46"/>
      <c r="Z205" s="46"/>
    </row>
    <row r="206" spans="1:26" ht="24" customHeight="1" x14ac:dyDescent="0.2">
      <c r="A206" s="11" t="str">
        <f t="shared" si="0"/>
        <v/>
      </c>
      <c r="B206" s="29">
        <f t="shared" si="56"/>
        <v>7</v>
      </c>
      <c r="C206" s="60" t="str">
        <f>CONCATENATE("Sáu ",CHAR(10),DAY(V183+4),"/",MONTH(V183+4))</f>
        <v>Sáu 
23/10</v>
      </c>
      <c r="D206" s="61">
        <v>1</v>
      </c>
      <c r="E206" s="61">
        <f t="shared" ca="1" si="57"/>
        <v>14</v>
      </c>
      <c r="F206" s="61">
        <f t="shared" ca="1" si="58"/>
        <v>14</v>
      </c>
      <c r="G206" s="73" t="str">
        <f>TKB!$C$24</f>
        <v>TLV</v>
      </c>
      <c r="H206" s="62"/>
      <c r="I206" s="64" t="str">
        <f t="shared" ca="1" si="59"/>
        <v>Luyện tập tả cảnh</v>
      </c>
      <c r="J206" s="65" t="str">
        <f t="shared" ca="1" si="60"/>
        <v>Máy chiếu</v>
      </c>
      <c r="K206" s="66"/>
      <c r="L206" s="169" t="str">
        <f>+C206</f>
        <v>Sáu 
23/10</v>
      </c>
      <c r="M206" s="61">
        <v>1</v>
      </c>
      <c r="N206" s="61">
        <f t="shared" ca="1" si="61"/>
        <v>14</v>
      </c>
      <c r="O206" s="61">
        <f t="shared" ca="1" si="62"/>
        <v>14</v>
      </c>
      <c r="P206" s="62" t="str">
        <f>TKB!$D$24</f>
        <v>HDH-T</v>
      </c>
      <c r="Q206" s="62"/>
      <c r="R206" s="74" t="str">
        <f t="shared" ca="1" si="63"/>
        <v>Hàng của số thập phân, đọc viết số thập phân</v>
      </c>
      <c r="S206" s="65" t="str">
        <f t="shared" ca="1" si="64"/>
        <v>Máy chiếu</v>
      </c>
      <c r="T206" s="46"/>
      <c r="U206" s="35"/>
      <c r="V206" s="36"/>
      <c r="W206" s="37"/>
      <c r="X206" s="46"/>
      <c r="Y206" s="46"/>
      <c r="Z206" s="46"/>
    </row>
    <row r="207" spans="1:26" ht="24" customHeight="1" x14ac:dyDescent="0.2">
      <c r="A207" s="11" t="str">
        <f t="shared" si="0"/>
        <v/>
      </c>
      <c r="B207" s="29">
        <f t="shared" si="56"/>
        <v>7</v>
      </c>
      <c r="C207" s="71"/>
      <c r="D207" s="72">
        <v>2</v>
      </c>
      <c r="E207" s="72">
        <f t="shared" ca="1" si="57"/>
        <v>35</v>
      </c>
      <c r="F207" s="72">
        <f t="shared" ca="1" si="58"/>
        <v>35</v>
      </c>
      <c r="G207" s="73" t="str">
        <f>TKB!$C$25</f>
        <v>Toán</v>
      </c>
      <c r="H207" s="73"/>
      <c r="I207" s="74" t="str">
        <f t="shared" ca="1" si="59"/>
        <v>Luyện tập</v>
      </c>
      <c r="J207" s="75" t="str">
        <f t="shared" ca="1" si="60"/>
        <v>Máy chiếu</v>
      </c>
      <c r="K207" s="66"/>
      <c r="L207" s="167"/>
      <c r="M207" s="72">
        <v>2</v>
      </c>
      <c r="N207" s="72">
        <f t="shared" ca="1" si="61"/>
        <v>7</v>
      </c>
      <c r="O207" s="72">
        <f t="shared" ca="1" si="62"/>
        <v>7</v>
      </c>
      <c r="P207" s="73" t="str">
        <f>TKB!$D$25</f>
        <v>HĐTT-SH</v>
      </c>
      <c r="Q207" s="73"/>
      <c r="R207" s="74" t="str">
        <f t="shared" ca="1" si="63"/>
        <v>Sinh hoạt lớp</v>
      </c>
      <c r="S207" s="75" t="str">
        <f t="shared" ca="1" si="64"/>
        <v>sổ thi đua</v>
      </c>
      <c r="T207" s="46"/>
      <c r="U207" s="35"/>
      <c r="V207" s="36"/>
      <c r="W207" s="37"/>
      <c r="X207" s="46"/>
      <c r="Y207" s="46"/>
      <c r="Z207" s="46"/>
    </row>
    <row r="208" spans="1:26" ht="24" customHeight="1" x14ac:dyDescent="0.2">
      <c r="A208" s="11" t="str">
        <f t="shared" si="0"/>
        <v/>
      </c>
      <c r="B208" s="29">
        <f t="shared" si="56"/>
        <v>7</v>
      </c>
      <c r="C208" s="71"/>
      <c r="D208" s="67">
        <v>3</v>
      </c>
      <c r="E208" s="72">
        <f t="shared" ca="1" si="57"/>
        <v>7</v>
      </c>
      <c r="F208" s="72">
        <f t="shared" ca="1" si="58"/>
        <v>7</v>
      </c>
      <c r="G208" s="73" t="str">
        <f>TKB!$C$26</f>
        <v>Đạo đức</v>
      </c>
      <c r="H208" s="73"/>
      <c r="I208" s="74" t="str">
        <f t="shared" ca="1" si="59"/>
        <v>Nhớ ơn tổ tiên</v>
      </c>
      <c r="J208" s="75" t="str">
        <f t="shared" ca="1" si="60"/>
        <v>Máy chiếu</v>
      </c>
      <c r="K208" s="66"/>
      <c r="L208" s="167"/>
      <c r="M208" s="67">
        <v>3</v>
      </c>
      <c r="N208" s="72" t="str">
        <f t="shared" ca="1" si="61"/>
        <v/>
      </c>
      <c r="O208" s="67" t="str">
        <f t="shared" si="62"/>
        <v/>
      </c>
      <c r="P208" s="68">
        <f>TKB!$D$26</f>
        <v>0</v>
      </c>
      <c r="Q208" s="73"/>
      <c r="R208" s="74" t="str">
        <f t="shared" si="63"/>
        <v/>
      </c>
      <c r="S208" s="75" t="str">
        <f t="shared" si="64"/>
        <v/>
      </c>
      <c r="T208" s="46"/>
      <c r="U208" s="35"/>
      <c r="V208" s="36"/>
      <c r="W208" s="37"/>
      <c r="X208" s="46"/>
      <c r="Y208" s="46"/>
      <c r="Z208" s="46"/>
    </row>
    <row r="209" spans="1:26" ht="24" customHeight="1" x14ac:dyDescent="0.2">
      <c r="A209" s="11" t="str">
        <f t="shared" si="0"/>
        <v/>
      </c>
      <c r="B209" s="29">
        <f t="shared" si="56"/>
        <v>7</v>
      </c>
      <c r="C209" s="71"/>
      <c r="D209" s="72">
        <v>4</v>
      </c>
      <c r="E209" s="72">
        <f t="shared" ca="1" si="57"/>
        <v>28</v>
      </c>
      <c r="F209" s="72">
        <f t="shared" ca="1" si="58"/>
        <v>28</v>
      </c>
      <c r="G209" s="73" t="str">
        <f>TKB!$C$27</f>
        <v>Tiếng Anh</v>
      </c>
      <c r="H209" s="73"/>
      <c r="I209" s="74" t="str">
        <f t="shared" ca="1" si="59"/>
        <v>Unit 5-Lesson 2 (tài liệu bổ trợ)</v>
      </c>
      <c r="J209" s="75">
        <f t="shared" ca="1" si="60"/>
        <v>0</v>
      </c>
      <c r="K209" s="66"/>
      <c r="L209" s="167"/>
      <c r="M209" s="72">
        <v>4</v>
      </c>
      <c r="N209" s="72" t="str">
        <f t="shared" ca="1" si="61"/>
        <v/>
      </c>
      <c r="O209" s="72" t="str">
        <f t="shared" si="62"/>
        <v/>
      </c>
      <c r="P209" s="73">
        <f>TKB!$D$27</f>
        <v>0</v>
      </c>
      <c r="Q209" s="73"/>
      <c r="R209" s="74" t="str">
        <f t="shared" si="63"/>
        <v/>
      </c>
      <c r="S209" s="75" t="str">
        <f t="shared" si="64"/>
        <v/>
      </c>
      <c r="T209" s="46"/>
      <c r="U209" s="35"/>
      <c r="V209" s="36"/>
      <c r="W209" s="37"/>
      <c r="X209" s="46"/>
      <c r="Y209" s="46"/>
      <c r="Z209" s="46"/>
    </row>
    <row r="210" spans="1:26" ht="24" customHeight="1" x14ac:dyDescent="0.2">
      <c r="A210" s="11" t="str">
        <f t="shared" si="0"/>
        <v/>
      </c>
      <c r="B210" s="29">
        <f t="shared" si="56"/>
        <v>7</v>
      </c>
      <c r="C210" s="87"/>
      <c r="D210" s="88">
        <v>5</v>
      </c>
      <c r="E210" s="88">
        <f t="shared" ca="1" si="57"/>
        <v>88</v>
      </c>
      <c r="F210" s="88" t="str">
        <f t="shared" si="58"/>
        <v/>
      </c>
      <c r="G210" s="89">
        <f>TKB!$C$28</f>
        <v>0</v>
      </c>
      <c r="H210" s="89" t="str">
        <f>IF(AND($M$1&lt;&gt;"",F210&lt;&gt;""),$M$1,IF(LEN(G210)&gt;$Q$1,RIGHT(G210,$Q$1),""))</f>
        <v/>
      </c>
      <c r="I210" s="90" t="str">
        <f t="shared" si="59"/>
        <v/>
      </c>
      <c r="J210" s="91" t="str">
        <f t="shared" si="60"/>
        <v/>
      </c>
      <c r="K210" s="66"/>
      <c r="L210" s="171"/>
      <c r="M210" s="92">
        <v>5</v>
      </c>
      <c r="N210" s="88" t="str">
        <f t="shared" ca="1" si="61"/>
        <v/>
      </c>
      <c r="O210" s="88" t="str">
        <f t="shared" si="62"/>
        <v/>
      </c>
      <c r="P210" s="89">
        <f>TKB!$D$28</f>
        <v>0</v>
      </c>
      <c r="Q210" s="89" t="str">
        <f>IF(AND($M$1&lt;&gt;"",O210&lt;&gt;""),$M$1,IF(LEN(P210)&gt;$Q$1,RIGHT(P210,$Q$1),""))</f>
        <v/>
      </c>
      <c r="R210" s="90" t="str">
        <f t="shared" si="63"/>
        <v/>
      </c>
      <c r="S210" s="91" t="str">
        <f t="shared" si="64"/>
        <v/>
      </c>
      <c r="T210" s="46"/>
      <c r="U210" s="35"/>
      <c r="V210" s="36"/>
      <c r="W210" s="37"/>
      <c r="X210" s="46"/>
      <c r="Y210" s="46"/>
      <c r="Z210" s="46"/>
    </row>
    <row r="211" spans="1:26" ht="24" customHeight="1" x14ac:dyDescent="0.2">
      <c r="A211" s="11" t="str">
        <f t="shared" si="0"/>
        <v/>
      </c>
      <c r="B211" s="29">
        <f t="shared" si="56"/>
        <v>7</v>
      </c>
      <c r="C211" s="178"/>
      <c r="D211" s="173"/>
      <c r="E211" s="173"/>
      <c r="F211" s="173"/>
      <c r="G211" s="173"/>
      <c r="H211" s="173"/>
      <c r="I211" s="173"/>
      <c r="J211" s="174"/>
      <c r="K211" s="93"/>
      <c r="L211" s="172"/>
      <c r="M211" s="173"/>
      <c r="N211" s="173"/>
      <c r="O211" s="173"/>
      <c r="P211" s="173"/>
      <c r="Q211" s="173"/>
      <c r="R211" s="173"/>
      <c r="S211" s="174"/>
      <c r="T211" s="11"/>
      <c r="U211" s="35"/>
      <c r="V211" s="36"/>
      <c r="W211" s="37"/>
      <c r="X211" s="11"/>
      <c r="Y211" s="11"/>
      <c r="Z211" s="11"/>
    </row>
    <row r="212" spans="1:26" ht="57.75" customHeight="1" x14ac:dyDescent="0.2">
      <c r="A212" s="11" t="str">
        <f t="shared" si="0"/>
        <v/>
      </c>
      <c r="B212" s="29">
        <f>+B213</f>
        <v>8</v>
      </c>
      <c r="C212" s="96" t="str">
        <f>'HUONG DAN'!B54</f>
        <v>©Trường Tiểu học Lê Ngọc Hân, Gia Lâm</v>
      </c>
      <c r="D212" s="93"/>
      <c r="E212" s="93"/>
      <c r="F212" s="93"/>
      <c r="G212" s="97"/>
      <c r="H212" s="97"/>
      <c r="I212" s="97"/>
      <c r="J212" s="97"/>
      <c r="K212" s="97"/>
      <c r="L212" s="45"/>
      <c r="M212" s="45"/>
      <c r="N212" s="45"/>
      <c r="O212" s="45"/>
      <c r="P212" s="100"/>
      <c r="Q212" s="100"/>
      <c r="R212" s="183"/>
      <c r="S212" s="180"/>
      <c r="T212" s="11"/>
      <c r="U212" s="35"/>
      <c r="V212" s="36"/>
      <c r="W212" s="37"/>
      <c r="X212" s="11"/>
      <c r="Y212" s="11"/>
      <c r="Z212" s="11"/>
    </row>
    <row r="213" spans="1:26" ht="24" customHeight="1" x14ac:dyDescent="0.2">
      <c r="A213" s="11" t="str">
        <f t="shared" si="0"/>
        <v/>
      </c>
      <c r="B213" s="29">
        <f>+C213</f>
        <v>8</v>
      </c>
      <c r="C213" s="179">
        <f>+C183+1</f>
        <v>8</v>
      </c>
      <c r="D213" s="180"/>
      <c r="E213" s="38"/>
      <c r="F213" s="93" t="str">
        <f>CONCATENATE("(Từ ngày ",DAY(V213)&amp;"/"&amp; MONTH(V213) &amp;"/"&amp;YEAR(V213)&amp; " đến ngày "  &amp;DAY(V213+4)&amp;  "/" &amp; MONTH(V213+4) &amp; "/" &amp; YEAR(V213+4),")")</f>
        <v>(Từ ngày 26/10/2020 đến ngày 30/10/2020)</v>
      </c>
      <c r="G213" s="97"/>
      <c r="H213" s="97"/>
      <c r="I213" s="33"/>
      <c r="J213" s="33"/>
      <c r="K213" s="33"/>
      <c r="L213" s="42"/>
      <c r="M213" s="42"/>
      <c r="N213" s="43"/>
      <c r="O213" s="43"/>
      <c r="P213" s="44"/>
      <c r="Q213" s="44"/>
      <c r="R213" s="100"/>
      <c r="S213" s="41"/>
      <c r="T213" s="11"/>
      <c r="U213" s="35" t="s">
        <v>62</v>
      </c>
      <c r="V213" s="36">
        <f>$U$1+(C213-1)*7+W213</f>
        <v>44130</v>
      </c>
      <c r="W213" s="37">
        <v>0</v>
      </c>
      <c r="X213" s="11"/>
      <c r="Y213" s="11"/>
      <c r="Z213" s="11"/>
    </row>
    <row r="214" spans="1:26" ht="24" customHeight="1" x14ac:dyDescent="0.2">
      <c r="A214" s="11" t="str">
        <f t="shared" si="0"/>
        <v/>
      </c>
      <c r="B214" s="29">
        <f t="shared" ref="B214:B241" si="65">+B213</f>
        <v>8</v>
      </c>
      <c r="C214" s="175" t="s">
        <v>63</v>
      </c>
      <c r="D214" s="176"/>
      <c r="E214" s="176"/>
      <c r="F214" s="176"/>
      <c r="G214" s="176"/>
      <c r="H214" s="176"/>
      <c r="I214" s="176"/>
      <c r="J214" s="177"/>
      <c r="K214" s="99"/>
      <c r="L214" s="175" t="s">
        <v>64</v>
      </c>
      <c r="M214" s="176"/>
      <c r="N214" s="176"/>
      <c r="O214" s="176"/>
      <c r="P214" s="176"/>
      <c r="Q214" s="176"/>
      <c r="R214" s="176"/>
      <c r="S214" s="177"/>
      <c r="T214" s="46"/>
      <c r="U214" s="35"/>
      <c r="V214" s="47"/>
      <c r="W214" s="37"/>
      <c r="X214" s="46"/>
      <c r="Y214" s="46"/>
      <c r="Z214" s="46"/>
    </row>
    <row r="215" spans="1:26" ht="24" customHeight="1" x14ac:dyDescent="0.2">
      <c r="A215" s="11" t="str">
        <f t="shared" si="0"/>
        <v/>
      </c>
      <c r="B215" s="29">
        <f t="shared" si="65"/>
        <v>8</v>
      </c>
      <c r="C215" s="101" t="s">
        <v>65</v>
      </c>
      <c r="D215" s="102" t="s">
        <v>66</v>
      </c>
      <c r="E215" s="102" t="s">
        <v>67</v>
      </c>
      <c r="F215" s="102" t="s">
        <v>68</v>
      </c>
      <c r="G215" s="103" t="s">
        <v>69</v>
      </c>
      <c r="H215" s="103" t="s">
        <v>70</v>
      </c>
      <c r="I215" s="103" t="s">
        <v>71</v>
      </c>
      <c r="J215" s="104" t="s">
        <v>72</v>
      </c>
      <c r="K215" s="52"/>
      <c r="L215" s="53" t="s">
        <v>65</v>
      </c>
      <c r="M215" s="54" t="s">
        <v>66</v>
      </c>
      <c r="N215" s="54" t="s">
        <v>67</v>
      </c>
      <c r="O215" s="49" t="s">
        <v>68</v>
      </c>
      <c r="P215" s="55" t="s">
        <v>73</v>
      </c>
      <c r="Q215" s="55" t="s">
        <v>70</v>
      </c>
      <c r="R215" s="55" t="s">
        <v>71</v>
      </c>
      <c r="S215" s="51" t="s">
        <v>72</v>
      </c>
      <c r="T215" s="56"/>
      <c r="U215" s="57"/>
      <c r="V215" s="58"/>
      <c r="W215" s="59"/>
      <c r="X215" s="56"/>
      <c r="Y215" s="56"/>
      <c r="Z215" s="56"/>
    </row>
    <row r="216" spans="1:26" ht="24" customHeight="1" x14ac:dyDescent="0.2">
      <c r="A216" s="11" t="str">
        <f t="shared" si="0"/>
        <v/>
      </c>
      <c r="B216" s="29">
        <f t="shared" si="65"/>
        <v>8</v>
      </c>
      <c r="C216" s="60" t="str">
        <f>CONCATENATE("Hai  ",CHAR(10),DAY(V213),"/",MONTH(V213))</f>
        <v>Hai  
26/10</v>
      </c>
      <c r="D216" s="61">
        <v>1</v>
      </c>
      <c r="E216" s="61">
        <f t="shared" ref="E216:E240" ca="1" si="66">COUNTIF($G$6:G216,G216)+COUNTIF(OFFSET($P$6,0,0,IF(MOD(ROW(P216),5)&lt;&gt;0,INT((ROW(P216)-ROW($P$6)+1)/5)*5,INT((ROW(P216)-ROW($P$6))/5)*5),1),G216)</f>
        <v>8</v>
      </c>
      <c r="F216" s="61">
        <f t="shared" ref="F216:F240" ca="1" si="67">IF(G216=0,"",VLOOKUP(E216&amp;G216,PPCT,2,0))</f>
        <v>8</v>
      </c>
      <c r="G216" s="62" t="str">
        <f>TKB!$C$4</f>
        <v>HĐTT</v>
      </c>
      <c r="H216" s="63"/>
      <c r="I216" s="64" t="str">
        <f t="shared" ref="I216:I240" ca="1" si="68">IF(G216=0,"",VLOOKUP(E216&amp;G216,PPCT,6,0))</f>
        <v>Chào cờ</v>
      </c>
      <c r="J216" s="65">
        <f t="shared" ref="J216:J240" ca="1" si="69">IF(G216=0,"",VLOOKUP(E216&amp;G216,PPCT,7,0))</f>
        <v>0</v>
      </c>
      <c r="K216" s="66"/>
      <c r="L216" s="166" t="str">
        <f>+C216</f>
        <v>Hai  
26/10</v>
      </c>
      <c r="M216" s="67">
        <v>1</v>
      </c>
      <c r="N216" s="67">
        <f t="shared" ref="N216:N240" ca="1" si="70">IF(P216=0,"",COUNTIF($P$6:P216,P216)+COUNTIF(OFFSET($G$6,0,0,INT((ROW(G216)-ROW($G$6))/5+1)*5,1),P216))</f>
        <v>22</v>
      </c>
      <c r="O216" s="61">
        <f t="shared" ref="O216:O240" ca="1" si="71">IF(P216=0,"",VLOOKUP(N216&amp;P216,PPCT,2,0))</f>
        <v>92</v>
      </c>
      <c r="P216" s="68" t="str">
        <f>TKB!$D$4</f>
        <v>HDH-TV</v>
      </c>
      <c r="Q216" s="63"/>
      <c r="R216" s="69" t="str">
        <f t="shared" ref="R216:R240" ca="1" si="72">IF(P216=0,"",VLOOKUP(N216&amp;P216,PPCT,6,0))</f>
        <v>Tập làm văn</v>
      </c>
      <c r="S216" s="70" t="str">
        <f t="shared" ref="S216:S240" ca="1" si="73">IF(P216=0,"",VLOOKUP(N216&amp;P216,PPCT,7,0))</f>
        <v>Máy chiếu</v>
      </c>
      <c r="T216" s="46"/>
      <c r="U216" s="35"/>
      <c r="V216" s="36"/>
      <c r="W216" s="37"/>
      <c r="X216" s="46"/>
      <c r="Y216" s="46"/>
      <c r="Z216" s="46"/>
    </row>
    <row r="217" spans="1:26" ht="24" customHeight="1" x14ac:dyDescent="0.2">
      <c r="A217" s="11" t="str">
        <f t="shared" si="0"/>
        <v/>
      </c>
      <c r="B217" s="29">
        <f t="shared" si="65"/>
        <v>8</v>
      </c>
      <c r="C217" s="71"/>
      <c r="D217" s="72">
        <v>2</v>
      </c>
      <c r="E217" s="72">
        <f t="shared" ca="1" si="66"/>
        <v>29</v>
      </c>
      <c r="F217" s="72">
        <f t="shared" ca="1" si="67"/>
        <v>29</v>
      </c>
      <c r="G217" s="73" t="str">
        <f>TKB!$C$5</f>
        <v>Tiếng Anh</v>
      </c>
      <c r="H217" s="73"/>
      <c r="I217" s="74" t="str">
        <f t="shared" ca="1" si="68"/>
        <v>Unit 5: Lesson 3</v>
      </c>
      <c r="J217" s="75">
        <f t="shared" ca="1" si="69"/>
        <v>0</v>
      </c>
      <c r="K217" s="66"/>
      <c r="L217" s="167"/>
      <c r="M217" s="72">
        <v>2</v>
      </c>
      <c r="N217" s="72">
        <f t="shared" ca="1" si="70"/>
        <v>8</v>
      </c>
      <c r="O217" s="72">
        <f t="shared" ca="1" si="71"/>
        <v>8</v>
      </c>
      <c r="P217" s="73" t="str">
        <f>TKB!$D$5</f>
        <v>HĐTT-ĐT</v>
      </c>
      <c r="Q217" s="73"/>
      <c r="R217" s="74" t="str">
        <f t="shared" ca="1" si="72"/>
        <v>Đọc truyện thư viện</v>
      </c>
      <c r="S217" s="76" t="str">
        <f t="shared" ca="1" si="73"/>
        <v>Truyện</v>
      </c>
      <c r="T217" s="46"/>
      <c r="U217" s="35"/>
      <c r="V217" s="36"/>
      <c r="W217" s="37"/>
      <c r="X217" s="46"/>
      <c r="Y217" s="46"/>
      <c r="Z217" s="46"/>
    </row>
    <row r="218" spans="1:26" ht="24" customHeight="1" x14ac:dyDescent="0.2">
      <c r="A218" s="11" t="str">
        <f t="shared" si="0"/>
        <v/>
      </c>
      <c r="B218" s="29">
        <f t="shared" si="65"/>
        <v>8</v>
      </c>
      <c r="C218" s="71"/>
      <c r="D218" s="67">
        <v>3</v>
      </c>
      <c r="E218" s="72">
        <f t="shared" ca="1" si="66"/>
        <v>15</v>
      </c>
      <c r="F218" s="72">
        <f t="shared" ca="1" si="67"/>
        <v>15</v>
      </c>
      <c r="G218" s="73" t="str">
        <f>TKB!$C$6</f>
        <v>Tập đọc</v>
      </c>
      <c r="H218" s="73"/>
      <c r="I218" s="74" t="str">
        <f t="shared" ca="1" si="68"/>
        <v>Kì diệu rừng xanh</v>
      </c>
      <c r="J218" s="75" t="str">
        <f t="shared" ca="1" si="69"/>
        <v>Máy chiếu</v>
      </c>
      <c r="K218" s="66"/>
      <c r="L218" s="167"/>
      <c r="M218" s="67">
        <v>3</v>
      </c>
      <c r="N218" s="72">
        <f t="shared" ca="1" si="70"/>
        <v>15</v>
      </c>
      <c r="O218" s="67">
        <f t="shared" ca="1" si="71"/>
        <v>15</v>
      </c>
      <c r="P218" s="68" t="str">
        <f>TKB!$D$6</f>
        <v>Thể dục</v>
      </c>
      <c r="Q218" s="73"/>
      <c r="R218" s="69" t="str">
        <f t="shared" ca="1" si="72"/>
        <v>Đội hình đội ngũ - Trò chơi “Trao tín gậy”</v>
      </c>
      <c r="S218" s="75">
        <f t="shared" ca="1" si="73"/>
        <v>0</v>
      </c>
      <c r="T218" s="46"/>
      <c r="U218" s="35"/>
      <c r="V218" s="36"/>
      <c r="W218" s="37"/>
      <c r="X218" s="46"/>
      <c r="Y218" s="46"/>
      <c r="Z218" s="46"/>
    </row>
    <row r="219" spans="1:26" ht="24" customHeight="1" x14ac:dyDescent="0.2">
      <c r="A219" s="11" t="str">
        <f t="shared" si="0"/>
        <v/>
      </c>
      <c r="B219" s="29">
        <f t="shared" si="65"/>
        <v>8</v>
      </c>
      <c r="C219" s="71"/>
      <c r="D219" s="72">
        <v>4</v>
      </c>
      <c r="E219" s="72">
        <f t="shared" ca="1" si="66"/>
        <v>36</v>
      </c>
      <c r="F219" s="72">
        <f t="shared" ca="1" si="67"/>
        <v>36</v>
      </c>
      <c r="G219" s="73" t="str">
        <f>TKB!$C$7</f>
        <v>Toán</v>
      </c>
      <c r="H219" s="73"/>
      <c r="I219" s="74" t="str">
        <f t="shared" ca="1" si="68"/>
        <v>Số thập phân bằng nhau</v>
      </c>
      <c r="J219" s="75" t="str">
        <f t="shared" ca="1" si="69"/>
        <v>Máy chiếu</v>
      </c>
      <c r="K219" s="66"/>
      <c r="L219" s="167"/>
      <c r="M219" s="72">
        <v>4</v>
      </c>
      <c r="N219" s="72" t="str">
        <f t="shared" ca="1" si="70"/>
        <v/>
      </c>
      <c r="O219" s="72" t="str">
        <f t="shared" si="71"/>
        <v/>
      </c>
      <c r="P219" s="73">
        <f>TKB!$D$7</f>
        <v>0</v>
      </c>
      <c r="Q219" s="73"/>
      <c r="R219" s="74" t="str">
        <f t="shared" si="72"/>
        <v/>
      </c>
      <c r="S219" s="70" t="str">
        <f t="shared" si="73"/>
        <v/>
      </c>
      <c r="T219" s="46"/>
      <c r="U219" s="35"/>
      <c r="V219" s="36"/>
      <c r="W219" s="37"/>
      <c r="X219" s="46"/>
      <c r="Y219" s="46"/>
      <c r="Z219" s="46"/>
    </row>
    <row r="220" spans="1:26" ht="24" customHeight="1" x14ac:dyDescent="0.2">
      <c r="A220" s="11" t="str">
        <f t="shared" si="0"/>
        <v/>
      </c>
      <c r="B220" s="29">
        <f t="shared" si="65"/>
        <v>8</v>
      </c>
      <c r="C220" s="71"/>
      <c r="D220" s="78">
        <v>5</v>
      </c>
      <c r="E220" s="79">
        <f t="shared" ca="1" si="66"/>
        <v>92</v>
      </c>
      <c r="F220" s="79" t="str">
        <f t="shared" si="67"/>
        <v/>
      </c>
      <c r="G220" s="80">
        <f>TKB!$C$8</f>
        <v>0</v>
      </c>
      <c r="H220" s="80"/>
      <c r="I220" s="81" t="str">
        <f t="shared" si="68"/>
        <v/>
      </c>
      <c r="J220" s="82" t="str">
        <f t="shared" si="69"/>
        <v/>
      </c>
      <c r="K220" s="66"/>
      <c r="L220" s="168"/>
      <c r="M220" s="78">
        <v>5</v>
      </c>
      <c r="N220" s="72" t="str">
        <f t="shared" ca="1" si="70"/>
        <v/>
      </c>
      <c r="O220" s="83" t="str">
        <f t="shared" si="71"/>
        <v/>
      </c>
      <c r="P220" s="80">
        <f>TKB!$D$8</f>
        <v>0</v>
      </c>
      <c r="Q220" s="80"/>
      <c r="R220" s="81" t="str">
        <f t="shared" si="72"/>
        <v/>
      </c>
      <c r="S220" s="82" t="str">
        <f t="shared" si="73"/>
        <v/>
      </c>
      <c r="T220" s="46"/>
      <c r="U220" s="35"/>
      <c r="V220" s="36"/>
      <c r="W220" s="37"/>
      <c r="X220" s="46"/>
      <c r="Y220" s="46"/>
      <c r="Z220" s="46"/>
    </row>
    <row r="221" spans="1:26" ht="24" customHeight="1" x14ac:dyDescent="0.2">
      <c r="A221" s="11" t="str">
        <f t="shared" si="0"/>
        <v/>
      </c>
      <c r="B221" s="29">
        <f t="shared" si="65"/>
        <v>8</v>
      </c>
      <c r="C221" s="84" t="str">
        <f>CONCATENATE("Ba  ",CHAR(10),DAY(V213+1),"/",MONTH(V213+1))</f>
        <v>Ba  
27/10</v>
      </c>
      <c r="D221" s="61">
        <v>1</v>
      </c>
      <c r="E221" s="61">
        <f t="shared" ca="1" si="66"/>
        <v>15</v>
      </c>
      <c r="F221" s="61">
        <f t="shared" ca="1" si="67"/>
        <v>15</v>
      </c>
      <c r="G221" s="73" t="str">
        <f>TKB!$C$9</f>
        <v>LT &amp; Câu</v>
      </c>
      <c r="H221" s="62"/>
      <c r="I221" s="64" t="str">
        <f t="shared" ca="1" si="68"/>
        <v>MRVT : Thiên nhiên</v>
      </c>
      <c r="J221" s="65" t="str">
        <f t="shared" ca="1" si="69"/>
        <v>Máy chiếu</v>
      </c>
      <c r="K221" s="66"/>
      <c r="L221" s="169" t="str">
        <f>+C221</f>
        <v>Ba  
27/10</v>
      </c>
      <c r="M221" s="61">
        <v>1</v>
      </c>
      <c r="N221" s="61">
        <f t="shared" ca="1" si="70"/>
        <v>8</v>
      </c>
      <c r="O221" s="61">
        <f t="shared" ca="1" si="71"/>
        <v>8</v>
      </c>
      <c r="P221" s="62" t="str">
        <f>TKB!$D$9</f>
        <v>Tin học</v>
      </c>
      <c r="Q221" s="62"/>
      <c r="R221" s="64" t="str">
        <f t="shared" ca="1" si="72"/>
        <v>Trau chuốt hình vẽ</v>
      </c>
      <c r="S221" s="65">
        <f t="shared" ca="1" si="73"/>
        <v>0</v>
      </c>
      <c r="T221" s="46"/>
      <c r="U221" s="35"/>
      <c r="V221" s="36"/>
      <c r="W221" s="37"/>
      <c r="X221" s="46"/>
      <c r="Y221" s="46"/>
      <c r="Z221" s="46"/>
    </row>
    <row r="222" spans="1:26" ht="24" customHeight="1" x14ac:dyDescent="0.2">
      <c r="A222" s="11" t="str">
        <f t="shared" si="0"/>
        <v/>
      </c>
      <c r="B222" s="29">
        <f t="shared" si="65"/>
        <v>8</v>
      </c>
      <c r="C222" s="85"/>
      <c r="D222" s="72">
        <v>2</v>
      </c>
      <c r="E222" s="72">
        <f t="shared" ca="1" si="66"/>
        <v>37</v>
      </c>
      <c r="F222" s="72">
        <f t="shared" ca="1" si="67"/>
        <v>37</v>
      </c>
      <c r="G222" s="73" t="str">
        <f>TKB!$C$10</f>
        <v>Toán</v>
      </c>
      <c r="H222" s="73"/>
      <c r="I222" s="74" t="str">
        <f t="shared" ca="1" si="68"/>
        <v>So sánh số thập phân</v>
      </c>
      <c r="J222" s="75" t="str">
        <f t="shared" ca="1" si="69"/>
        <v xml:space="preserve">Máy chiếu </v>
      </c>
      <c r="K222" s="66"/>
      <c r="L222" s="167"/>
      <c r="M222" s="72">
        <v>2</v>
      </c>
      <c r="N222" s="72">
        <f t="shared" ca="1" si="70"/>
        <v>8</v>
      </c>
      <c r="O222" s="72">
        <f t="shared" ca="1" si="71"/>
        <v>8</v>
      </c>
      <c r="P222" s="73" t="str">
        <f>TKB!$D$10</f>
        <v>Âm nhạc</v>
      </c>
      <c r="Q222" s="73"/>
      <c r="R222" s="74" t="str">
        <f t="shared" ca="1" si="72"/>
        <v>Ôn tập 2 bài hát…Nghe nhạc</v>
      </c>
      <c r="S222" s="75">
        <f t="shared" ca="1" si="73"/>
        <v>0</v>
      </c>
      <c r="T222" s="46"/>
      <c r="U222" s="35"/>
      <c r="V222" s="36"/>
      <c r="W222" s="37"/>
      <c r="X222" s="46"/>
      <c r="Y222" s="46"/>
      <c r="Z222" s="46"/>
    </row>
    <row r="223" spans="1:26" ht="24" customHeight="1" x14ac:dyDescent="0.2">
      <c r="A223" s="11" t="str">
        <f t="shared" si="0"/>
        <v/>
      </c>
      <c r="B223" s="29">
        <f t="shared" si="65"/>
        <v>8</v>
      </c>
      <c r="C223" s="85"/>
      <c r="D223" s="72">
        <v>3</v>
      </c>
      <c r="E223" s="72">
        <f t="shared" ca="1" si="66"/>
        <v>8</v>
      </c>
      <c r="F223" s="72">
        <f t="shared" ca="1" si="67"/>
        <v>8</v>
      </c>
      <c r="G223" s="73" t="str">
        <f>TKB!$C$11</f>
        <v>Chính tả</v>
      </c>
      <c r="H223" s="73"/>
      <c r="I223" s="74" t="str">
        <f t="shared" ca="1" si="68"/>
        <v>Nghe-viết : Kì diệu rừng xanh</v>
      </c>
      <c r="J223" s="75" t="str">
        <f t="shared" ca="1" si="69"/>
        <v>Máy chiếu</v>
      </c>
      <c r="K223" s="66"/>
      <c r="L223" s="167"/>
      <c r="M223" s="67">
        <v>3</v>
      </c>
      <c r="N223" s="72">
        <f t="shared" ca="1" si="70"/>
        <v>15</v>
      </c>
      <c r="O223" s="67">
        <f t="shared" ca="1" si="71"/>
        <v>15</v>
      </c>
      <c r="P223" s="68" t="str">
        <f>TKB!$D$11</f>
        <v>Khoa học</v>
      </c>
      <c r="Q223" s="73"/>
      <c r="R223" s="74" t="str">
        <f t="shared" ca="1" si="72"/>
        <v>Phòng bệnh viêm gan A</v>
      </c>
      <c r="S223" s="75" t="str">
        <f t="shared" ca="1" si="73"/>
        <v>Máy chiếu</v>
      </c>
      <c r="T223" s="46"/>
      <c r="U223" s="35"/>
      <c r="V223" s="36"/>
      <c r="W223" s="37"/>
      <c r="X223" s="46"/>
      <c r="Y223" s="46"/>
      <c r="Z223" s="46"/>
    </row>
    <row r="224" spans="1:26" ht="24" customHeight="1" x14ac:dyDescent="0.2">
      <c r="A224" s="11" t="str">
        <f t="shared" si="0"/>
        <v/>
      </c>
      <c r="B224" s="29">
        <f t="shared" si="65"/>
        <v>8</v>
      </c>
      <c r="C224" s="85"/>
      <c r="D224" s="72">
        <v>4</v>
      </c>
      <c r="E224" s="72">
        <f t="shared" ca="1" si="66"/>
        <v>8</v>
      </c>
      <c r="F224" s="72">
        <f t="shared" ca="1" si="67"/>
        <v>8</v>
      </c>
      <c r="G224" s="73" t="str">
        <f>TKB!$C$12</f>
        <v>Lịch sử</v>
      </c>
      <c r="H224" s="73"/>
      <c r="I224" s="74" t="str">
        <f t="shared" ca="1" si="68"/>
        <v>Xô viết Nghệ - Tĩnh</v>
      </c>
      <c r="J224" s="75" t="str">
        <f t="shared" ca="1" si="69"/>
        <v>Máy chiếu</v>
      </c>
      <c r="K224" s="66"/>
      <c r="L224" s="167"/>
      <c r="M224" s="72">
        <v>4</v>
      </c>
      <c r="N224" s="72">
        <f t="shared" ca="1" si="70"/>
        <v>15</v>
      </c>
      <c r="O224" s="72">
        <f t="shared" ca="1" si="71"/>
        <v>15</v>
      </c>
      <c r="P224" s="73" t="str">
        <f>TKB!$D$12</f>
        <v>HDH-T</v>
      </c>
      <c r="Q224" s="73"/>
      <c r="R224" s="74" t="str">
        <f t="shared" ca="1" si="72"/>
        <v>Số thập phân bằng nhau. So sánh số thập phân</v>
      </c>
      <c r="S224" s="75" t="str">
        <f t="shared" ca="1" si="73"/>
        <v>Máy chiếu</v>
      </c>
      <c r="T224" s="46"/>
      <c r="U224" s="35"/>
      <c r="V224" s="36"/>
      <c r="W224" s="37"/>
      <c r="X224" s="46"/>
      <c r="Y224" s="46"/>
      <c r="Z224" s="46"/>
    </row>
    <row r="225" spans="1:26" ht="24" customHeight="1" x14ac:dyDescent="0.2">
      <c r="A225" s="11" t="str">
        <f t="shared" si="0"/>
        <v/>
      </c>
      <c r="B225" s="29">
        <f t="shared" si="65"/>
        <v>8</v>
      </c>
      <c r="C225" s="86"/>
      <c r="D225" s="79">
        <v>5</v>
      </c>
      <c r="E225" s="79">
        <f t="shared" ca="1" si="66"/>
        <v>95</v>
      </c>
      <c r="F225" s="79" t="str">
        <f t="shared" si="67"/>
        <v/>
      </c>
      <c r="G225" s="80">
        <f>TKB!$C$13</f>
        <v>0</v>
      </c>
      <c r="H225" s="80"/>
      <c r="I225" s="81" t="str">
        <f t="shared" si="68"/>
        <v/>
      </c>
      <c r="J225" s="82" t="str">
        <f t="shared" si="69"/>
        <v/>
      </c>
      <c r="K225" s="66"/>
      <c r="L225" s="170"/>
      <c r="M225" s="78">
        <v>5</v>
      </c>
      <c r="N225" s="72" t="str">
        <f t="shared" ca="1" si="70"/>
        <v/>
      </c>
      <c r="O225" s="83" t="str">
        <f t="shared" si="71"/>
        <v/>
      </c>
      <c r="P225" s="80">
        <f>TKB!$D$13</f>
        <v>0</v>
      </c>
      <c r="Q225" s="80"/>
      <c r="R225" s="81" t="str">
        <f t="shared" si="72"/>
        <v/>
      </c>
      <c r="S225" s="82" t="str">
        <f t="shared" si="73"/>
        <v/>
      </c>
      <c r="T225" s="46"/>
      <c r="U225" s="35"/>
      <c r="V225" s="36"/>
      <c r="W225" s="37"/>
      <c r="X225" s="46"/>
      <c r="Y225" s="46"/>
      <c r="Z225" s="46"/>
    </row>
    <row r="226" spans="1:26" ht="24" customHeight="1" x14ac:dyDescent="0.2">
      <c r="A226" s="11" t="str">
        <f t="shared" si="0"/>
        <v/>
      </c>
      <c r="B226" s="29">
        <f t="shared" si="65"/>
        <v>8</v>
      </c>
      <c r="C226" s="84" t="str">
        <f>CONCATENATE("Tư ",CHAR(10),DAY(V213+2),"/",MONTH(V213+2))</f>
        <v>Tư 
28/10</v>
      </c>
      <c r="D226" s="61">
        <v>1</v>
      </c>
      <c r="E226" s="61">
        <f t="shared" ca="1" si="66"/>
        <v>16</v>
      </c>
      <c r="F226" s="61">
        <f t="shared" ca="1" si="67"/>
        <v>16</v>
      </c>
      <c r="G226" s="73" t="str">
        <f>TKB!$C$14</f>
        <v>Tập đọc</v>
      </c>
      <c r="H226" s="62"/>
      <c r="I226" s="64" t="str">
        <f t="shared" ca="1" si="68"/>
        <v>Trước cổng trời</v>
      </c>
      <c r="J226" s="65" t="str">
        <f t="shared" ca="1" si="69"/>
        <v>Máy chiếu</v>
      </c>
      <c r="K226" s="66"/>
      <c r="L226" s="169" t="str">
        <f>+C226</f>
        <v>Tư 
28/10</v>
      </c>
      <c r="M226" s="61">
        <v>1</v>
      </c>
      <c r="N226" s="61">
        <f t="shared" ca="1" si="70"/>
        <v>16</v>
      </c>
      <c r="O226" s="61">
        <f t="shared" ca="1" si="71"/>
        <v>16</v>
      </c>
      <c r="P226" s="62" t="str">
        <f>TKB!$D$14</f>
        <v>Khoa học</v>
      </c>
      <c r="Q226" s="62"/>
      <c r="R226" s="64" t="str">
        <f t="shared" ca="1" si="72"/>
        <v>Phòng tránh HIV/AIDS</v>
      </c>
      <c r="S226" s="65" t="str">
        <f t="shared" ca="1" si="73"/>
        <v>Máy chiếu</v>
      </c>
      <c r="T226" s="46"/>
      <c r="U226" s="35"/>
      <c r="V226" s="36"/>
      <c r="W226" s="37"/>
      <c r="X226" s="46"/>
      <c r="Y226" s="46"/>
      <c r="Z226" s="46"/>
    </row>
    <row r="227" spans="1:26" ht="24" customHeight="1" x14ac:dyDescent="0.2">
      <c r="A227" s="11" t="str">
        <f t="shared" si="0"/>
        <v/>
      </c>
      <c r="B227" s="29">
        <f t="shared" si="65"/>
        <v>8</v>
      </c>
      <c r="C227" s="85"/>
      <c r="D227" s="72">
        <v>2</v>
      </c>
      <c r="E227" s="72">
        <f t="shared" ca="1" si="66"/>
        <v>30</v>
      </c>
      <c r="F227" s="72">
        <f t="shared" ca="1" si="67"/>
        <v>30</v>
      </c>
      <c r="G227" s="73" t="str">
        <f>TKB!$C$15</f>
        <v>Tiếng Anh</v>
      </c>
      <c r="H227" s="73"/>
      <c r="I227" s="74" t="str">
        <f t="shared" ca="1" si="68"/>
        <v>Handout Unit 5</v>
      </c>
      <c r="J227" s="75">
        <f t="shared" ca="1" si="69"/>
        <v>0</v>
      </c>
      <c r="K227" s="66"/>
      <c r="L227" s="167"/>
      <c r="M227" s="72">
        <v>2</v>
      </c>
      <c r="N227" s="72">
        <f t="shared" ca="1" si="70"/>
        <v>16</v>
      </c>
      <c r="O227" s="72">
        <f t="shared" ca="1" si="71"/>
        <v>16</v>
      </c>
      <c r="P227" s="62" t="str">
        <f>TKB!$D$15</f>
        <v>Thể dục</v>
      </c>
      <c r="Q227" s="73"/>
      <c r="R227" s="74" t="str">
        <f t="shared" ca="1" si="72"/>
        <v>Động tác vươn thở và tay - TC “Dẫn bóng”</v>
      </c>
      <c r="S227" s="75">
        <f t="shared" ca="1" si="73"/>
        <v>0</v>
      </c>
      <c r="T227" s="46"/>
      <c r="U227" s="35"/>
      <c r="V227" s="36"/>
      <c r="W227" s="37"/>
      <c r="X227" s="46"/>
      <c r="Y227" s="46"/>
      <c r="Z227" s="46"/>
    </row>
    <row r="228" spans="1:26" ht="24" customHeight="1" x14ac:dyDescent="0.2">
      <c r="A228" s="11" t="str">
        <f t="shared" si="0"/>
        <v/>
      </c>
      <c r="B228" s="29">
        <f t="shared" si="65"/>
        <v>8</v>
      </c>
      <c r="C228" s="85"/>
      <c r="D228" s="72">
        <v>3</v>
      </c>
      <c r="E228" s="72">
        <f t="shared" ca="1" si="66"/>
        <v>38</v>
      </c>
      <c r="F228" s="72">
        <f t="shared" ca="1" si="67"/>
        <v>38</v>
      </c>
      <c r="G228" s="73" t="str">
        <f>TKB!$C$16</f>
        <v>Toán</v>
      </c>
      <c r="H228" s="73"/>
      <c r="I228" s="74" t="str">
        <f t="shared" ca="1" si="68"/>
        <v>Luyện tập</v>
      </c>
      <c r="J228" s="75" t="str">
        <f t="shared" ca="1" si="69"/>
        <v>Máy chiếu</v>
      </c>
      <c r="K228" s="66"/>
      <c r="L228" s="167"/>
      <c r="M228" s="67">
        <v>3</v>
      </c>
      <c r="N228" s="72">
        <f t="shared" ca="1" si="70"/>
        <v>23</v>
      </c>
      <c r="O228" s="67">
        <f t="shared" ca="1" si="71"/>
        <v>93</v>
      </c>
      <c r="P228" s="68" t="str">
        <f>TKB!$D$16</f>
        <v>HDH-TV</v>
      </c>
      <c r="Q228" s="73"/>
      <c r="R228" s="74" t="str">
        <f t="shared" ca="1" si="72"/>
        <v>Tập đọc - Luyện từ và câu</v>
      </c>
      <c r="S228" s="75" t="str">
        <f t="shared" ca="1" si="73"/>
        <v>Máy chiếu</v>
      </c>
      <c r="T228" s="46"/>
      <c r="U228" s="35"/>
      <c r="V228" s="36"/>
      <c r="W228" s="37"/>
      <c r="X228" s="46"/>
      <c r="Y228" s="46"/>
      <c r="Z228" s="46"/>
    </row>
    <row r="229" spans="1:26" ht="24" customHeight="1" x14ac:dyDescent="0.2">
      <c r="A229" s="11" t="str">
        <f t="shared" si="0"/>
        <v/>
      </c>
      <c r="B229" s="29">
        <f t="shared" si="65"/>
        <v>8</v>
      </c>
      <c r="C229" s="85"/>
      <c r="D229" s="72">
        <v>4</v>
      </c>
      <c r="E229" s="72">
        <f t="shared" ca="1" si="66"/>
        <v>8</v>
      </c>
      <c r="F229" s="72">
        <f t="shared" ca="1" si="67"/>
        <v>8</v>
      </c>
      <c r="G229" s="73" t="str">
        <f>TKB!$C$17</f>
        <v>Kể chuyện</v>
      </c>
      <c r="H229" s="73"/>
      <c r="I229" s="74" t="str">
        <f t="shared" ca="1" si="68"/>
        <v>Kể  chuyện đã nghe, đã đọc</v>
      </c>
      <c r="J229" s="75" t="str">
        <f t="shared" ca="1" si="69"/>
        <v xml:space="preserve"> sách, báo</v>
      </c>
      <c r="K229" s="66"/>
      <c r="L229" s="167"/>
      <c r="M229" s="72">
        <v>4</v>
      </c>
      <c r="N229" s="72">
        <f t="shared" ca="1" si="70"/>
        <v>8</v>
      </c>
      <c r="O229" s="72">
        <f t="shared" ca="1" si="71"/>
        <v>10</v>
      </c>
      <c r="P229" s="73" t="str">
        <f>TKB!$D$17</f>
        <v>HĐTT-CĐ</v>
      </c>
      <c r="Q229" s="73"/>
      <c r="R229" s="74" t="str">
        <f t="shared" ca="1" si="72"/>
        <v xml:space="preserve">GDNSTLVM - Bài 2 </v>
      </c>
      <c r="S229" s="75" t="str">
        <f t="shared" ca="1" si="73"/>
        <v>Máy chiếu</v>
      </c>
      <c r="T229" s="46"/>
      <c r="U229" s="35"/>
      <c r="V229" s="36"/>
      <c r="W229" s="37"/>
      <c r="X229" s="46"/>
      <c r="Y229" s="46"/>
      <c r="Z229" s="46"/>
    </row>
    <row r="230" spans="1:26" ht="24" customHeight="1" x14ac:dyDescent="0.2">
      <c r="A230" s="11" t="str">
        <f t="shared" si="0"/>
        <v/>
      </c>
      <c r="B230" s="29">
        <f t="shared" si="65"/>
        <v>8</v>
      </c>
      <c r="C230" s="86"/>
      <c r="D230" s="79">
        <v>5</v>
      </c>
      <c r="E230" s="79">
        <f t="shared" ca="1" si="66"/>
        <v>97</v>
      </c>
      <c r="F230" s="79" t="str">
        <f t="shared" si="67"/>
        <v/>
      </c>
      <c r="G230" s="80">
        <f>TKB!$C$18</f>
        <v>0</v>
      </c>
      <c r="H230" s="80"/>
      <c r="I230" s="81" t="str">
        <f t="shared" si="68"/>
        <v/>
      </c>
      <c r="J230" s="82" t="str">
        <f t="shared" si="69"/>
        <v/>
      </c>
      <c r="K230" s="66"/>
      <c r="L230" s="170"/>
      <c r="M230" s="78">
        <v>5</v>
      </c>
      <c r="N230" s="72" t="str">
        <f t="shared" ca="1" si="70"/>
        <v/>
      </c>
      <c r="O230" s="83" t="str">
        <f t="shared" si="71"/>
        <v/>
      </c>
      <c r="P230" s="80">
        <f>TKB!$D$18</f>
        <v>0</v>
      </c>
      <c r="Q230" s="80"/>
      <c r="R230" s="81" t="str">
        <f t="shared" si="72"/>
        <v/>
      </c>
      <c r="S230" s="82" t="str">
        <f t="shared" si="73"/>
        <v/>
      </c>
      <c r="T230" s="46"/>
      <c r="U230" s="35"/>
      <c r="V230" s="36"/>
      <c r="W230" s="37"/>
      <c r="X230" s="46"/>
      <c r="Y230" s="46"/>
      <c r="Z230" s="46"/>
    </row>
    <row r="231" spans="1:26" ht="24" customHeight="1" x14ac:dyDescent="0.2">
      <c r="A231" s="11" t="str">
        <f t="shared" si="0"/>
        <v/>
      </c>
      <c r="B231" s="29">
        <f t="shared" si="65"/>
        <v>8</v>
      </c>
      <c r="C231" s="84" t="str">
        <f>CONCATENATE("Năm ",CHAR(10),DAY(V213+3),"/",MONTH(V213+3))</f>
        <v>Năm 
29/10</v>
      </c>
      <c r="D231" s="61">
        <v>1</v>
      </c>
      <c r="E231" s="61">
        <f t="shared" ca="1" si="66"/>
        <v>15</v>
      </c>
      <c r="F231" s="61">
        <f t="shared" ca="1" si="67"/>
        <v>15</v>
      </c>
      <c r="G231" s="62" t="str">
        <f>TKB!$C$19</f>
        <v>TLV</v>
      </c>
      <c r="H231" s="62"/>
      <c r="I231" s="64" t="str">
        <f t="shared" ca="1" si="68"/>
        <v>Luyện tập tả cảnh</v>
      </c>
      <c r="J231" s="65" t="str">
        <f t="shared" ca="1" si="69"/>
        <v>Máy chiếu</v>
      </c>
      <c r="K231" s="66"/>
      <c r="L231" s="169" t="str">
        <f>+C231</f>
        <v>Năm 
29/10</v>
      </c>
      <c r="M231" s="61">
        <v>1</v>
      </c>
      <c r="N231" s="61">
        <f t="shared" ca="1" si="70"/>
        <v>31</v>
      </c>
      <c r="O231" s="61">
        <f t="shared" ca="1" si="71"/>
        <v>31</v>
      </c>
      <c r="P231" s="62" t="str">
        <f>TKB!$D$19</f>
        <v>Tiếng Anh</v>
      </c>
      <c r="Q231" s="62"/>
      <c r="R231" s="64" t="str">
        <f t="shared" ca="1" si="72"/>
        <v xml:space="preserve">Review 1 </v>
      </c>
      <c r="S231" s="65">
        <f t="shared" ca="1" si="73"/>
        <v>0</v>
      </c>
      <c r="T231" s="46"/>
      <c r="U231" s="35"/>
      <c r="V231" s="36"/>
      <c r="W231" s="37"/>
      <c r="X231" s="46"/>
      <c r="Y231" s="46"/>
      <c r="Z231" s="46"/>
    </row>
    <row r="232" spans="1:26" ht="24" customHeight="1" x14ac:dyDescent="0.2">
      <c r="A232" s="11" t="str">
        <f t="shared" si="0"/>
        <v/>
      </c>
      <c r="B232" s="29">
        <f t="shared" si="65"/>
        <v>8</v>
      </c>
      <c r="C232" s="85"/>
      <c r="D232" s="72">
        <v>2</v>
      </c>
      <c r="E232" s="72">
        <f t="shared" ca="1" si="66"/>
        <v>8</v>
      </c>
      <c r="F232" s="72">
        <f t="shared" ca="1" si="67"/>
        <v>8</v>
      </c>
      <c r="G232" s="73" t="str">
        <f>TKB!$C$20</f>
        <v>Mĩ thuật</v>
      </c>
      <c r="H232" s="73"/>
      <c r="I232" s="74" t="str">
        <f t="shared" ca="1" si="68"/>
        <v>Âm nhạc và sắc màu</v>
      </c>
      <c r="J232" s="75">
        <f t="shared" ca="1" si="69"/>
        <v>0</v>
      </c>
      <c r="K232" s="66"/>
      <c r="L232" s="167"/>
      <c r="M232" s="72">
        <v>2</v>
      </c>
      <c r="N232" s="72">
        <f t="shared" ca="1" si="70"/>
        <v>8</v>
      </c>
      <c r="O232" s="72">
        <f t="shared" ca="1" si="71"/>
        <v>8</v>
      </c>
      <c r="P232" s="73" t="str">
        <f>TKB!$D$20</f>
        <v>Địa lí</v>
      </c>
      <c r="Q232" s="73"/>
      <c r="R232" s="74" t="str">
        <f t="shared" ca="1" si="72"/>
        <v>Dân só nước ta</v>
      </c>
      <c r="S232" s="75" t="str">
        <f t="shared" ca="1" si="73"/>
        <v>Máy chiếu</v>
      </c>
      <c r="T232" s="46"/>
      <c r="U232" s="35"/>
      <c r="V232" s="36"/>
      <c r="W232" s="37"/>
      <c r="X232" s="46"/>
      <c r="Y232" s="46"/>
      <c r="Z232" s="46"/>
    </row>
    <row r="233" spans="1:26" ht="24" customHeight="1" x14ac:dyDescent="0.2">
      <c r="A233" s="11" t="str">
        <f t="shared" si="0"/>
        <v/>
      </c>
      <c r="B233" s="29">
        <f t="shared" si="65"/>
        <v>8</v>
      </c>
      <c r="C233" s="85"/>
      <c r="D233" s="72">
        <v>3</v>
      </c>
      <c r="E233" s="72">
        <f t="shared" ca="1" si="66"/>
        <v>39</v>
      </c>
      <c r="F233" s="72">
        <f t="shared" ca="1" si="67"/>
        <v>39</v>
      </c>
      <c r="G233" s="73" t="str">
        <f>TKB!$C$21</f>
        <v>Toán</v>
      </c>
      <c r="H233" s="73"/>
      <c r="I233" s="74" t="str">
        <f t="shared" ca="1" si="68"/>
        <v>Luyện tập chung</v>
      </c>
      <c r="J233" s="75" t="str">
        <f t="shared" ca="1" si="69"/>
        <v>Máy chiếu</v>
      </c>
      <c r="K233" s="66"/>
      <c r="L233" s="167"/>
      <c r="M233" s="67">
        <v>3</v>
      </c>
      <c r="N233" s="72">
        <f t="shared" ca="1" si="70"/>
        <v>8</v>
      </c>
      <c r="O233" s="67">
        <f t="shared" ca="1" si="71"/>
        <v>8</v>
      </c>
      <c r="P233" s="68" t="str">
        <f>TKB!$D$21</f>
        <v>Kĩ thuật</v>
      </c>
      <c r="Q233" s="73"/>
      <c r="R233" s="74" t="str">
        <f t="shared" ca="1" si="72"/>
        <v>Nấu cơm</v>
      </c>
      <c r="S233" s="75" t="str">
        <f t="shared" ca="1" si="73"/>
        <v>Máy chiếu</v>
      </c>
      <c r="T233" s="46"/>
      <c r="U233" s="35"/>
      <c r="V233" s="36"/>
      <c r="W233" s="37"/>
      <c r="X233" s="46"/>
      <c r="Y233" s="46"/>
      <c r="Z233" s="46"/>
    </row>
    <row r="234" spans="1:26" ht="24" customHeight="1" x14ac:dyDescent="0.2">
      <c r="A234" s="11" t="str">
        <f t="shared" si="0"/>
        <v/>
      </c>
      <c r="B234" s="29">
        <f t="shared" si="65"/>
        <v>8</v>
      </c>
      <c r="C234" s="85"/>
      <c r="D234" s="72">
        <v>4</v>
      </c>
      <c r="E234" s="72">
        <f t="shared" ca="1" si="66"/>
        <v>16</v>
      </c>
      <c r="F234" s="72">
        <f t="shared" ca="1" si="67"/>
        <v>16</v>
      </c>
      <c r="G234" s="73" t="str">
        <f>TKB!$C$22</f>
        <v>LT &amp; Câu</v>
      </c>
      <c r="H234" s="73"/>
      <c r="I234" s="74" t="str">
        <f t="shared" ca="1" si="68"/>
        <v>Luyện tập về từ nhiều nghĩa</v>
      </c>
      <c r="J234" s="75" t="str">
        <f t="shared" ca="1" si="69"/>
        <v>Máy chiếu</v>
      </c>
      <c r="K234" s="66"/>
      <c r="L234" s="167"/>
      <c r="M234" s="72">
        <v>4</v>
      </c>
      <c r="N234" s="72">
        <f t="shared" ca="1" si="70"/>
        <v>24</v>
      </c>
      <c r="O234" s="72">
        <f t="shared" ca="1" si="71"/>
        <v>94</v>
      </c>
      <c r="P234" s="73" t="str">
        <f>TKB!$D$22</f>
        <v>HDH-TV</v>
      </c>
      <c r="Q234" s="73"/>
      <c r="R234" s="74" t="str">
        <f t="shared" ca="1" si="72"/>
        <v>Luyện từ và câu</v>
      </c>
      <c r="S234" s="75" t="str">
        <f t="shared" ca="1" si="73"/>
        <v>Máy chiếu</v>
      </c>
      <c r="T234" s="46"/>
      <c r="U234" s="35"/>
      <c r="V234" s="36"/>
      <c r="W234" s="37"/>
      <c r="X234" s="46"/>
      <c r="Y234" s="46"/>
      <c r="Z234" s="46"/>
    </row>
    <row r="235" spans="1:26" ht="24" customHeight="1" x14ac:dyDescent="0.2">
      <c r="A235" s="11" t="str">
        <f t="shared" si="0"/>
        <v/>
      </c>
      <c r="B235" s="29">
        <f t="shared" si="65"/>
        <v>8</v>
      </c>
      <c r="C235" s="86"/>
      <c r="D235" s="79">
        <v>5</v>
      </c>
      <c r="E235" s="79">
        <f t="shared" ca="1" si="66"/>
        <v>99</v>
      </c>
      <c r="F235" s="79" t="str">
        <f t="shared" si="67"/>
        <v/>
      </c>
      <c r="G235" s="80">
        <f>TKB!$C$23</f>
        <v>0</v>
      </c>
      <c r="H235" s="80"/>
      <c r="I235" s="81" t="str">
        <f t="shared" si="68"/>
        <v/>
      </c>
      <c r="J235" s="82" t="str">
        <f t="shared" si="69"/>
        <v/>
      </c>
      <c r="K235" s="66"/>
      <c r="L235" s="170"/>
      <c r="M235" s="78">
        <v>5</v>
      </c>
      <c r="N235" s="72" t="str">
        <f t="shared" ca="1" si="70"/>
        <v/>
      </c>
      <c r="O235" s="83" t="str">
        <f t="shared" si="71"/>
        <v/>
      </c>
      <c r="P235" s="80">
        <f>TKB!$D$23</f>
        <v>0</v>
      </c>
      <c r="Q235" s="80"/>
      <c r="R235" s="81" t="str">
        <f t="shared" si="72"/>
        <v/>
      </c>
      <c r="S235" s="82" t="str">
        <f t="shared" si="73"/>
        <v/>
      </c>
      <c r="T235" s="46"/>
      <c r="U235" s="35"/>
      <c r="V235" s="36"/>
      <c r="W235" s="37"/>
      <c r="X235" s="46"/>
      <c r="Y235" s="46"/>
      <c r="Z235" s="46"/>
    </row>
    <row r="236" spans="1:26" ht="24" customHeight="1" x14ac:dyDescent="0.2">
      <c r="A236" s="11" t="str">
        <f t="shared" si="0"/>
        <v/>
      </c>
      <c r="B236" s="29">
        <f t="shared" si="65"/>
        <v>8</v>
      </c>
      <c r="C236" s="60" t="str">
        <f>CONCATENATE("Sáu ",CHAR(10),DAY(V213+4),"/",MONTH(V213+4))</f>
        <v>Sáu 
30/10</v>
      </c>
      <c r="D236" s="61">
        <v>1</v>
      </c>
      <c r="E236" s="61">
        <f t="shared" ca="1" si="66"/>
        <v>16</v>
      </c>
      <c r="F236" s="61">
        <f t="shared" ca="1" si="67"/>
        <v>16</v>
      </c>
      <c r="G236" s="73" t="str">
        <f>TKB!$C$24</f>
        <v>TLV</v>
      </c>
      <c r="H236" s="62"/>
      <c r="I236" s="64" t="str">
        <f t="shared" ca="1" si="68"/>
        <v>Luyện tập tả cảnh ( dựng đoạn mở bài,kết bài)</v>
      </c>
      <c r="J236" s="65" t="str">
        <f t="shared" ca="1" si="69"/>
        <v xml:space="preserve">Máy chiếu </v>
      </c>
      <c r="K236" s="66"/>
      <c r="L236" s="169" t="str">
        <f>+C236</f>
        <v>Sáu 
30/10</v>
      </c>
      <c r="M236" s="61">
        <v>1</v>
      </c>
      <c r="N236" s="61">
        <f t="shared" ca="1" si="70"/>
        <v>16</v>
      </c>
      <c r="O236" s="61">
        <f t="shared" ca="1" si="71"/>
        <v>16</v>
      </c>
      <c r="P236" s="62" t="str">
        <f>TKB!$D$24</f>
        <v>HDH-T</v>
      </c>
      <c r="Q236" s="62"/>
      <c r="R236" s="74" t="str">
        <f t="shared" ca="1" si="72"/>
        <v>Viết số đo độ dài dưới dạng số thập phân</v>
      </c>
      <c r="S236" s="65" t="str">
        <f t="shared" ca="1" si="73"/>
        <v>Máy chiếu</v>
      </c>
      <c r="T236" s="46"/>
      <c r="U236" s="35"/>
      <c r="V236" s="36"/>
      <c r="W236" s="37"/>
      <c r="X236" s="46"/>
      <c r="Y236" s="46"/>
      <c r="Z236" s="46"/>
    </row>
    <row r="237" spans="1:26" ht="24" customHeight="1" x14ac:dyDescent="0.2">
      <c r="A237" s="11" t="str">
        <f t="shared" si="0"/>
        <v/>
      </c>
      <c r="B237" s="29">
        <f t="shared" si="65"/>
        <v>8</v>
      </c>
      <c r="C237" s="71"/>
      <c r="D237" s="72">
        <v>2</v>
      </c>
      <c r="E237" s="72">
        <f t="shared" ca="1" si="66"/>
        <v>40</v>
      </c>
      <c r="F237" s="72">
        <f t="shared" ca="1" si="67"/>
        <v>40</v>
      </c>
      <c r="G237" s="73" t="str">
        <f>TKB!$C$25</f>
        <v>Toán</v>
      </c>
      <c r="H237" s="73"/>
      <c r="I237" s="74" t="str">
        <f t="shared" ca="1" si="68"/>
        <v>Viết các số đo độ dài dưới dạng số thâp phân</v>
      </c>
      <c r="J237" s="75" t="str">
        <f t="shared" ca="1" si="69"/>
        <v xml:space="preserve">Máy chiếu </v>
      </c>
      <c r="K237" s="66"/>
      <c r="L237" s="167"/>
      <c r="M237" s="72">
        <v>2</v>
      </c>
      <c r="N237" s="72">
        <f t="shared" ca="1" si="70"/>
        <v>8</v>
      </c>
      <c r="O237" s="72">
        <f t="shared" ca="1" si="71"/>
        <v>8</v>
      </c>
      <c r="P237" s="73" t="str">
        <f>TKB!$D$25</f>
        <v>HĐTT-SH</v>
      </c>
      <c r="Q237" s="73"/>
      <c r="R237" s="74" t="str">
        <f t="shared" ca="1" si="72"/>
        <v>Sinh hoạt lớp</v>
      </c>
      <c r="S237" s="75" t="str">
        <f t="shared" ca="1" si="73"/>
        <v>sổ thi đua</v>
      </c>
      <c r="T237" s="46"/>
      <c r="U237" s="35"/>
      <c r="V237" s="36"/>
      <c r="W237" s="37"/>
      <c r="X237" s="46"/>
      <c r="Y237" s="46"/>
      <c r="Z237" s="46"/>
    </row>
    <row r="238" spans="1:26" ht="24" customHeight="1" x14ac:dyDescent="0.2">
      <c r="A238" s="11" t="str">
        <f t="shared" si="0"/>
        <v/>
      </c>
      <c r="B238" s="29">
        <f t="shared" si="65"/>
        <v>8</v>
      </c>
      <c r="C238" s="71"/>
      <c r="D238" s="67">
        <v>3</v>
      </c>
      <c r="E238" s="72">
        <f t="shared" ca="1" si="66"/>
        <v>8</v>
      </c>
      <c r="F238" s="72">
        <f t="shared" ca="1" si="67"/>
        <v>8</v>
      </c>
      <c r="G238" s="73" t="str">
        <f>TKB!$C$26</f>
        <v>Đạo đức</v>
      </c>
      <c r="H238" s="73"/>
      <c r="I238" s="74" t="str">
        <f t="shared" ca="1" si="68"/>
        <v>Nhớ ơn tổ tiên ( tiếp)</v>
      </c>
      <c r="J238" s="75" t="str">
        <f t="shared" ca="1" si="69"/>
        <v>Máy chiếu</v>
      </c>
      <c r="K238" s="66"/>
      <c r="L238" s="167"/>
      <c r="M238" s="67">
        <v>3</v>
      </c>
      <c r="N238" s="72" t="str">
        <f t="shared" ca="1" si="70"/>
        <v/>
      </c>
      <c r="O238" s="67" t="str">
        <f t="shared" si="71"/>
        <v/>
      </c>
      <c r="P238" s="68">
        <f>TKB!$D$26</f>
        <v>0</v>
      </c>
      <c r="Q238" s="73"/>
      <c r="R238" s="74" t="str">
        <f t="shared" si="72"/>
        <v/>
      </c>
      <c r="S238" s="75" t="str">
        <f t="shared" si="73"/>
        <v/>
      </c>
      <c r="T238" s="46"/>
      <c r="U238" s="35"/>
      <c r="V238" s="36"/>
      <c r="W238" s="37"/>
      <c r="X238" s="46"/>
      <c r="Y238" s="46"/>
      <c r="Z238" s="46"/>
    </row>
    <row r="239" spans="1:26" ht="24" customHeight="1" x14ac:dyDescent="0.2">
      <c r="A239" s="11" t="str">
        <f t="shared" si="0"/>
        <v/>
      </c>
      <c r="B239" s="29">
        <f t="shared" si="65"/>
        <v>8</v>
      </c>
      <c r="C239" s="71"/>
      <c r="D239" s="72">
        <v>4</v>
      </c>
      <c r="E239" s="72">
        <f t="shared" ca="1" si="66"/>
        <v>32</v>
      </c>
      <c r="F239" s="72">
        <f t="shared" ca="1" si="67"/>
        <v>32</v>
      </c>
      <c r="G239" s="73" t="str">
        <f>TKB!$C$27</f>
        <v>Tiếng Anh</v>
      </c>
      <c r="H239" s="73"/>
      <c r="I239" s="74" t="str">
        <f t="shared" ca="1" si="68"/>
        <v>Review 1 (tài liệu bổ trợ)</v>
      </c>
      <c r="J239" s="75">
        <f t="shared" ca="1" si="69"/>
        <v>0</v>
      </c>
      <c r="K239" s="66"/>
      <c r="L239" s="167"/>
      <c r="M239" s="72">
        <v>4</v>
      </c>
      <c r="N239" s="72" t="str">
        <f t="shared" ca="1" si="70"/>
        <v/>
      </c>
      <c r="O239" s="72" t="str">
        <f t="shared" si="71"/>
        <v/>
      </c>
      <c r="P239" s="73">
        <f>TKB!$D$27</f>
        <v>0</v>
      </c>
      <c r="Q239" s="73"/>
      <c r="R239" s="74" t="str">
        <f t="shared" si="72"/>
        <v/>
      </c>
      <c r="S239" s="75" t="str">
        <f t="shared" si="73"/>
        <v/>
      </c>
      <c r="T239" s="46"/>
      <c r="U239" s="35"/>
      <c r="V239" s="36"/>
      <c r="W239" s="37"/>
      <c r="X239" s="46"/>
      <c r="Y239" s="46"/>
      <c r="Z239" s="46"/>
    </row>
    <row r="240" spans="1:26" ht="24" customHeight="1" x14ac:dyDescent="0.2">
      <c r="A240" s="11" t="str">
        <f t="shared" si="0"/>
        <v/>
      </c>
      <c r="B240" s="29">
        <f t="shared" si="65"/>
        <v>8</v>
      </c>
      <c r="C240" s="87"/>
      <c r="D240" s="88">
        <v>5</v>
      </c>
      <c r="E240" s="88">
        <f t="shared" ca="1" si="66"/>
        <v>101</v>
      </c>
      <c r="F240" s="88" t="str">
        <f t="shared" si="67"/>
        <v/>
      </c>
      <c r="G240" s="89">
        <f>TKB!$C$28</f>
        <v>0</v>
      </c>
      <c r="H240" s="89" t="str">
        <f>IF(AND($M$1&lt;&gt;"",F240&lt;&gt;""),$M$1,IF(LEN(G240)&gt;$Q$1,RIGHT(G240,$Q$1),""))</f>
        <v/>
      </c>
      <c r="I240" s="90" t="str">
        <f t="shared" si="68"/>
        <v/>
      </c>
      <c r="J240" s="91" t="str">
        <f t="shared" si="69"/>
        <v/>
      </c>
      <c r="K240" s="66"/>
      <c r="L240" s="171"/>
      <c r="M240" s="92">
        <v>5</v>
      </c>
      <c r="N240" s="88" t="str">
        <f t="shared" ca="1" si="70"/>
        <v/>
      </c>
      <c r="O240" s="88" t="str">
        <f t="shared" si="71"/>
        <v/>
      </c>
      <c r="P240" s="89">
        <f>TKB!$D$28</f>
        <v>0</v>
      </c>
      <c r="Q240" s="89" t="str">
        <f>IF(AND($M$1&lt;&gt;"",O240&lt;&gt;""),$M$1,IF(LEN(P240)&gt;$Q$1,RIGHT(P240,$Q$1),""))</f>
        <v/>
      </c>
      <c r="R240" s="90" t="str">
        <f t="shared" si="72"/>
        <v/>
      </c>
      <c r="S240" s="91" t="str">
        <f t="shared" si="73"/>
        <v/>
      </c>
      <c r="T240" s="46"/>
      <c r="U240" s="35"/>
      <c r="V240" s="36"/>
      <c r="W240" s="37"/>
      <c r="X240" s="46"/>
      <c r="Y240" s="46"/>
      <c r="Z240" s="46"/>
    </row>
    <row r="241" spans="1:26" ht="24" customHeight="1" x14ac:dyDescent="0.2">
      <c r="A241" s="11" t="str">
        <f t="shared" si="0"/>
        <v/>
      </c>
      <c r="B241" s="29">
        <f t="shared" si="65"/>
        <v>8</v>
      </c>
      <c r="C241" s="178"/>
      <c r="D241" s="173"/>
      <c r="E241" s="173"/>
      <c r="F241" s="173"/>
      <c r="G241" s="173"/>
      <c r="H241" s="173"/>
      <c r="I241" s="173"/>
      <c r="J241" s="174"/>
      <c r="K241" s="93"/>
      <c r="L241" s="172"/>
      <c r="M241" s="173"/>
      <c r="N241" s="173"/>
      <c r="O241" s="173"/>
      <c r="P241" s="173"/>
      <c r="Q241" s="173"/>
      <c r="R241" s="173"/>
      <c r="S241" s="174"/>
      <c r="T241" s="11"/>
      <c r="U241" s="35"/>
      <c r="V241" s="36"/>
      <c r="W241" s="37"/>
      <c r="X241" s="11"/>
      <c r="Y241" s="11"/>
      <c r="Z241" s="11"/>
    </row>
    <row r="242" spans="1:26" ht="57.75" customHeight="1" x14ac:dyDescent="0.2">
      <c r="A242" s="11" t="str">
        <f t="shared" si="0"/>
        <v/>
      </c>
      <c r="B242" s="29">
        <f>+B243</f>
        <v>9</v>
      </c>
      <c r="C242" s="96" t="str">
        <f>'HUONG DAN'!B54</f>
        <v>©Trường Tiểu học Lê Ngọc Hân, Gia Lâm</v>
      </c>
      <c r="D242" s="93"/>
      <c r="E242" s="93"/>
      <c r="F242" s="93"/>
      <c r="G242" s="97"/>
      <c r="H242" s="97"/>
      <c r="I242" s="97"/>
      <c r="J242" s="97"/>
      <c r="K242" s="97"/>
      <c r="L242" s="45"/>
      <c r="M242" s="45"/>
      <c r="N242" s="45"/>
      <c r="O242" s="45"/>
      <c r="P242" s="100"/>
      <c r="Q242" s="100"/>
      <c r="R242" s="183"/>
      <c r="S242" s="180"/>
      <c r="T242" s="11"/>
      <c r="U242" s="35"/>
      <c r="V242" s="36"/>
      <c r="W242" s="37"/>
      <c r="X242" s="11"/>
      <c r="Y242" s="11"/>
      <c r="Z242" s="11"/>
    </row>
    <row r="243" spans="1:26" ht="24" customHeight="1" x14ac:dyDescent="0.2">
      <c r="A243" s="11" t="str">
        <f t="shared" si="0"/>
        <v/>
      </c>
      <c r="B243" s="29">
        <f>+C243</f>
        <v>9</v>
      </c>
      <c r="C243" s="179">
        <f>+C213+1</f>
        <v>9</v>
      </c>
      <c r="D243" s="180"/>
      <c r="E243" s="38"/>
      <c r="F243" s="93" t="str">
        <f>CONCATENATE("(Từ ngày ",DAY(V243)&amp;"/"&amp; MONTH(V243) &amp;"/"&amp;YEAR(V243)&amp; " đến ngày "  &amp;DAY(V243+4)&amp;  "/" &amp; MONTH(V243+4) &amp; "/" &amp; YEAR(V243+4),")")</f>
        <v>(Từ ngày 2/11/2020 đến ngày 6/11/2020)</v>
      </c>
      <c r="G243" s="97"/>
      <c r="H243" s="97"/>
      <c r="I243" s="33"/>
      <c r="J243" s="33"/>
      <c r="K243" s="33"/>
      <c r="L243" s="42"/>
      <c r="M243" s="42"/>
      <c r="N243" s="43"/>
      <c r="O243" s="43"/>
      <c r="P243" s="44"/>
      <c r="Q243" s="44"/>
      <c r="R243" s="41"/>
      <c r="S243" s="41"/>
      <c r="T243" s="11"/>
      <c r="U243" s="35" t="s">
        <v>62</v>
      </c>
      <c r="V243" s="36">
        <f>$U$1+(C243-1)*7+W243</f>
        <v>44137</v>
      </c>
      <c r="W243" s="37">
        <v>0</v>
      </c>
      <c r="X243" s="11"/>
      <c r="Y243" s="11"/>
      <c r="Z243" s="11"/>
    </row>
    <row r="244" spans="1:26" ht="24" customHeight="1" x14ac:dyDescent="0.2">
      <c r="A244" s="11" t="str">
        <f t="shared" si="0"/>
        <v/>
      </c>
      <c r="B244" s="29">
        <f t="shared" ref="B244:B271" si="74">+B243</f>
        <v>9</v>
      </c>
      <c r="C244" s="175" t="s">
        <v>63</v>
      </c>
      <c r="D244" s="176"/>
      <c r="E244" s="176"/>
      <c r="F244" s="176"/>
      <c r="G244" s="176"/>
      <c r="H244" s="176"/>
      <c r="I244" s="176"/>
      <c r="J244" s="177"/>
      <c r="K244" s="99"/>
      <c r="L244" s="175" t="s">
        <v>64</v>
      </c>
      <c r="M244" s="176"/>
      <c r="N244" s="176"/>
      <c r="O244" s="176"/>
      <c r="P244" s="176"/>
      <c r="Q244" s="176"/>
      <c r="R244" s="176"/>
      <c r="S244" s="177"/>
      <c r="T244" s="46"/>
      <c r="U244" s="35"/>
      <c r="V244" s="47"/>
      <c r="W244" s="37"/>
      <c r="X244" s="46"/>
      <c r="Y244" s="46"/>
      <c r="Z244" s="46"/>
    </row>
    <row r="245" spans="1:26" ht="24" customHeight="1" x14ac:dyDescent="0.2">
      <c r="A245" s="11" t="str">
        <f t="shared" si="0"/>
        <v/>
      </c>
      <c r="B245" s="29">
        <f t="shared" si="74"/>
        <v>9</v>
      </c>
      <c r="C245" s="101" t="s">
        <v>65</v>
      </c>
      <c r="D245" s="102" t="s">
        <v>66</v>
      </c>
      <c r="E245" s="102" t="s">
        <v>67</v>
      </c>
      <c r="F245" s="102" t="s">
        <v>68</v>
      </c>
      <c r="G245" s="103" t="s">
        <v>69</v>
      </c>
      <c r="H245" s="103" t="s">
        <v>70</v>
      </c>
      <c r="I245" s="103" t="s">
        <v>71</v>
      </c>
      <c r="J245" s="104" t="s">
        <v>72</v>
      </c>
      <c r="K245" s="52"/>
      <c r="L245" s="53" t="s">
        <v>65</v>
      </c>
      <c r="M245" s="54" t="s">
        <v>66</v>
      </c>
      <c r="N245" s="54" t="s">
        <v>67</v>
      </c>
      <c r="O245" s="49" t="s">
        <v>68</v>
      </c>
      <c r="P245" s="55" t="s">
        <v>73</v>
      </c>
      <c r="Q245" s="55" t="s">
        <v>70</v>
      </c>
      <c r="R245" s="55" t="s">
        <v>71</v>
      </c>
      <c r="S245" s="51" t="s">
        <v>72</v>
      </c>
      <c r="T245" s="56"/>
      <c r="U245" s="57"/>
      <c r="V245" s="58"/>
      <c r="W245" s="59"/>
      <c r="X245" s="56"/>
      <c r="Y245" s="56"/>
      <c r="Z245" s="56"/>
    </row>
    <row r="246" spans="1:26" ht="24" customHeight="1" x14ac:dyDescent="0.2">
      <c r="A246" s="11" t="str">
        <f t="shared" si="0"/>
        <v/>
      </c>
      <c r="B246" s="29">
        <f t="shared" si="74"/>
        <v>9</v>
      </c>
      <c r="C246" s="60" t="str">
        <f>CONCATENATE("Hai  ",CHAR(10),DAY(V243),"/",MONTH(V243))</f>
        <v>Hai  
2/11</v>
      </c>
      <c r="D246" s="61">
        <v>1</v>
      </c>
      <c r="E246" s="61">
        <f t="shared" ref="E246:E270" ca="1" si="75">COUNTIF($G$6:G246,G246)+COUNTIF(OFFSET($P$6,0,0,IF(MOD(ROW(P246),5)&lt;&gt;0,INT((ROW(P246)-ROW($P$6)+1)/5)*5,INT((ROW(P246)-ROW($P$6))/5)*5),1),G246)</f>
        <v>9</v>
      </c>
      <c r="F246" s="61">
        <f t="shared" ref="F246:F270" ca="1" si="76">IF(G246=0,"",VLOOKUP(E246&amp;G246,PPCT,2,0))</f>
        <v>9</v>
      </c>
      <c r="G246" s="62" t="str">
        <f>TKB!$C$4</f>
        <v>HĐTT</v>
      </c>
      <c r="H246" s="63"/>
      <c r="I246" s="64" t="str">
        <f t="shared" ref="I246:I270" ca="1" si="77">IF(G246=0,"",VLOOKUP(E246&amp;G246,PPCT,6,0))</f>
        <v>Chào cờ</v>
      </c>
      <c r="J246" s="65">
        <f t="shared" ref="J246:J270" ca="1" si="78">IF(G246=0,"",VLOOKUP(E246&amp;G246,PPCT,7,0))</f>
        <v>0</v>
      </c>
      <c r="K246" s="66"/>
      <c r="L246" s="166" t="str">
        <f>+C246</f>
        <v>Hai  
2/11</v>
      </c>
      <c r="M246" s="67">
        <v>1</v>
      </c>
      <c r="N246" s="67">
        <f t="shared" ref="N246:N270" ca="1" si="79">IF(P246=0,"",COUNTIF($P$6:P246,P246)+COUNTIF(OFFSET($G$6,0,0,INT((ROW(G246)-ROW($G$6))/5+1)*5,1),P246))</f>
        <v>25</v>
      </c>
      <c r="O246" s="61">
        <f t="shared" ref="O246:O270" ca="1" si="80">IF(P246=0,"",VLOOKUP(N246&amp;P246,PPCT,2,0))</f>
        <v>95</v>
      </c>
      <c r="P246" s="68" t="str">
        <f>TKB!$D$4</f>
        <v>HDH-TV</v>
      </c>
      <c r="Q246" s="63"/>
      <c r="R246" s="69" t="str">
        <f t="shared" ref="R246:R270" ca="1" si="81">IF(P246=0,"",VLOOKUP(N246&amp;P246,PPCT,6,0))</f>
        <v>Tập làm văn</v>
      </c>
      <c r="S246" s="70" t="str">
        <f t="shared" ref="S246:S270" ca="1" si="82">IF(P246=0,"",VLOOKUP(N246&amp;P246,PPCT,7,0))</f>
        <v>Máy chiếu</v>
      </c>
      <c r="T246" s="46"/>
      <c r="U246" s="35"/>
      <c r="V246" s="36"/>
      <c r="W246" s="37"/>
      <c r="X246" s="46"/>
      <c r="Y246" s="46"/>
      <c r="Z246" s="46"/>
    </row>
    <row r="247" spans="1:26" ht="24" customHeight="1" x14ac:dyDescent="0.2">
      <c r="A247" s="11" t="str">
        <f t="shared" si="0"/>
        <v/>
      </c>
      <c r="B247" s="29">
        <f t="shared" si="74"/>
        <v>9</v>
      </c>
      <c r="C247" s="71"/>
      <c r="D247" s="72">
        <v>2</v>
      </c>
      <c r="E247" s="72">
        <f t="shared" ca="1" si="75"/>
        <v>33</v>
      </c>
      <c r="F247" s="72">
        <f t="shared" ca="1" si="76"/>
        <v>33</v>
      </c>
      <c r="G247" s="73" t="str">
        <f>TKB!$C$5</f>
        <v>Tiếng Anh</v>
      </c>
      <c r="H247" s="73"/>
      <c r="I247" s="74" t="str">
        <f t="shared" ca="1" si="77"/>
        <v>Short story</v>
      </c>
      <c r="J247" s="75">
        <f t="shared" ca="1" si="78"/>
        <v>0</v>
      </c>
      <c r="K247" s="66"/>
      <c r="L247" s="167"/>
      <c r="M247" s="72">
        <v>2</v>
      </c>
      <c r="N247" s="72">
        <f t="shared" ca="1" si="79"/>
        <v>9</v>
      </c>
      <c r="O247" s="72">
        <f t="shared" ca="1" si="80"/>
        <v>9</v>
      </c>
      <c r="P247" s="73" t="str">
        <f>TKB!$D$5</f>
        <v>HĐTT-ĐT</v>
      </c>
      <c r="Q247" s="73"/>
      <c r="R247" s="74" t="str">
        <f t="shared" ca="1" si="81"/>
        <v>Đọc truyện thư viện</v>
      </c>
      <c r="S247" s="76" t="str">
        <f t="shared" ca="1" si="82"/>
        <v>Truyện</v>
      </c>
      <c r="T247" s="46"/>
      <c r="U247" s="35"/>
      <c r="V247" s="36"/>
      <c r="W247" s="37"/>
      <c r="X247" s="46"/>
      <c r="Y247" s="46"/>
      <c r="Z247" s="46"/>
    </row>
    <row r="248" spans="1:26" ht="24" customHeight="1" x14ac:dyDescent="0.2">
      <c r="A248" s="11" t="str">
        <f t="shared" si="0"/>
        <v/>
      </c>
      <c r="B248" s="29">
        <f t="shared" si="74"/>
        <v>9</v>
      </c>
      <c r="C248" s="71"/>
      <c r="D248" s="67">
        <v>3</v>
      </c>
      <c r="E248" s="72">
        <f t="shared" ca="1" si="75"/>
        <v>17</v>
      </c>
      <c r="F248" s="72">
        <f t="shared" ca="1" si="76"/>
        <v>17</v>
      </c>
      <c r="G248" s="73" t="str">
        <f>TKB!$C$6</f>
        <v>Tập đọc</v>
      </c>
      <c r="H248" s="73"/>
      <c r="I248" s="74" t="str">
        <f t="shared" ca="1" si="77"/>
        <v>Cái gì quý nhất</v>
      </c>
      <c r="J248" s="75" t="str">
        <f t="shared" ca="1" si="78"/>
        <v>Máy chiếu</v>
      </c>
      <c r="K248" s="66"/>
      <c r="L248" s="167"/>
      <c r="M248" s="67">
        <v>3</v>
      </c>
      <c r="N248" s="72">
        <f t="shared" ca="1" si="79"/>
        <v>17</v>
      </c>
      <c r="O248" s="67">
        <f t="shared" ca="1" si="80"/>
        <v>17</v>
      </c>
      <c r="P248" s="68" t="str">
        <f>TKB!$D$6</f>
        <v>Thể dục</v>
      </c>
      <c r="Q248" s="73"/>
      <c r="R248" s="69" t="str">
        <f t="shared" ca="1" si="81"/>
        <v>Động tác chân - Trò chơi “Dẫn bóng”</v>
      </c>
      <c r="S248" s="75">
        <f t="shared" ca="1" si="82"/>
        <v>0</v>
      </c>
      <c r="T248" s="46"/>
      <c r="U248" s="35"/>
      <c r="V248" s="36"/>
      <c r="W248" s="37"/>
      <c r="X248" s="46"/>
      <c r="Y248" s="46"/>
      <c r="Z248" s="46"/>
    </row>
    <row r="249" spans="1:26" ht="24" customHeight="1" x14ac:dyDescent="0.2">
      <c r="A249" s="11" t="str">
        <f t="shared" si="0"/>
        <v/>
      </c>
      <c r="B249" s="29">
        <f t="shared" si="74"/>
        <v>9</v>
      </c>
      <c r="C249" s="71"/>
      <c r="D249" s="72">
        <v>4</v>
      </c>
      <c r="E249" s="72">
        <f t="shared" ca="1" si="75"/>
        <v>41</v>
      </c>
      <c r="F249" s="72">
        <f t="shared" ca="1" si="76"/>
        <v>41</v>
      </c>
      <c r="G249" s="73" t="str">
        <f>TKB!$C$7</f>
        <v>Toán</v>
      </c>
      <c r="H249" s="73"/>
      <c r="I249" s="74" t="str">
        <f t="shared" ca="1" si="77"/>
        <v>Luyện tập</v>
      </c>
      <c r="J249" s="75" t="str">
        <f t="shared" ca="1" si="78"/>
        <v xml:space="preserve">Máy chiếu </v>
      </c>
      <c r="K249" s="66"/>
      <c r="L249" s="167"/>
      <c r="M249" s="72">
        <v>4</v>
      </c>
      <c r="N249" s="72" t="str">
        <f t="shared" ca="1" si="79"/>
        <v/>
      </c>
      <c r="O249" s="72" t="str">
        <f t="shared" si="80"/>
        <v/>
      </c>
      <c r="P249" s="73">
        <f>TKB!$D$7</f>
        <v>0</v>
      </c>
      <c r="Q249" s="73"/>
      <c r="R249" s="74" t="str">
        <f t="shared" si="81"/>
        <v/>
      </c>
      <c r="S249" s="70" t="str">
        <f t="shared" si="82"/>
        <v/>
      </c>
      <c r="T249" s="46"/>
      <c r="U249" s="35"/>
      <c r="V249" s="36"/>
      <c r="W249" s="37"/>
      <c r="X249" s="46"/>
      <c r="Y249" s="46"/>
      <c r="Z249" s="46"/>
    </row>
    <row r="250" spans="1:26" ht="24" customHeight="1" x14ac:dyDescent="0.2">
      <c r="A250" s="11" t="str">
        <f t="shared" si="0"/>
        <v/>
      </c>
      <c r="B250" s="29">
        <f t="shared" si="74"/>
        <v>9</v>
      </c>
      <c r="C250" s="71"/>
      <c r="D250" s="78">
        <v>5</v>
      </c>
      <c r="E250" s="79">
        <f t="shared" ca="1" si="75"/>
        <v>105</v>
      </c>
      <c r="F250" s="79" t="str">
        <f t="shared" si="76"/>
        <v/>
      </c>
      <c r="G250" s="80">
        <f>TKB!$C$8</f>
        <v>0</v>
      </c>
      <c r="H250" s="80"/>
      <c r="I250" s="81" t="str">
        <f t="shared" si="77"/>
        <v/>
      </c>
      <c r="J250" s="82" t="str">
        <f t="shared" si="78"/>
        <v/>
      </c>
      <c r="K250" s="66"/>
      <c r="L250" s="168"/>
      <c r="M250" s="78">
        <v>5</v>
      </c>
      <c r="N250" s="72" t="str">
        <f t="shared" ca="1" si="79"/>
        <v/>
      </c>
      <c r="O250" s="83" t="str">
        <f t="shared" si="80"/>
        <v/>
      </c>
      <c r="P250" s="80">
        <f>TKB!$D$8</f>
        <v>0</v>
      </c>
      <c r="Q250" s="80"/>
      <c r="R250" s="81" t="str">
        <f t="shared" si="81"/>
        <v/>
      </c>
      <c r="S250" s="82" t="str">
        <f t="shared" si="82"/>
        <v/>
      </c>
      <c r="T250" s="46"/>
      <c r="U250" s="35"/>
      <c r="V250" s="36"/>
      <c r="W250" s="37"/>
      <c r="X250" s="46"/>
      <c r="Y250" s="46"/>
      <c r="Z250" s="46"/>
    </row>
    <row r="251" spans="1:26" ht="24" customHeight="1" x14ac:dyDescent="0.2">
      <c r="A251" s="11" t="str">
        <f t="shared" si="0"/>
        <v/>
      </c>
      <c r="B251" s="29">
        <f t="shared" si="74"/>
        <v>9</v>
      </c>
      <c r="C251" s="84" t="str">
        <f>CONCATENATE("Ba  ",CHAR(10),DAY(V243+1),"/",MONTH(V243+1))</f>
        <v>Ba  
3/11</v>
      </c>
      <c r="D251" s="61">
        <v>1</v>
      </c>
      <c r="E251" s="61">
        <f t="shared" ca="1" si="75"/>
        <v>17</v>
      </c>
      <c r="F251" s="61">
        <f t="shared" ca="1" si="76"/>
        <v>17</v>
      </c>
      <c r="G251" s="73" t="str">
        <f>TKB!$C$9</f>
        <v>LT &amp; Câu</v>
      </c>
      <c r="H251" s="62"/>
      <c r="I251" s="64" t="str">
        <f t="shared" ca="1" si="77"/>
        <v>Mở rộng vốn từ : Thiên nhiên</v>
      </c>
      <c r="J251" s="65" t="str">
        <f t="shared" ca="1" si="78"/>
        <v>Máy chiếu</v>
      </c>
      <c r="K251" s="66"/>
      <c r="L251" s="169" t="str">
        <f>+C251</f>
        <v>Ba  
3/11</v>
      </c>
      <c r="M251" s="61">
        <v>1</v>
      </c>
      <c r="N251" s="61">
        <f t="shared" ca="1" si="79"/>
        <v>9</v>
      </c>
      <c r="O251" s="61">
        <f t="shared" ca="1" si="80"/>
        <v>9</v>
      </c>
      <c r="P251" s="62" t="str">
        <f>TKB!$D$9</f>
        <v>Tin học</v>
      </c>
      <c r="Q251" s="62"/>
      <c r="R251" s="64" t="str">
        <f t="shared" ca="1" si="81"/>
        <v>Thực hành tổng hợp</v>
      </c>
      <c r="S251" s="65">
        <f t="shared" ca="1" si="82"/>
        <v>0</v>
      </c>
      <c r="T251" s="46"/>
      <c r="U251" s="35"/>
      <c r="V251" s="36"/>
      <c r="W251" s="37"/>
      <c r="X251" s="46"/>
      <c r="Y251" s="46"/>
      <c r="Z251" s="46"/>
    </row>
    <row r="252" spans="1:26" ht="24" customHeight="1" x14ac:dyDescent="0.2">
      <c r="A252" s="11" t="str">
        <f t="shared" si="0"/>
        <v/>
      </c>
      <c r="B252" s="29">
        <f t="shared" si="74"/>
        <v>9</v>
      </c>
      <c r="C252" s="85"/>
      <c r="D252" s="72">
        <v>2</v>
      </c>
      <c r="E252" s="72">
        <f t="shared" ca="1" si="75"/>
        <v>42</v>
      </c>
      <c r="F252" s="72">
        <f t="shared" ca="1" si="76"/>
        <v>42</v>
      </c>
      <c r="G252" s="73" t="str">
        <f>TKB!$C$10</f>
        <v>Toán</v>
      </c>
      <c r="H252" s="73"/>
      <c r="I252" s="74" t="str">
        <f t="shared" ca="1" si="77"/>
        <v>Viết các số đo khối lượng dưới dạng số thập phân.</v>
      </c>
      <c r="J252" s="75" t="str">
        <f t="shared" ca="1" si="78"/>
        <v>Máy chiếu</v>
      </c>
      <c r="K252" s="66"/>
      <c r="L252" s="167"/>
      <c r="M252" s="72">
        <v>2</v>
      </c>
      <c r="N252" s="72">
        <f t="shared" ca="1" si="79"/>
        <v>9</v>
      </c>
      <c r="O252" s="72">
        <f t="shared" ca="1" si="80"/>
        <v>9</v>
      </c>
      <c r="P252" s="73" t="str">
        <f>TKB!$D$10</f>
        <v>Âm nhạc</v>
      </c>
      <c r="Q252" s="73"/>
      <c r="R252" s="74" t="str">
        <f t="shared" ca="1" si="81"/>
        <v>Học hát: Bài Những bông hoa những bài ca</v>
      </c>
      <c r="S252" s="75">
        <f t="shared" ca="1" si="82"/>
        <v>0</v>
      </c>
      <c r="T252" s="46"/>
      <c r="U252" s="35"/>
      <c r="V252" s="36"/>
      <c r="W252" s="37"/>
      <c r="X252" s="46"/>
      <c r="Y252" s="46"/>
      <c r="Z252" s="46"/>
    </row>
    <row r="253" spans="1:26" ht="24" customHeight="1" x14ac:dyDescent="0.2">
      <c r="A253" s="11" t="str">
        <f t="shared" si="0"/>
        <v/>
      </c>
      <c r="B253" s="29">
        <f t="shared" si="74"/>
        <v>9</v>
      </c>
      <c r="C253" s="85"/>
      <c r="D253" s="72">
        <v>3</v>
      </c>
      <c r="E253" s="72">
        <f t="shared" ca="1" si="75"/>
        <v>9</v>
      </c>
      <c r="F253" s="72">
        <f t="shared" ca="1" si="76"/>
        <v>9</v>
      </c>
      <c r="G253" s="73" t="str">
        <f>TKB!$C$11</f>
        <v>Chính tả</v>
      </c>
      <c r="H253" s="73"/>
      <c r="I253" s="74" t="str">
        <f t="shared" ca="1" si="77"/>
        <v>Nhớ-viết :Tiếng đàn Ba-la-lai-ca trên sông Đà</v>
      </c>
      <c r="J253" s="75" t="str">
        <f t="shared" ca="1" si="78"/>
        <v>Máy chiếu</v>
      </c>
      <c r="K253" s="66"/>
      <c r="L253" s="167"/>
      <c r="M253" s="67">
        <v>3</v>
      </c>
      <c r="N253" s="72">
        <f t="shared" ca="1" si="79"/>
        <v>17</v>
      </c>
      <c r="O253" s="67">
        <f t="shared" ca="1" si="80"/>
        <v>17</v>
      </c>
      <c r="P253" s="68" t="str">
        <f>TKB!$D$11</f>
        <v>Khoa học</v>
      </c>
      <c r="Q253" s="73"/>
      <c r="R253" s="74" t="str">
        <f t="shared" ca="1" si="81"/>
        <v>Thái độ đối với người nhiễm HIV/AIDS</v>
      </c>
      <c r="S253" s="75" t="str">
        <f t="shared" ca="1" si="82"/>
        <v>Máy chiếu</v>
      </c>
      <c r="T253" s="46"/>
      <c r="U253" s="35"/>
      <c r="V253" s="36"/>
      <c r="W253" s="37"/>
      <c r="X253" s="46"/>
      <c r="Y253" s="46"/>
      <c r="Z253" s="46"/>
    </row>
    <row r="254" spans="1:26" ht="24" customHeight="1" x14ac:dyDescent="0.2">
      <c r="A254" s="11" t="str">
        <f t="shared" si="0"/>
        <v/>
      </c>
      <c r="B254" s="29">
        <f t="shared" si="74"/>
        <v>9</v>
      </c>
      <c r="C254" s="85"/>
      <c r="D254" s="72">
        <v>4</v>
      </c>
      <c r="E254" s="72">
        <f t="shared" ca="1" si="75"/>
        <v>9</v>
      </c>
      <c r="F254" s="72">
        <f t="shared" ca="1" si="76"/>
        <v>9</v>
      </c>
      <c r="G254" s="73" t="str">
        <f>TKB!$C$12</f>
        <v>Lịch sử</v>
      </c>
      <c r="H254" s="73"/>
      <c r="I254" s="74" t="str">
        <f t="shared" ca="1" si="77"/>
        <v>Cách mạng mùa thu</v>
      </c>
      <c r="J254" s="75" t="str">
        <f t="shared" ca="1" si="78"/>
        <v>Máy chiếu</v>
      </c>
      <c r="K254" s="66"/>
      <c r="L254" s="167"/>
      <c r="M254" s="72">
        <v>4</v>
      </c>
      <c r="N254" s="72">
        <f t="shared" ca="1" si="79"/>
        <v>17</v>
      </c>
      <c r="O254" s="72">
        <f t="shared" ca="1" si="80"/>
        <v>17</v>
      </c>
      <c r="P254" s="73" t="str">
        <f>TKB!$D$12</f>
        <v>HDH-T</v>
      </c>
      <c r="Q254" s="73"/>
      <c r="R254" s="74" t="str">
        <f t="shared" ca="1" si="81"/>
        <v>Luyện tập chung, viết số đo m, S dưới dạng STP</v>
      </c>
      <c r="S254" s="75" t="str">
        <f t="shared" ca="1" si="82"/>
        <v>Máy chiếu</v>
      </c>
      <c r="T254" s="46"/>
      <c r="U254" s="35"/>
      <c r="V254" s="36"/>
      <c r="W254" s="37"/>
      <c r="X254" s="46"/>
      <c r="Y254" s="46"/>
      <c r="Z254" s="46"/>
    </row>
    <row r="255" spans="1:26" ht="24" customHeight="1" x14ac:dyDescent="0.2">
      <c r="A255" s="11" t="str">
        <f t="shared" si="0"/>
        <v/>
      </c>
      <c r="B255" s="29">
        <f t="shared" si="74"/>
        <v>9</v>
      </c>
      <c r="C255" s="86"/>
      <c r="D255" s="79">
        <v>5</v>
      </c>
      <c r="E255" s="79">
        <f t="shared" ca="1" si="75"/>
        <v>108</v>
      </c>
      <c r="F255" s="79" t="str">
        <f t="shared" si="76"/>
        <v/>
      </c>
      <c r="G255" s="80">
        <f>TKB!$C$13</f>
        <v>0</v>
      </c>
      <c r="H255" s="80"/>
      <c r="I255" s="81" t="str">
        <f t="shared" si="77"/>
        <v/>
      </c>
      <c r="J255" s="82" t="str">
        <f t="shared" si="78"/>
        <v/>
      </c>
      <c r="K255" s="66"/>
      <c r="L255" s="170"/>
      <c r="M255" s="78">
        <v>5</v>
      </c>
      <c r="N255" s="72" t="str">
        <f t="shared" ca="1" si="79"/>
        <v/>
      </c>
      <c r="O255" s="83" t="str">
        <f t="shared" si="80"/>
        <v/>
      </c>
      <c r="P255" s="80">
        <f>TKB!$D$13</f>
        <v>0</v>
      </c>
      <c r="Q255" s="80"/>
      <c r="R255" s="81" t="str">
        <f t="shared" si="81"/>
        <v/>
      </c>
      <c r="S255" s="82" t="str">
        <f t="shared" si="82"/>
        <v/>
      </c>
      <c r="T255" s="46"/>
      <c r="U255" s="35"/>
      <c r="V255" s="36"/>
      <c r="W255" s="37"/>
      <c r="X255" s="46"/>
      <c r="Y255" s="46"/>
      <c r="Z255" s="46"/>
    </row>
    <row r="256" spans="1:26" ht="24" customHeight="1" x14ac:dyDescent="0.2">
      <c r="A256" s="11" t="str">
        <f t="shared" si="0"/>
        <v/>
      </c>
      <c r="B256" s="29">
        <f t="shared" si="74"/>
        <v>9</v>
      </c>
      <c r="C256" s="84" t="str">
        <f>CONCATENATE("Tư ",CHAR(10),DAY(V243+2),"/",MONTH(V243+2))</f>
        <v>Tư 
4/11</v>
      </c>
      <c r="D256" s="61">
        <v>1</v>
      </c>
      <c r="E256" s="61">
        <f t="shared" ca="1" si="75"/>
        <v>18</v>
      </c>
      <c r="F256" s="61">
        <f t="shared" ca="1" si="76"/>
        <v>18</v>
      </c>
      <c r="G256" s="73" t="str">
        <f>TKB!$C$14</f>
        <v>Tập đọc</v>
      </c>
      <c r="H256" s="62"/>
      <c r="I256" s="64" t="str">
        <f t="shared" ca="1" si="77"/>
        <v>Đất Cà Mau</v>
      </c>
      <c r="J256" s="65" t="str">
        <f t="shared" ca="1" si="78"/>
        <v>Máy chiếu</v>
      </c>
      <c r="K256" s="66"/>
      <c r="L256" s="169" t="str">
        <f>+C256</f>
        <v>Tư 
4/11</v>
      </c>
      <c r="M256" s="61">
        <v>1</v>
      </c>
      <c r="N256" s="61">
        <f t="shared" ca="1" si="79"/>
        <v>18</v>
      </c>
      <c r="O256" s="61">
        <f t="shared" ca="1" si="80"/>
        <v>18</v>
      </c>
      <c r="P256" s="62" t="str">
        <f>TKB!$D$14</f>
        <v>Khoa học</v>
      </c>
      <c r="Q256" s="62"/>
      <c r="R256" s="64" t="str">
        <f t="shared" ca="1" si="81"/>
        <v>Phòng tránh bị xâm hại</v>
      </c>
      <c r="S256" s="65" t="str">
        <f t="shared" ca="1" si="82"/>
        <v>Máy chiếu</v>
      </c>
      <c r="T256" s="46"/>
      <c r="U256" s="35"/>
      <c r="V256" s="36"/>
      <c r="W256" s="37"/>
      <c r="X256" s="46"/>
      <c r="Y256" s="46"/>
      <c r="Z256" s="46"/>
    </row>
    <row r="257" spans="1:26" ht="24" customHeight="1" x14ac:dyDescent="0.2">
      <c r="A257" s="11" t="str">
        <f t="shared" si="0"/>
        <v/>
      </c>
      <c r="B257" s="29">
        <f t="shared" si="74"/>
        <v>9</v>
      </c>
      <c r="C257" s="85"/>
      <c r="D257" s="72">
        <v>2</v>
      </c>
      <c r="E257" s="72">
        <f t="shared" ca="1" si="75"/>
        <v>34</v>
      </c>
      <c r="F257" s="72">
        <f t="shared" ca="1" si="76"/>
        <v>34</v>
      </c>
      <c r="G257" s="73" t="str">
        <f>TKB!$C$15</f>
        <v>Tiếng Anh</v>
      </c>
      <c r="H257" s="73"/>
      <c r="I257" s="74" t="str">
        <f t="shared" ca="1" si="77"/>
        <v>Test 1 (kiểm tra giữa học kì 1)</v>
      </c>
      <c r="J257" s="75">
        <f t="shared" ca="1" si="78"/>
        <v>0</v>
      </c>
      <c r="K257" s="66"/>
      <c r="L257" s="167"/>
      <c r="M257" s="72">
        <v>2</v>
      </c>
      <c r="N257" s="72">
        <f t="shared" ca="1" si="79"/>
        <v>18</v>
      </c>
      <c r="O257" s="72">
        <f t="shared" ca="1" si="80"/>
        <v>18</v>
      </c>
      <c r="P257" s="62" t="str">
        <f>TKB!$D$15</f>
        <v>Thể dục</v>
      </c>
      <c r="Q257" s="73"/>
      <c r="R257" s="74" t="str">
        <f t="shared" ca="1" si="81"/>
        <v>Ôn ba động tác vươn thở, tay, chân - Trò chơi</v>
      </c>
      <c r="S257" s="75">
        <f t="shared" ca="1" si="82"/>
        <v>0</v>
      </c>
      <c r="T257" s="46"/>
      <c r="U257" s="35"/>
      <c r="V257" s="36"/>
      <c r="W257" s="37"/>
      <c r="X257" s="46"/>
      <c r="Y257" s="46"/>
      <c r="Z257" s="46"/>
    </row>
    <row r="258" spans="1:26" ht="24" customHeight="1" x14ac:dyDescent="0.2">
      <c r="A258" s="11" t="str">
        <f t="shared" si="0"/>
        <v/>
      </c>
      <c r="B258" s="29">
        <f t="shared" si="74"/>
        <v>9</v>
      </c>
      <c r="C258" s="85"/>
      <c r="D258" s="72">
        <v>3</v>
      </c>
      <c r="E258" s="72">
        <f t="shared" ca="1" si="75"/>
        <v>43</v>
      </c>
      <c r="F258" s="72">
        <f t="shared" ca="1" si="76"/>
        <v>43</v>
      </c>
      <c r="G258" s="73" t="str">
        <f>TKB!$C$16</f>
        <v>Toán</v>
      </c>
      <c r="H258" s="73"/>
      <c r="I258" s="74" t="str">
        <f t="shared" ca="1" si="77"/>
        <v>Viết các số đo diện tích dưới dạng số thập phân.</v>
      </c>
      <c r="J258" s="75" t="str">
        <f t="shared" ca="1" si="78"/>
        <v>Máy chiếu</v>
      </c>
      <c r="K258" s="66"/>
      <c r="L258" s="167"/>
      <c r="M258" s="67">
        <v>3</v>
      </c>
      <c r="N258" s="72">
        <f t="shared" ca="1" si="79"/>
        <v>26</v>
      </c>
      <c r="O258" s="67">
        <f t="shared" ca="1" si="80"/>
        <v>96</v>
      </c>
      <c r="P258" s="68" t="str">
        <f>TKB!$D$16</f>
        <v>HDH-TV</v>
      </c>
      <c r="Q258" s="73"/>
      <c r="R258" s="74" t="str">
        <f t="shared" ca="1" si="81"/>
        <v>Tập đọc - Luyện từ và câu</v>
      </c>
      <c r="S258" s="75" t="str">
        <f t="shared" ca="1" si="82"/>
        <v>Máy chiếu</v>
      </c>
      <c r="T258" s="46"/>
      <c r="U258" s="35"/>
      <c r="V258" s="36"/>
      <c r="W258" s="37"/>
      <c r="X258" s="46"/>
      <c r="Y258" s="46"/>
      <c r="Z258" s="46"/>
    </row>
    <row r="259" spans="1:26" ht="24" customHeight="1" x14ac:dyDescent="0.2">
      <c r="A259" s="11" t="str">
        <f t="shared" si="0"/>
        <v/>
      </c>
      <c r="B259" s="29">
        <f t="shared" si="74"/>
        <v>9</v>
      </c>
      <c r="C259" s="85"/>
      <c r="D259" s="72">
        <v>4</v>
      </c>
      <c r="E259" s="72">
        <f t="shared" ca="1" si="75"/>
        <v>9</v>
      </c>
      <c r="F259" s="72">
        <f t="shared" ca="1" si="76"/>
        <v>9</v>
      </c>
      <c r="G259" s="73" t="str">
        <f>TKB!$C$17</f>
        <v>Kể chuyện</v>
      </c>
      <c r="H259" s="73"/>
      <c r="I259" s="74" t="str">
        <f t="shared" ca="1" si="77"/>
        <v>Kể chuyện được chứng kiến hoặc tham gia</v>
      </c>
      <c r="J259" s="75" t="str">
        <f t="shared" ca="1" si="78"/>
        <v xml:space="preserve">Máy chiếu </v>
      </c>
      <c r="K259" s="66"/>
      <c r="L259" s="167"/>
      <c r="M259" s="72">
        <v>4</v>
      </c>
      <c r="N259" s="72">
        <f t="shared" ca="1" si="79"/>
        <v>9</v>
      </c>
      <c r="O259" s="72">
        <f t="shared" ca="1" si="80"/>
        <v>11</v>
      </c>
      <c r="P259" s="73" t="str">
        <f>TKB!$D$17</f>
        <v>HĐTT-CĐ</v>
      </c>
      <c r="Q259" s="73"/>
      <c r="R259" s="74" t="str">
        <f t="shared" ca="1" si="81"/>
        <v xml:space="preserve">GDNSTLVM - Bài 3 </v>
      </c>
      <c r="S259" s="75" t="str">
        <f t="shared" ca="1" si="82"/>
        <v>Máy chiếu</v>
      </c>
      <c r="T259" s="46"/>
      <c r="U259" s="35"/>
      <c r="V259" s="36"/>
      <c r="W259" s="37"/>
      <c r="X259" s="46"/>
      <c r="Y259" s="46"/>
      <c r="Z259" s="46"/>
    </row>
    <row r="260" spans="1:26" ht="24" customHeight="1" x14ac:dyDescent="0.2">
      <c r="A260" s="11" t="str">
        <f t="shared" si="0"/>
        <v/>
      </c>
      <c r="B260" s="29">
        <f t="shared" si="74"/>
        <v>9</v>
      </c>
      <c r="C260" s="86"/>
      <c r="D260" s="79">
        <v>5</v>
      </c>
      <c r="E260" s="79">
        <f t="shared" ca="1" si="75"/>
        <v>110</v>
      </c>
      <c r="F260" s="79" t="str">
        <f t="shared" si="76"/>
        <v/>
      </c>
      <c r="G260" s="80">
        <f>TKB!$C$18</f>
        <v>0</v>
      </c>
      <c r="H260" s="80"/>
      <c r="I260" s="81" t="str">
        <f t="shared" si="77"/>
        <v/>
      </c>
      <c r="J260" s="82" t="str">
        <f t="shared" si="78"/>
        <v/>
      </c>
      <c r="K260" s="66"/>
      <c r="L260" s="170"/>
      <c r="M260" s="78">
        <v>5</v>
      </c>
      <c r="N260" s="72" t="str">
        <f t="shared" ca="1" si="79"/>
        <v/>
      </c>
      <c r="O260" s="83" t="str">
        <f t="shared" si="80"/>
        <v/>
      </c>
      <c r="P260" s="80">
        <f>TKB!$D$18</f>
        <v>0</v>
      </c>
      <c r="Q260" s="80"/>
      <c r="R260" s="81" t="str">
        <f t="shared" si="81"/>
        <v/>
      </c>
      <c r="S260" s="82" t="str">
        <f t="shared" si="82"/>
        <v/>
      </c>
      <c r="T260" s="46"/>
      <c r="U260" s="35"/>
      <c r="V260" s="36"/>
      <c r="W260" s="37"/>
      <c r="X260" s="46"/>
      <c r="Y260" s="46"/>
      <c r="Z260" s="46"/>
    </row>
    <row r="261" spans="1:26" ht="24" customHeight="1" x14ac:dyDescent="0.2">
      <c r="A261" s="11" t="str">
        <f t="shared" si="0"/>
        <v/>
      </c>
      <c r="B261" s="29">
        <f t="shared" si="74"/>
        <v>9</v>
      </c>
      <c r="C261" s="84" t="str">
        <f>CONCATENATE("Năm ",CHAR(10),DAY(V243+3),"/",MONTH(V243+3))</f>
        <v>Năm 
5/11</v>
      </c>
      <c r="D261" s="61">
        <v>1</v>
      </c>
      <c r="E261" s="61">
        <f t="shared" ca="1" si="75"/>
        <v>17</v>
      </c>
      <c r="F261" s="61">
        <f t="shared" ca="1" si="76"/>
        <v>17</v>
      </c>
      <c r="G261" s="62" t="str">
        <f>TKB!$C$19</f>
        <v>TLV</v>
      </c>
      <c r="H261" s="62"/>
      <c r="I261" s="64" t="str">
        <f t="shared" ca="1" si="77"/>
        <v>Luyện tập thuyết trình, tranh luận</v>
      </c>
      <c r="J261" s="65" t="str">
        <f t="shared" ca="1" si="78"/>
        <v>Máy chiếu</v>
      </c>
      <c r="K261" s="66"/>
      <c r="L261" s="169" t="str">
        <f>+C261</f>
        <v>Năm 
5/11</v>
      </c>
      <c r="M261" s="61">
        <v>1</v>
      </c>
      <c r="N261" s="61">
        <f t="shared" ca="1" si="79"/>
        <v>35</v>
      </c>
      <c r="O261" s="61">
        <f t="shared" ca="1" si="80"/>
        <v>35</v>
      </c>
      <c r="P261" s="62" t="str">
        <f>TKB!$D$19</f>
        <v>Tiếng Anh</v>
      </c>
      <c r="Q261" s="62"/>
      <c r="R261" s="64" t="str">
        <f t="shared" ca="1" si="81"/>
        <v>Unit 6: Lesson 1</v>
      </c>
      <c r="S261" s="65">
        <f t="shared" ca="1" si="82"/>
        <v>0</v>
      </c>
      <c r="T261" s="46"/>
      <c r="U261" s="35"/>
      <c r="V261" s="36"/>
      <c r="W261" s="37"/>
      <c r="X261" s="46"/>
      <c r="Y261" s="46"/>
      <c r="Z261" s="46"/>
    </row>
    <row r="262" spans="1:26" ht="24" customHeight="1" x14ac:dyDescent="0.2">
      <c r="A262" s="11" t="str">
        <f t="shared" si="0"/>
        <v/>
      </c>
      <c r="B262" s="29">
        <f t="shared" si="74"/>
        <v>9</v>
      </c>
      <c r="C262" s="85"/>
      <c r="D262" s="72">
        <v>2</v>
      </c>
      <c r="E262" s="72">
        <f t="shared" ca="1" si="75"/>
        <v>9</v>
      </c>
      <c r="F262" s="72">
        <f t="shared" ca="1" si="76"/>
        <v>9</v>
      </c>
      <c r="G262" s="73" t="str">
        <f>TKB!$C$20</f>
        <v>Mĩ thuật</v>
      </c>
      <c r="H262" s="73"/>
      <c r="I262" s="74" t="str">
        <f t="shared" ca="1" si="77"/>
        <v>Sáng tạo với những chiếc lá</v>
      </c>
      <c r="J262" s="75">
        <f t="shared" ca="1" si="78"/>
        <v>0</v>
      </c>
      <c r="K262" s="66"/>
      <c r="L262" s="167"/>
      <c r="M262" s="72">
        <v>2</v>
      </c>
      <c r="N262" s="72">
        <f t="shared" ca="1" si="79"/>
        <v>9</v>
      </c>
      <c r="O262" s="72">
        <f t="shared" ca="1" si="80"/>
        <v>9</v>
      </c>
      <c r="P262" s="73" t="str">
        <f>TKB!$D$20</f>
        <v>Địa lí</v>
      </c>
      <c r="Q262" s="73"/>
      <c r="R262" s="74" t="str">
        <f t="shared" ca="1" si="81"/>
        <v>Các dân tộc, sự phân bố dân cư</v>
      </c>
      <c r="S262" s="75" t="str">
        <f t="shared" ca="1" si="82"/>
        <v>Máy chiếu</v>
      </c>
      <c r="T262" s="46"/>
      <c r="U262" s="35"/>
      <c r="V262" s="36"/>
      <c r="W262" s="37"/>
      <c r="X262" s="46"/>
      <c r="Y262" s="46"/>
      <c r="Z262" s="46"/>
    </row>
    <row r="263" spans="1:26" ht="24" customHeight="1" x14ac:dyDescent="0.2">
      <c r="A263" s="11" t="str">
        <f t="shared" si="0"/>
        <v/>
      </c>
      <c r="B263" s="29">
        <f t="shared" si="74"/>
        <v>9</v>
      </c>
      <c r="C263" s="85"/>
      <c r="D263" s="72">
        <v>3</v>
      </c>
      <c r="E263" s="72">
        <f t="shared" ca="1" si="75"/>
        <v>44</v>
      </c>
      <c r="F263" s="72">
        <f t="shared" ca="1" si="76"/>
        <v>44</v>
      </c>
      <c r="G263" s="73" t="str">
        <f>TKB!$C$21</f>
        <v>Toán</v>
      </c>
      <c r="H263" s="73"/>
      <c r="I263" s="74" t="str">
        <f t="shared" ca="1" si="77"/>
        <v>Luyện tập chung.</v>
      </c>
      <c r="J263" s="75" t="str">
        <f t="shared" ca="1" si="78"/>
        <v xml:space="preserve">Máy chiếu </v>
      </c>
      <c r="K263" s="66"/>
      <c r="L263" s="167"/>
      <c r="M263" s="67">
        <v>3</v>
      </c>
      <c r="N263" s="72">
        <f t="shared" ca="1" si="79"/>
        <v>9</v>
      </c>
      <c r="O263" s="67">
        <f t="shared" ca="1" si="80"/>
        <v>9</v>
      </c>
      <c r="P263" s="68" t="str">
        <f>TKB!$D$21</f>
        <v>Kĩ thuật</v>
      </c>
      <c r="Q263" s="73"/>
      <c r="R263" s="74" t="str">
        <f t="shared" ca="1" si="81"/>
        <v>Luộc rau</v>
      </c>
      <c r="S263" s="75" t="str">
        <f t="shared" ca="1" si="82"/>
        <v>Máy chiếu</v>
      </c>
      <c r="T263" s="46"/>
      <c r="U263" s="35"/>
      <c r="V263" s="36"/>
      <c r="W263" s="37"/>
      <c r="X263" s="46"/>
      <c r="Y263" s="46"/>
      <c r="Z263" s="46"/>
    </row>
    <row r="264" spans="1:26" ht="24" customHeight="1" x14ac:dyDescent="0.2">
      <c r="A264" s="11" t="str">
        <f t="shared" si="0"/>
        <v/>
      </c>
      <c r="B264" s="29">
        <f t="shared" si="74"/>
        <v>9</v>
      </c>
      <c r="C264" s="85"/>
      <c r="D264" s="72">
        <v>4</v>
      </c>
      <c r="E264" s="72">
        <f t="shared" ca="1" si="75"/>
        <v>18</v>
      </c>
      <c r="F264" s="72">
        <f t="shared" ca="1" si="76"/>
        <v>18</v>
      </c>
      <c r="G264" s="73" t="str">
        <f>TKB!$C$22</f>
        <v>LT &amp; Câu</v>
      </c>
      <c r="H264" s="73"/>
      <c r="I264" s="74" t="str">
        <f t="shared" ca="1" si="77"/>
        <v>Đại từ</v>
      </c>
      <c r="J264" s="75" t="str">
        <f t="shared" ca="1" si="78"/>
        <v>Máy chiếu</v>
      </c>
      <c r="K264" s="66"/>
      <c r="L264" s="167"/>
      <c r="M264" s="72">
        <v>4</v>
      </c>
      <c r="N264" s="72">
        <f t="shared" ca="1" si="79"/>
        <v>27</v>
      </c>
      <c r="O264" s="72">
        <f t="shared" ca="1" si="80"/>
        <v>97</v>
      </c>
      <c r="P264" s="73" t="str">
        <f>TKB!$D$22</f>
        <v>HDH-TV</v>
      </c>
      <c r="Q264" s="73"/>
      <c r="R264" s="74" t="str">
        <f t="shared" ca="1" si="81"/>
        <v>Luyện từ và câu</v>
      </c>
      <c r="S264" s="75" t="str">
        <f t="shared" ca="1" si="82"/>
        <v>Máy chiếu</v>
      </c>
      <c r="T264" s="46"/>
      <c r="U264" s="35"/>
      <c r="V264" s="36"/>
      <c r="W264" s="37"/>
      <c r="X264" s="46"/>
      <c r="Y264" s="46"/>
      <c r="Z264" s="46"/>
    </row>
    <row r="265" spans="1:26" ht="24" customHeight="1" x14ac:dyDescent="0.2">
      <c r="A265" s="11" t="str">
        <f t="shared" si="0"/>
        <v/>
      </c>
      <c r="B265" s="29">
        <f t="shared" si="74"/>
        <v>9</v>
      </c>
      <c r="C265" s="86"/>
      <c r="D265" s="79">
        <v>5</v>
      </c>
      <c r="E265" s="79">
        <f t="shared" ca="1" si="75"/>
        <v>112</v>
      </c>
      <c r="F265" s="79" t="str">
        <f t="shared" si="76"/>
        <v/>
      </c>
      <c r="G265" s="80">
        <f>TKB!$C$23</f>
        <v>0</v>
      </c>
      <c r="H265" s="80"/>
      <c r="I265" s="81" t="str">
        <f t="shared" si="77"/>
        <v/>
      </c>
      <c r="J265" s="82" t="str">
        <f t="shared" si="78"/>
        <v/>
      </c>
      <c r="K265" s="66"/>
      <c r="L265" s="170"/>
      <c r="M265" s="78">
        <v>5</v>
      </c>
      <c r="N265" s="72" t="str">
        <f t="shared" ca="1" si="79"/>
        <v/>
      </c>
      <c r="O265" s="83" t="str">
        <f t="shared" si="80"/>
        <v/>
      </c>
      <c r="P265" s="80">
        <f>TKB!$D$23</f>
        <v>0</v>
      </c>
      <c r="Q265" s="80"/>
      <c r="R265" s="81" t="str">
        <f t="shared" si="81"/>
        <v/>
      </c>
      <c r="S265" s="82" t="str">
        <f t="shared" si="82"/>
        <v/>
      </c>
      <c r="T265" s="46"/>
      <c r="U265" s="35"/>
      <c r="V265" s="36"/>
      <c r="W265" s="37"/>
      <c r="X265" s="46"/>
      <c r="Y265" s="46"/>
      <c r="Z265" s="46"/>
    </row>
    <row r="266" spans="1:26" ht="24" customHeight="1" x14ac:dyDescent="0.2">
      <c r="A266" s="11" t="str">
        <f t="shared" si="0"/>
        <v/>
      </c>
      <c r="B266" s="29">
        <f t="shared" si="74"/>
        <v>9</v>
      </c>
      <c r="C266" s="60" t="str">
        <f>CONCATENATE("Sáu ",CHAR(10),DAY(V243+4),"/",MONTH(V243+4))</f>
        <v>Sáu 
6/11</v>
      </c>
      <c r="D266" s="61">
        <v>1</v>
      </c>
      <c r="E266" s="61">
        <f t="shared" ca="1" si="75"/>
        <v>18</v>
      </c>
      <c r="F266" s="61">
        <f t="shared" ca="1" si="76"/>
        <v>18</v>
      </c>
      <c r="G266" s="73" t="str">
        <f>TKB!$C$24</f>
        <v>TLV</v>
      </c>
      <c r="H266" s="62"/>
      <c r="I266" s="64" t="str">
        <f t="shared" ca="1" si="77"/>
        <v>Luyện tập thuyết trình, tranh luận</v>
      </c>
      <c r="J266" s="65" t="str">
        <f t="shared" ca="1" si="78"/>
        <v>Máy chiếu</v>
      </c>
      <c r="K266" s="66"/>
      <c r="L266" s="169" t="str">
        <f>+C266</f>
        <v>Sáu 
6/11</v>
      </c>
      <c r="M266" s="61">
        <v>1</v>
      </c>
      <c r="N266" s="61">
        <f t="shared" ca="1" si="79"/>
        <v>18</v>
      </c>
      <c r="O266" s="61">
        <f t="shared" ca="1" si="80"/>
        <v>18</v>
      </c>
      <c r="P266" s="62" t="str">
        <f>TKB!$D$24</f>
        <v>HDH-T</v>
      </c>
      <c r="Q266" s="62"/>
      <c r="R266" s="74" t="str">
        <f t="shared" ca="1" si="81"/>
        <v>Luyện tập chung</v>
      </c>
      <c r="S266" s="65" t="str">
        <f t="shared" ca="1" si="82"/>
        <v>Máy chiếu</v>
      </c>
      <c r="T266" s="46"/>
      <c r="U266" s="35"/>
      <c r="V266" s="36"/>
      <c r="W266" s="37"/>
      <c r="X266" s="46"/>
      <c r="Y266" s="46"/>
      <c r="Z266" s="46"/>
    </row>
    <row r="267" spans="1:26" ht="24" customHeight="1" x14ac:dyDescent="0.2">
      <c r="A267" s="11" t="str">
        <f t="shared" si="0"/>
        <v/>
      </c>
      <c r="B267" s="29">
        <f t="shared" si="74"/>
        <v>9</v>
      </c>
      <c r="C267" s="71"/>
      <c r="D267" s="72">
        <v>2</v>
      </c>
      <c r="E267" s="72">
        <f t="shared" ca="1" si="75"/>
        <v>45</v>
      </c>
      <c r="F267" s="72">
        <f t="shared" ca="1" si="76"/>
        <v>45</v>
      </c>
      <c r="G267" s="73" t="str">
        <f>TKB!$C$25</f>
        <v>Toán</v>
      </c>
      <c r="H267" s="73"/>
      <c r="I267" s="74" t="str">
        <f t="shared" ca="1" si="77"/>
        <v>Luyện tập chung (tt)</v>
      </c>
      <c r="J267" s="75" t="str">
        <f t="shared" ca="1" si="78"/>
        <v>Máy chiếu</v>
      </c>
      <c r="K267" s="66"/>
      <c r="L267" s="167"/>
      <c r="M267" s="72">
        <v>2</v>
      </c>
      <c r="N267" s="72">
        <f t="shared" ca="1" si="79"/>
        <v>9</v>
      </c>
      <c r="O267" s="72">
        <f t="shared" ca="1" si="80"/>
        <v>9</v>
      </c>
      <c r="P267" s="73" t="str">
        <f>TKB!$D$25</f>
        <v>HĐTT-SH</v>
      </c>
      <c r="Q267" s="73"/>
      <c r="R267" s="74" t="str">
        <f t="shared" ca="1" si="81"/>
        <v>Sinh hoạt lớp</v>
      </c>
      <c r="S267" s="75" t="str">
        <f t="shared" ca="1" si="82"/>
        <v>sổ thi đua</v>
      </c>
      <c r="T267" s="46"/>
      <c r="U267" s="35"/>
      <c r="V267" s="36"/>
      <c r="W267" s="37"/>
      <c r="X267" s="46"/>
      <c r="Y267" s="46"/>
      <c r="Z267" s="46"/>
    </row>
    <row r="268" spans="1:26" ht="24" customHeight="1" x14ac:dyDescent="0.2">
      <c r="A268" s="11" t="str">
        <f t="shared" si="0"/>
        <v/>
      </c>
      <c r="B268" s="29">
        <f t="shared" si="74"/>
        <v>9</v>
      </c>
      <c r="C268" s="71"/>
      <c r="D268" s="67">
        <v>3</v>
      </c>
      <c r="E268" s="72">
        <f t="shared" ca="1" si="75"/>
        <v>9</v>
      </c>
      <c r="F268" s="72">
        <f t="shared" ca="1" si="76"/>
        <v>9</v>
      </c>
      <c r="G268" s="73" t="str">
        <f>TKB!$C$26</f>
        <v>Đạo đức</v>
      </c>
      <c r="H268" s="73"/>
      <c r="I268" s="74" t="str">
        <f t="shared" ca="1" si="77"/>
        <v>Tình bạn</v>
      </c>
      <c r="J268" s="75" t="str">
        <f t="shared" ca="1" si="78"/>
        <v>Máy chiếu</v>
      </c>
      <c r="K268" s="66"/>
      <c r="L268" s="167"/>
      <c r="M268" s="67">
        <v>3</v>
      </c>
      <c r="N268" s="72" t="str">
        <f t="shared" ca="1" si="79"/>
        <v/>
      </c>
      <c r="O268" s="67" t="str">
        <f t="shared" si="80"/>
        <v/>
      </c>
      <c r="P268" s="68">
        <f>TKB!$D$26</f>
        <v>0</v>
      </c>
      <c r="Q268" s="73"/>
      <c r="R268" s="74" t="str">
        <f t="shared" si="81"/>
        <v/>
      </c>
      <c r="S268" s="75" t="str">
        <f t="shared" si="82"/>
        <v/>
      </c>
      <c r="T268" s="46"/>
      <c r="U268" s="35"/>
      <c r="V268" s="36"/>
      <c r="W268" s="37"/>
      <c r="X268" s="46"/>
      <c r="Y268" s="46"/>
      <c r="Z268" s="46"/>
    </row>
    <row r="269" spans="1:26" ht="24" customHeight="1" x14ac:dyDescent="0.2">
      <c r="A269" s="11" t="str">
        <f t="shared" si="0"/>
        <v/>
      </c>
      <c r="B269" s="29">
        <f t="shared" si="74"/>
        <v>9</v>
      </c>
      <c r="C269" s="71"/>
      <c r="D269" s="72">
        <v>4</v>
      </c>
      <c r="E269" s="72">
        <f t="shared" ca="1" si="75"/>
        <v>36</v>
      </c>
      <c r="F269" s="72">
        <f t="shared" ca="1" si="76"/>
        <v>36</v>
      </c>
      <c r="G269" s="73" t="str">
        <f>TKB!$C$27</f>
        <v>Tiếng Anh</v>
      </c>
      <c r="H269" s="73"/>
      <c r="I269" s="74" t="str">
        <f t="shared" ca="1" si="77"/>
        <v>Unit 6-Lesson 1 (tài liệu bổ trợ)</v>
      </c>
      <c r="J269" s="75">
        <f t="shared" ca="1" si="78"/>
        <v>0</v>
      </c>
      <c r="K269" s="66"/>
      <c r="L269" s="167"/>
      <c r="M269" s="72">
        <v>4</v>
      </c>
      <c r="N269" s="72" t="str">
        <f t="shared" ca="1" si="79"/>
        <v/>
      </c>
      <c r="O269" s="72" t="str">
        <f t="shared" si="80"/>
        <v/>
      </c>
      <c r="P269" s="73">
        <f>TKB!$D$27</f>
        <v>0</v>
      </c>
      <c r="Q269" s="73"/>
      <c r="R269" s="74" t="str">
        <f t="shared" si="81"/>
        <v/>
      </c>
      <c r="S269" s="75" t="str">
        <f t="shared" si="82"/>
        <v/>
      </c>
      <c r="T269" s="46"/>
      <c r="U269" s="35"/>
      <c r="V269" s="36"/>
      <c r="W269" s="37"/>
      <c r="X269" s="46"/>
      <c r="Y269" s="46"/>
      <c r="Z269" s="46"/>
    </row>
    <row r="270" spans="1:26" ht="24" customHeight="1" x14ac:dyDescent="0.2">
      <c r="A270" s="11" t="str">
        <f t="shared" si="0"/>
        <v/>
      </c>
      <c r="B270" s="29">
        <f t="shared" si="74"/>
        <v>9</v>
      </c>
      <c r="C270" s="87"/>
      <c r="D270" s="88">
        <v>5</v>
      </c>
      <c r="E270" s="88">
        <f t="shared" ca="1" si="75"/>
        <v>114</v>
      </c>
      <c r="F270" s="88" t="str">
        <f t="shared" si="76"/>
        <v/>
      </c>
      <c r="G270" s="89">
        <f>TKB!$C$28</f>
        <v>0</v>
      </c>
      <c r="H270" s="89" t="str">
        <f>IF(AND($M$1&lt;&gt;"",F270&lt;&gt;""),$M$1,IF(LEN(G270)&gt;$Q$1,RIGHT(G270,$Q$1),""))</f>
        <v/>
      </c>
      <c r="I270" s="90" t="str">
        <f t="shared" si="77"/>
        <v/>
      </c>
      <c r="J270" s="91" t="str">
        <f t="shared" si="78"/>
        <v/>
      </c>
      <c r="K270" s="66"/>
      <c r="L270" s="171"/>
      <c r="M270" s="92">
        <v>5</v>
      </c>
      <c r="N270" s="88" t="str">
        <f t="shared" ca="1" si="79"/>
        <v/>
      </c>
      <c r="O270" s="88" t="str">
        <f t="shared" si="80"/>
        <v/>
      </c>
      <c r="P270" s="89">
        <f>TKB!$D$28</f>
        <v>0</v>
      </c>
      <c r="Q270" s="89" t="str">
        <f>IF(AND($M$1&lt;&gt;"",O270&lt;&gt;""),$M$1,IF(LEN(P270)&gt;$Q$1,RIGHT(P270,$Q$1),""))</f>
        <v/>
      </c>
      <c r="R270" s="90" t="str">
        <f t="shared" si="81"/>
        <v/>
      </c>
      <c r="S270" s="91" t="str">
        <f t="shared" si="82"/>
        <v/>
      </c>
      <c r="T270" s="46"/>
      <c r="U270" s="35"/>
      <c r="V270" s="36"/>
      <c r="W270" s="37"/>
      <c r="X270" s="46"/>
      <c r="Y270" s="46"/>
      <c r="Z270" s="46"/>
    </row>
    <row r="271" spans="1:26" ht="24" customHeight="1" x14ac:dyDescent="0.2">
      <c r="A271" s="11" t="str">
        <f t="shared" si="0"/>
        <v/>
      </c>
      <c r="B271" s="29">
        <f t="shared" si="74"/>
        <v>9</v>
      </c>
      <c r="C271" s="178"/>
      <c r="D271" s="173"/>
      <c r="E271" s="173"/>
      <c r="F271" s="173"/>
      <c r="G271" s="173"/>
      <c r="H271" s="173"/>
      <c r="I271" s="173"/>
      <c r="J271" s="174"/>
      <c r="K271" s="93"/>
      <c r="L271" s="172"/>
      <c r="M271" s="173"/>
      <c r="N271" s="173"/>
      <c r="O271" s="173"/>
      <c r="P271" s="173"/>
      <c r="Q271" s="173"/>
      <c r="R271" s="173"/>
      <c r="S271" s="174"/>
      <c r="T271" s="11"/>
      <c r="U271" s="35"/>
      <c r="V271" s="36"/>
      <c r="W271" s="37"/>
      <c r="X271" s="11"/>
      <c r="Y271" s="11"/>
      <c r="Z271" s="11"/>
    </row>
    <row r="272" spans="1:26" ht="57.75" customHeight="1" x14ac:dyDescent="0.2">
      <c r="A272" s="11" t="str">
        <f t="shared" si="0"/>
        <v/>
      </c>
      <c r="B272" s="29">
        <f>+B273</f>
        <v>10</v>
      </c>
      <c r="C272" s="96" t="str">
        <f>'HUONG DAN'!B54</f>
        <v>©Trường Tiểu học Lê Ngọc Hân, Gia Lâm</v>
      </c>
      <c r="D272" s="93"/>
      <c r="E272" s="93"/>
      <c r="F272" s="93"/>
      <c r="G272" s="97"/>
      <c r="H272" s="97"/>
      <c r="I272" s="97"/>
      <c r="J272" s="97"/>
      <c r="K272" s="97"/>
      <c r="L272" s="45"/>
      <c r="M272" s="45"/>
      <c r="N272" s="45"/>
      <c r="O272" s="45"/>
      <c r="P272" s="100"/>
      <c r="Q272" s="100"/>
      <c r="R272" s="183"/>
      <c r="S272" s="180"/>
      <c r="T272" s="11"/>
      <c r="U272" s="35"/>
      <c r="V272" s="36"/>
      <c r="W272" s="37"/>
      <c r="X272" s="11"/>
      <c r="Y272" s="11"/>
      <c r="Z272" s="11"/>
    </row>
    <row r="273" spans="1:26" ht="24" customHeight="1" x14ac:dyDescent="0.2">
      <c r="A273" s="11" t="str">
        <f t="shared" si="0"/>
        <v/>
      </c>
      <c r="B273" s="29">
        <f>+C273</f>
        <v>10</v>
      </c>
      <c r="C273" s="179">
        <f>+C243+1</f>
        <v>10</v>
      </c>
      <c r="D273" s="180"/>
      <c r="E273" s="38"/>
      <c r="F273" s="93" t="str">
        <f>CONCATENATE("(Từ ngày ",DAY(V273)&amp;"/"&amp; MONTH(V273) &amp;"/"&amp;YEAR(V273)&amp; " đến ngày "  &amp;DAY(V273+4)&amp;  "/" &amp; MONTH(V273+4) &amp; "/" &amp; YEAR(V273+4),")")</f>
        <v>(Từ ngày 9/11/2020 đến ngày 13/11/2020)</v>
      </c>
      <c r="G273" s="97"/>
      <c r="H273" s="97"/>
      <c r="I273" s="33"/>
      <c r="J273" s="33"/>
      <c r="K273" s="33"/>
      <c r="L273" s="42"/>
      <c r="M273" s="42"/>
      <c r="N273" s="43"/>
      <c r="O273" s="43"/>
      <c r="P273" s="44"/>
      <c r="Q273" s="44"/>
      <c r="R273" s="41"/>
      <c r="S273" s="41"/>
      <c r="T273" s="11"/>
      <c r="U273" s="35" t="s">
        <v>62</v>
      </c>
      <c r="V273" s="36">
        <f>$U$1+(C273-1)*7+W273</f>
        <v>44144</v>
      </c>
      <c r="W273" s="37">
        <v>0</v>
      </c>
      <c r="X273" s="11"/>
      <c r="Y273" s="11"/>
      <c r="Z273" s="11"/>
    </row>
    <row r="274" spans="1:26" ht="24" customHeight="1" x14ac:dyDescent="0.2">
      <c r="A274" s="11" t="str">
        <f t="shared" si="0"/>
        <v/>
      </c>
      <c r="B274" s="29">
        <f t="shared" ref="B274:B301" si="83">+B273</f>
        <v>10</v>
      </c>
      <c r="C274" s="175" t="s">
        <v>63</v>
      </c>
      <c r="D274" s="176"/>
      <c r="E274" s="176"/>
      <c r="F274" s="176"/>
      <c r="G274" s="176"/>
      <c r="H274" s="176"/>
      <c r="I274" s="176"/>
      <c r="J274" s="177"/>
      <c r="K274" s="99"/>
      <c r="L274" s="175" t="s">
        <v>64</v>
      </c>
      <c r="M274" s="176"/>
      <c r="N274" s="176"/>
      <c r="O274" s="176"/>
      <c r="P274" s="176"/>
      <c r="Q274" s="176"/>
      <c r="R274" s="176"/>
      <c r="S274" s="177"/>
      <c r="T274" s="46"/>
      <c r="U274" s="35"/>
      <c r="V274" s="47"/>
      <c r="W274" s="37"/>
      <c r="X274" s="46"/>
      <c r="Y274" s="46"/>
      <c r="Z274" s="46"/>
    </row>
    <row r="275" spans="1:26" ht="24" customHeight="1" x14ac:dyDescent="0.2">
      <c r="A275" s="11" t="str">
        <f t="shared" si="0"/>
        <v/>
      </c>
      <c r="B275" s="29">
        <f t="shared" si="83"/>
        <v>10</v>
      </c>
      <c r="C275" s="101" t="s">
        <v>65</v>
      </c>
      <c r="D275" s="102" t="s">
        <v>66</v>
      </c>
      <c r="E275" s="102" t="s">
        <v>67</v>
      </c>
      <c r="F275" s="102" t="s">
        <v>68</v>
      </c>
      <c r="G275" s="103" t="s">
        <v>69</v>
      </c>
      <c r="H275" s="103" t="s">
        <v>70</v>
      </c>
      <c r="I275" s="103" t="s">
        <v>71</v>
      </c>
      <c r="J275" s="104" t="s">
        <v>72</v>
      </c>
      <c r="K275" s="52"/>
      <c r="L275" s="53" t="s">
        <v>65</v>
      </c>
      <c r="M275" s="54" t="s">
        <v>66</v>
      </c>
      <c r="N275" s="54" t="s">
        <v>67</v>
      </c>
      <c r="O275" s="49" t="s">
        <v>68</v>
      </c>
      <c r="P275" s="55" t="s">
        <v>73</v>
      </c>
      <c r="Q275" s="55" t="s">
        <v>70</v>
      </c>
      <c r="R275" s="55" t="s">
        <v>71</v>
      </c>
      <c r="S275" s="51" t="s">
        <v>72</v>
      </c>
      <c r="T275" s="56"/>
      <c r="U275" s="57"/>
      <c r="V275" s="58"/>
      <c r="W275" s="59"/>
      <c r="X275" s="56"/>
      <c r="Y275" s="56"/>
      <c r="Z275" s="56"/>
    </row>
    <row r="276" spans="1:26" ht="24" customHeight="1" x14ac:dyDescent="0.2">
      <c r="A276" s="11" t="str">
        <f t="shared" si="0"/>
        <v/>
      </c>
      <c r="B276" s="29">
        <f t="shared" si="83"/>
        <v>10</v>
      </c>
      <c r="C276" s="60" t="str">
        <f>CONCATENATE("Hai  ",CHAR(10),DAY(V273),"/",MONTH(V273))</f>
        <v>Hai  
9/11</v>
      </c>
      <c r="D276" s="61">
        <v>1</v>
      </c>
      <c r="E276" s="61">
        <f t="shared" ref="E276:E300" ca="1" si="84">COUNTIF($G$6:G276,G276)+COUNTIF(OFFSET($P$6,0,0,IF(MOD(ROW(P276),5)&lt;&gt;0,INT((ROW(P276)-ROW($P$6)+1)/5)*5,INT((ROW(P276)-ROW($P$6))/5)*5),1),G276)</f>
        <v>10</v>
      </c>
      <c r="F276" s="61">
        <f t="shared" ref="F276:F300" ca="1" si="85">IF(G276=0,"",VLOOKUP(E276&amp;G276,PPCT,2,0))</f>
        <v>10</v>
      </c>
      <c r="G276" s="62" t="str">
        <f>TKB!$C$4</f>
        <v>HĐTT</v>
      </c>
      <c r="H276" s="63"/>
      <c r="I276" s="64" t="str">
        <f t="shared" ref="I276:I300" ca="1" si="86">IF(G276=0,"",VLOOKUP(E276&amp;G276,PPCT,6,0))</f>
        <v>Chào cờ</v>
      </c>
      <c r="J276" s="65">
        <f t="shared" ref="J276:J300" ca="1" si="87">IF(G276=0,"",VLOOKUP(E276&amp;G276,PPCT,7,0))</f>
        <v>0</v>
      </c>
      <c r="K276" s="66"/>
      <c r="L276" s="166" t="str">
        <f>+C276</f>
        <v>Hai  
9/11</v>
      </c>
      <c r="M276" s="67">
        <v>1</v>
      </c>
      <c r="N276" s="67">
        <f t="shared" ref="N276:N300" ca="1" si="88">IF(P276=0,"",COUNTIF($P$6:P276,P276)+COUNTIF(OFFSET($G$6,0,0,INT((ROW(G276)-ROW($G$6))/5+1)*5,1),P276))</f>
        <v>28</v>
      </c>
      <c r="O276" s="61">
        <f t="shared" ref="O276:O300" ca="1" si="89">IF(P276=0,"",VLOOKUP(N276&amp;P276,PPCT,2,0))</f>
        <v>98</v>
      </c>
      <c r="P276" s="68" t="str">
        <f>TKB!$D$4</f>
        <v>HDH-TV</v>
      </c>
      <c r="Q276" s="63"/>
      <c r="R276" s="69" t="str">
        <f t="shared" ref="R276:R300" ca="1" si="90">IF(P276=0,"",VLOOKUP(N276&amp;P276,PPCT,6,0))</f>
        <v>Tập làm văn</v>
      </c>
      <c r="S276" s="70" t="str">
        <f t="shared" ref="S276:S300" ca="1" si="91">IF(P276=0,"",VLOOKUP(N276&amp;P276,PPCT,7,0))</f>
        <v>Máy chiếu</v>
      </c>
      <c r="T276" s="46"/>
      <c r="U276" s="35"/>
      <c r="V276" s="36"/>
      <c r="W276" s="37"/>
      <c r="X276" s="46"/>
      <c r="Y276" s="46"/>
      <c r="Z276" s="46"/>
    </row>
    <row r="277" spans="1:26" ht="24" customHeight="1" x14ac:dyDescent="0.2">
      <c r="A277" s="11" t="str">
        <f t="shared" si="0"/>
        <v/>
      </c>
      <c r="B277" s="29">
        <f t="shared" si="83"/>
        <v>10</v>
      </c>
      <c r="C277" s="71"/>
      <c r="D277" s="72">
        <v>2</v>
      </c>
      <c r="E277" s="72">
        <f t="shared" ca="1" si="84"/>
        <v>37</v>
      </c>
      <c r="F277" s="72">
        <f t="shared" ca="1" si="85"/>
        <v>37</v>
      </c>
      <c r="G277" s="73" t="str">
        <f>TKB!$C$5</f>
        <v>Tiếng Anh</v>
      </c>
      <c r="H277" s="73"/>
      <c r="I277" s="74" t="str">
        <f t="shared" ca="1" si="86"/>
        <v xml:space="preserve">Unit 6: Lesson 2 </v>
      </c>
      <c r="J277" s="75">
        <f t="shared" ca="1" si="87"/>
        <v>0</v>
      </c>
      <c r="K277" s="66"/>
      <c r="L277" s="167"/>
      <c r="M277" s="72">
        <v>2</v>
      </c>
      <c r="N277" s="72">
        <f t="shared" ca="1" si="88"/>
        <v>10</v>
      </c>
      <c r="O277" s="72">
        <f t="shared" ca="1" si="89"/>
        <v>10</v>
      </c>
      <c r="P277" s="73" t="str">
        <f>TKB!$D$5</f>
        <v>HĐTT-ĐT</v>
      </c>
      <c r="Q277" s="73"/>
      <c r="R277" s="74" t="str">
        <f t="shared" ca="1" si="90"/>
        <v>Đọc truyện thư viện</v>
      </c>
      <c r="S277" s="76" t="str">
        <f t="shared" ca="1" si="91"/>
        <v>Truyện</v>
      </c>
      <c r="T277" s="46"/>
      <c r="U277" s="35"/>
      <c r="V277" s="36"/>
      <c r="W277" s="37"/>
      <c r="X277" s="46"/>
      <c r="Y277" s="46"/>
      <c r="Z277" s="46"/>
    </row>
    <row r="278" spans="1:26" ht="24" customHeight="1" x14ac:dyDescent="0.2">
      <c r="A278" s="11" t="str">
        <f t="shared" si="0"/>
        <v/>
      </c>
      <c r="B278" s="29">
        <f t="shared" si="83"/>
        <v>10</v>
      </c>
      <c r="C278" s="71"/>
      <c r="D278" s="67">
        <v>3</v>
      </c>
      <c r="E278" s="72">
        <f t="shared" ca="1" si="84"/>
        <v>19</v>
      </c>
      <c r="F278" s="72">
        <f t="shared" ca="1" si="85"/>
        <v>19</v>
      </c>
      <c r="G278" s="73" t="str">
        <f>TKB!$C$6</f>
        <v>Tập đọc</v>
      </c>
      <c r="H278" s="73"/>
      <c r="I278" s="74" t="str">
        <f t="shared" ca="1" si="86"/>
        <v>Ôn tập Giữa học kì I ( Tiết ... )</v>
      </c>
      <c r="J278" s="75" t="str">
        <f t="shared" ca="1" si="87"/>
        <v>Máy chiếu</v>
      </c>
      <c r="K278" s="66"/>
      <c r="L278" s="167"/>
      <c r="M278" s="67">
        <v>3</v>
      </c>
      <c r="N278" s="72">
        <f t="shared" ca="1" si="88"/>
        <v>19</v>
      </c>
      <c r="O278" s="67">
        <f t="shared" ca="1" si="89"/>
        <v>19</v>
      </c>
      <c r="P278" s="68" t="str">
        <f>TKB!$D$6</f>
        <v>Thể dục</v>
      </c>
      <c r="Q278" s="73"/>
      <c r="R278" s="69" t="str">
        <f t="shared" ca="1" si="90"/>
        <v>ĐT vặn mình - Trò chơi “Ai nhanh và khéo hơn”</v>
      </c>
      <c r="S278" s="75">
        <f t="shared" ca="1" si="91"/>
        <v>0</v>
      </c>
      <c r="T278" s="46"/>
      <c r="U278" s="35"/>
      <c r="V278" s="36"/>
      <c r="W278" s="37"/>
      <c r="X278" s="46"/>
      <c r="Y278" s="46"/>
      <c r="Z278" s="46"/>
    </row>
    <row r="279" spans="1:26" ht="24" customHeight="1" x14ac:dyDescent="0.2">
      <c r="A279" s="11" t="str">
        <f t="shared" si="0"/>
        <v/>
      </c>
      <c r="B279" s="29">
        <f t="shared" si="83"/>
        <v>10</v>
      </c>
      <c r="C279" s="71"/>
      <c r="D279" s="72">
        <v>4</v>
      </c>
      <c r="E279" s="72">
        <f t="shared" ca="1" si="84"/>
        <v>46</v>
      </c>
      <c r="F279" s="72">
        <f t="shared" ca="1" si="85"/>
        <v>46</v>
      </c>
      <c r="G279" s="73" t="str">
        <f>TKB!$C$7</f>
        <v>Toán</v>
      </c>
      <c r="H279" s="73"/>
      <c r="I279" s="74" t="str">
        <f t="shared" ca="1" si="86"/>
        <v>Luyện tập chung.</v>
      </c>
      <c r="J279" s="75" t="str">
        <f t="shared" ca="1" si="87"/>
        <v>Máy chiếu</v>
      </c>
      <c r="K279" s="66"/>
      <c r="L279" s="167"/>
      <c r="M279" s="72">
        <v>4</v>
      </c>
      <c r="N279" s="72" t="str">
        <f t="shared" ca="1" si="88"/>
        <v/>
      </c>
      <c r="O279" s="72" t="str">
        <f t="shared" si="89"/>
        <v/>
      </c>
      <c r="P279" s="73">
        <f>TKB!$D$7</f>
        <v>0</v>
      </c>
      <c r="Q279" s="73"/>
      <c r="R279" s="74" t="str">
        <f t="shared" si="90"/>
        <v/>
      </c>
      <c r="S279" s="70" t="str">
        <f t="shared" si="91"/>
        <v/>
      </c>
      <c r="T279" s="46"/>
      <c r="U279" s="35"/>
      <c r="V279" s="36"/>
      <c r="W279" s="37"/>
      <c r="X279" s="46"/>
      <c r="Y279" s="46"/>
      <c r="Z279" s="46"/>
    </row>
    <row r="280" spans="1:26" ht="24" customHeight="1" x14ac:dyDescent="0.2">
      <c r="A280" s="11" t="str">
        <f t="shared" si="0"/>
        <v/>
      </c>
      <c r="B280" s="29">
        <f t="shared" si="83"/>
        <v>10</v>
      </c>
      <c r="C280" s="71"/>
      <c r="D280" s="78">
        <v>5</v>
      </c>
      <c r="E280" s="79">
        <f t="shared" ca="1" si="84"/>
        <v>118</v>
      </c>
      <c r="F280" s="79" t="str">
        <f t="shared" si="85"/>
        <v/>
      </c>
      <c r="G280" s="80">
        <f>TKB!$C$8</f>
        <v>0</v>
      </c>
      <c r="H280" s="80"/>
      <c r="I280" s="81" t="str">
        <f t="shared" si="86"/>
        <v/>
      </c>
      <c r="J280" s="82" t="str">
        <f t="shared" si="87"/>
        <v/>
      </c>
      <c r="K280" s="66"/>
      <c r="L280" s="168"/>
      <c r="M280" s="78">
        <v>5</v>
      </c>
      <c r="N280" s="72" t="str">
        <f t="shared" ca="1" si="88"/>
        <v/>
      </c>
      <c r="O280" s="83" t="str">
        <f t="shared" si="89"/>
        <v/>
      </c>
      <c r="P280" s="80">
        <f>TKB!$D$8</f>
        <v>0</v>
      </c>
      <c r="Q280" s="80"/>
      <c r="R280" s="81" t="str">
        <f t="shared" si="90"/>
        <v/>
      </c>
      <c r="S280" s="82" t="str">
        <f t="shared" si="91"/>
        <v/>
      </c>
      <c r="T280" s="46"/>
      <c r="U280" s="35"/>
      <c r="V280" s="36"/>
      <c r="W280" s="37"/>
      <c r="X280" s="46"/>
      <c r="Y280" s="46"/>
      <c r="Z280" s="46"/>
    </row>
    <row r="281" spans="1:26" ht="24" customHeight="1" x14ac:dyDescent="0.2">
      <c r="A281" s="11" t="str">
        <f t="shared" si="0"/>
        <v/>
      </c>
      <c r="B281" s="29">
        <f t="shared" si="83"/>
        <v>10</v>
      </c>
      <c r="C281" s="84" t="str">
        <f>CONCATENATE("Ba  ",CHAR(10),DAY(V273+1),"/",MONTH(V273+1))</f>
        <v>Ba  
10/11</v>
      </c>
      <c r="D281" s="61">
        <v>1</v>
      </c>
      <c r="E281" s="61">
        <f t="shared" ca="1" si="84"/>
        <v>19</v>
      </c>
      <c r="F281" s="61">
        <f t="shared" ca="1" si="85"/>
        <v>19</v>
      </c>
      <c r="G281" s="73" t="str">
        <f>TKB!$C$9</f>
        <v>LT &amp; Câu</v>
      </c>
      <c r="H281" s="62"/>
      <c r="I281" s="64" t="str">
        <f t="shared" ca="1" si="86"/>
        <v xml:space="preserve">Ôn tập Giữa học kì I </v>
      </c>
      <c r="J281" s="65" t="str">
        <f t="shared" ca="1" si="87"/>
        <v>Máy chiếu</v>
      </c>
      <c r="K281" s="66"/>
      <c r="L281" s="169" t="str">
        <f>+C281</f>
        <v>Ba  
10/11</v>
      </c>
      <c r="M281" s="61">
        <v>1</v>
      </c>
      <c r="N281" s="61">
        <f t="shared" ca="1" si="88"/>
        <v>10</v>
      </c>
      <c r="O281" s="61">
        <f t="shared" ca="1" si="89"/>
        <v>10</v>
      </c>
      <c r="P281" s="62" t="str">
        <f>TKB!$D$9</f>
        <v>Tin học</v>
      </c>
      <c r="Q281" s="62"/>
      <c r="R281" s="64" t="str">
        <f t="shared" ca="1" si="90"/>
        <v>Kiểm tra</v>
      </c>
      <c r="S281" s="65">
        <f t="shared" ca="1" si="91"/>
        <v>0</v>
      </c>
      <c r="T281" s="46"/>
      <c r="U281" s="35"/>
      <c r="V281" s="36"/>
      <c r="W281" s="37"/>
      <c r="X281" s="46"/>
      <c r="Y281" s="46"/>
      <c r="Z281" s="46"/>
    </row>
    <row r="282" spans="1:26" ht="24" customHeight="1" x14ac:dyDescent="0.2">
      <c r="A282" s="11" t="str">
        <f t="shared" si="0"/>
        <v/>
      </c>
      <c r="B282" s="29">
        <f t="shared" si="83"/>
        <v>10</v>
      </c>
      <c r="C282" s="85"/>
      <c r="D282" s="72">
        <v>2</v>
      </c>
      <c r="E282" s="72">
        <f t="shared" ca="1" si="84"/>
        <v>47</v>
      </c>
      <c r="F282" s="72">
        <f t="shared" ca="1" si="85"/>
        <v>47</v>
      </c>
      <c r="G282" s="73" t="str">
        <f>TKB!$C$10</f>
        <v>Toán</v>
      </c>
      <c r="H282" s="73"/>
      <c r="I282" s="74" t="str">
        <f t="shared" ca="1" si="86"/>
        <v>Kiểm tra giữa kì I.</v>
      </c>
      <c r="J282" s="75" t="str">
        <f t="shared" ca="1" si="87"/>
        <v xml:space="preserve">Máy chiếu </v>
      </c>
      <c r="K282" s="66"/>
      <c r="L282" s="167"/>
      <c r="M282" s="72">
        <v>2</v>
      </c>
      <c r="N282" s="72">
        <f t="shared" ca="1" si="88"/>
        <v>10</v>
      </c>
      <c r="O282" s="72">
        <f t="shared" ca="1" si="89"/>
        <v>10</v>
      </c>
      <c r="P282" s="73" t="str">
        <f>TKB!$D$10</f>
        <v>Âm nhạc</v>
      </c>
      <c r="Q282" s="73"/>
      <c r="R282" s="74" t="str">
        <f t="shared" ca="1" si="90"/>
        <v>ÔT: Những bông hoa Những bài ca. GT một số ..</v>
      </c>
      <c r="S282" s="75">
        <f t="shared" ca="1" si="91"/>
        <v>0</v>
      </c>
      <c r="T282" s="46"/>
      <c r="U282" s="35"/>
      <c r="V282" s="36"/>
      <c r="W282" s="37"/>
      <c r="X282" s="46"/>
      <c r="Y282" s="46"/>
      <c r="Z282" s="46"/>
    </row>
    <row r="283" spans="1:26" ht="24" customHeight="1" x14ac:dyDescent="0.2">
      <c r="A283" s="11" t="str">
        <f t="shared" si="0"/>
        <v/>
      </c>
      <c r="B283" s="29">
        <f t="shared" si="83"/>
        <v>10</v>
      </c>
      <c r="C283" s="85"/>
      <c r="D283" s="72">
        <v>3</v>
      </c>
      <c r="E283" s="72">
        <f t="shared" ca="1" si="84"/>
        <v>10</v>
      </c>
      <c r="F283" s="72">
        <f t="shared" ca="1" si="85"/>
        <v>10</v>
      </c>
      <c r="G283" s="73" t="str">
        <f>TKB!$C$11</f>
        <v>Chính tả</v>
      </c>
      <c r="H283" s="73"/>
      <c r="I283" s="74" t="str">
        <f t="shared" ca="1" si="86"/>
        <v>Ôn tập Giữa học kì I ( Tiết ... )</v>
      </c>
      <c r="J283" s="75" t="str">
        <f t="shared" ca="1" si="87"/>
        <v>Máy chiếu</v>
      </c>
      <c r="K283" s="66"/>
      <c r="L283" s="167"/>
      <c r="M283" s="67">
        <v>3</v>
      </c>
      <c r="N283" s="72">
        <f t="shared" ca="1" si="88"/>
        <v>19</v>
      </c>
      <c r="O283" s="67">
        <f t="shared" ca="1" si="89"/>
        <v>19</v>
      </c>
      <c r="P283" s="68" t="str">
        <f>TKB!$D$11</f>
        <v>Khoa học</v>
      </c>
      <c r="Q283" s="73"/>
      <c r="R283" s="74" t="str">
        <f t="shared" ca="1" si="90"/>
        <v>Phòng tránh tai nạn giao thông đường bộ</v>
      </c>
      <c r="S283" s="75" t="str">
        <f t="shared" ca="1" si="91"/>
        <v>Máy chiếu</v>
      </c>
      <c r="T283" s="46"/>
      <c r="U283" s="35"/>
      <c r="V283" s="36"/>
      <c r="W283" s="37"/>
      <c r="X283" s="46"/>
      <c r="Y283" s="46"/>
      <c r="Z283" s="46"/>
    </row>
    <row r="284" spans="1:26" ht="24" customHeight="1" x14ac:dyDescent="0.2">
      <c r="A284" s="11" t="str">
        <f t="shared" si="0"/>
        <v/>
      </c>
      <c r="B284" s="29">
        <f t="shared" si="83"/>
        <v>10</v>
      </c>
      <c r="C284" s="85"/>
      <c r="D284" s="72">
        <v>4</v>
      </c>
      <c r="E284" s="72">
        <f t="shared" ca="1" si="84"/>
        <v>10</v>
      </c>
      <c r="F284" s="72">
        <f t="shared" ca="1" si="85"/>
        <v>10</v>
      </c>
      <c r="G284" s="73" t="str">
        <f>TKB!$C$12</f>
        <v>Lịch sử</v>
      </c>
      <c r="H284" s="73"/>
      <c r="I284" s="74" t="str">
        <f t="shared" ca="1" si="86"/>
        <v>Bác Hồ đọc Tuyên ngôn Độc lập</v>
      </c>
      <c r="J284" s="75" t="str">
        <f t="shared" ca="1" si="87"/>
        <v>Máy chiếu</v>
      </c>
      <c r="K284" s="66"/>
      <c r="L284" s="167"/>
      <c r="M284" s="72">
        <v>4</v>
      </c>
      <c r="N284" s="72">
        <f t="shared" ca="1" si="88"/>
        <v>19</v>
      </c>
      <c r="O284" s="72">
        <f t="shared" ca="1" si="89"/>
        <v>19</v>
      </c>
      <c r="P284" s="73" t="str">
        <f>TKB!$D$12</f>
        <v>HDH-T</v>
      </c>
      <c r="Q284" s="73"/>
      <c r="R284" s="74" t="str">
        <f t="shared" ca="1" si="90"/>
        <v>Luyện tập chung. Cộng hai số thập phân</v>
      </c>
      <c r="S284" s="75" t="str">
        <f t="shared" ca="1" si="91"/>
        <v>Máy chiếu</v>
      </c>
      <c r="T284" s="46"/>
      <c r="U284" s="35"/>
      <c r="V284" s="36"/>
      <c r="W284" s="37"/>
      <c r="X284" s="46"/>
      <c r="Y284" s="46"/>
      <c r="Z284" s="46"/>
    </row>
    <row r="285" spans="1:26" ht="24" customHeight="1" x14ac:dyDescent="0.2">
      <c r="A285" s="11" t="str">
        <f t="shared" si="0"/>
        <v/>
      </c>
      <c r="B285" s="29">
        <f t="shared" si="83"/>
        <v>10</v>
      </c>
      <c r="C285" s="86"/>
      <c r="D285" s="79">
        <v>5</v>
      </c>
      <c r="E285" s="79">
        <f t="shared" ca="1" si="84"/>
        <v>121</v>
      </c>
      <c r="F285" s="79" t="str">
        <f t="shared" si="85"/>
        <v/>
      </c>
      <c r="G285" s="80">
        <f>TKB!$C$13</f>
        <v>0</v>
      </c>
      <c r="H285" s="80"/>
      <c r="I285" s="81" t="str">
        <f t="shared" si="86"/>
        <v/>
      </c>
      <c r="J285" s="82" t="str">
        <f t="shared" si="87"/>
        <v/>
      </c>
      <c r="K285" s="66"/>
      <c r="L285" s="170"/>
      <c r="M285" s="78">
        <v>5</v>
      </c>
      <c r="N285" s="72" t="str">
        <f t="shared" ca="1" si="88"/>
        <v/>
      </c>
      <c r="O285" s="83" t="str">
        <f t="shared" si="89"/>
        <v/>
      </c>
      <c r="P285" s="80">
        <f>TKB!$D$13</f>
        <v>0</v>
      </c>
      <c r="Q285" s="80"/>
      <c r="R285" s="81" t="str">
        <f t="shared" si="90"/>
        <v/>
      </c>
      <c r="S285" s="82" t="str">
        <f t="shared" si="91"/>
        <v/>
      </c>
      <c r="T285" s="46"/>
      <c r="U285" s="35"/>
      <c r="V285" s="36"/>
      <c r="W285" s="37"/>
      <c r="X285" s="46"/>
      <c r="Y285" s="46"/>
      <c r="Z285" s="46"/>
    </row>
    <row r="286" spans="1:26" ht="24" customHeight="1" x14ac:dyDescent="0.2">
      <c r="A286" s="11" t="str">
        <f t="shared" si="0"/>
        <v/>
      </c>
      <c r="B286" s="29">
        <f t="shared" si="83"/>
        <v>10</v>
      </c>
      <c r="C286" s="84" t="str">
        <f>CONCATENATE("Tư ",CHAR(10),DAY(V273+2),"/",MONTH(V273+2))</f>
        <v>Tư 
11/11</v>
      </c>
      <c r="D286" s="61">
        <v>1</v>
      </c>
      <c r="E286" s="61">
        <f t="shared" ca="1" si="84"/>
        <v>20</v>
      </c>
      <c r="F286" s="61">
        <f t="shared" ca="1" si="85"/>
        <v>20</v>
      </c>
      <c r="G286" s="73" t="str">
        <f>TKB!$C$14</f>
        <v>Tập đọc</v>
      </c>
      <c r="H286" s="62"/>
      <c r="I286" s="64" t="str">
        <f t="shared" ca="1" si="86"/>
        <v>Ôn tập Giữa học kì I ( Tiết ... )</v>
      </c>
      <c r="J286" s="65" t="str">
        <f t="shared" ca="1" si="87"/>
        <v>Máy chiếu</v>
      </c>
      <c r="K286" s="66"/>
      <c r="L286" s="169" t="str">
        <f>+C286</f>
        <v>Tư 
11/11</v>
      </c>
      <c r="M286" s="61">
        <v>1</v>
      </c>
      <c r="N286" s="61">
        <f t="shared" ca="1" si="88"/>
        <v>20</v>
      </c>
      <c r="O286" s="61">
        <f t="shared" ca="1" si="89"/>
        <v>20</v>
      </c>
      <c r="P286" s="62" t="str">
        <f>TKB!$D$14</f>
        <v>Khoa học</v>
      </c>
      <c r="Q286" s="62"/>
      <c r="R286" s="64" t="str">
        <f t="shared" ca="1" si="90"/>
        <v>Ôn tập: Con người và sức khoẻ</v>
      </c>
      <c r="S286" s="65" t="str">
        <f t="shared" ca="1" si="91"/>
        <v>Máy chiếu</v>
      </c>
      <c r="T286" s="46"/>
      <c r="U286" s="35"/>
      <c r="V286" s="36"/>
      <c r="W286" s="37"/>
      <c r="X286" s="46"/>
      <c r="Y286" s="46"/>
      <c r="Z286" s="46"/>
    </row>
    <row r="287" spans="1:26" ht="24" customHeight="1" x14ac:dyDescent="0.2">
      <c r="A287" s="11" t="str">
        <f t="shared" si="0"/>
        <v/>
      </c>
      <c r="B287" s="29">
        <f t="shared" si="83"/>
        <v>10</v>
      </c>
      <c r="C287" s="85"/>
      <c r="D287" s="72">
        <v>2</v>
      </c>
      <c r="E287" s="72">
        <f t="shared" ca="1" si="84"/>
        <v>38</v>
      </c>
      <c r="F287" s="72">
        <f t="shared" ca="1" si="85"/>
        <v>38</v>
      </c>
      <c r="G287" s="73" t="str">
        <f>TKB!$C$15</f>
        <v>Tiếng Anh</v>
      </c>
      <c r="H287" s="73"/>
      <c r="I287" s="74" t="str">
        <f t="shared" ca="1" si="86"/>
        <v>Unit 6-Lesson 2 (tài liệu bổ trợ)</v>
      </c>
      <c r="J287" s="75">
        <f t="shared" ca="1" si="87"/>
        <v>0</v>
      </c>
      <c r="K287" s="66"/>
      <c r="L287" s="167"/>
      <c r="M287" s="72">
        <v>2</v>
      </c>
      <c r="N287" s="72">
        <f t="shared" ca="1" si="88"/>
        <v>20</v>
      </c>
      <c r="O287" s="72">
        <f t="shared" ca="1" si="89"/>
        <v>20</v>
      </c>
      <c r="P287" s="62" t="str">
        <f>TKB!$D$15</f>
        <v>Thể dục</v>
      </c>
      <c r="Q287" s="73"/>
      <c r="R287" s="74" t="str">
        <f t="shared" ca="1" si="90"/>
        <v>Trò chơi “Chạy nhanh theo số”</v>
      </c>
      <c r="S287" s="75">
        <f t="shared" ca="1" si="91"/>
        <v>0</v>
      </c>
      <c r="T287" s="46"/>
      <c r="U287" s="35"/>
      <c r="V287" s="36"/>
      <c r="W287" s="37"/>
      <c r="X287" s="46"/>
      <c r="Y287" s="46"/>
      <c r="Z287" s="46"/>
    </row>
    <row r="288" spans="1:26" ht="24" customHeight="1" x14ac:dyDescent="0.2">
      <c r="A288" s="11" t="str">
        <f t="shared" si="0"/>
        <v/>
      </c>
      <c r="B288" s="29">
        <f t="shared" si="83"/>
        <v>10</v>
      </c>
      <c r="C288" s="85"/>
      <c r="D288" s="72">
        <v>3</v>
      </c>
      <c r="E288" s="72">
        <f t="shared" ca="1" si="84"/>
        <v>48</v>
      </c>
      <c r="F288" s="72">
        <f t="shared" ca="1" si="85"/>
        <v>48</v>
      </c>
      <c r="G288" s="73" t="str">
        <f>TKB!$C$16</f>
        <v>Toán</v>
      </c>
      <c r="H288" s="73"/>
      <c r="I288" s="74" t="str">
        <f t="shared" ca="1" si="86"/>
        <v>Cộng hai số thập phân.</v>
      </c>
      <c r="J288" s="75" t="str">
        <f t="shared" ca="1" si="87"/>
        <v>Máy chiếu</v>
      </c>
      <c r="K288" s="66"/>
      <c r="L288" s="167"/>
      <c r="M288" s="67">
        <v>3</v>
      </c>
      <c r="N288" s="72">
        <f t="shared" ca="1" si="88"/>
        <v>29</v>
      </c>
      <c r="O288" s="67">
        <f t="shared" ca="1" si="89"/>
        <v>99</v>
      </c>
      <c r="P288" s="68" t="str">
        <f>TKB!$D$16</f>
        <v>HDH-TV</v>
      </c>
      <c r="Q288" s="73"/>
      <c r="R288" s="74" t="str">
        <f t="shared" ca="1" si="90"/>
        <v>Tập đọc - Luyện từ và câu</v>
      </c>
      <c r="S288" s="75" t="str">
        <f t="shared" ca="1" si="91"/>
        <v>Máy chiếu</v>
      </c>
      <c r="T288" s="46"/>
      <c r="U288" s="35"/>
      <c r="V288" s="36"/>
      <c r="W288" s="37"/>
      <c r="X288" s="46"/>
      <c r="Y288" s="46"/>
      <c r="Z288" s="46"/>
    </row>
    <row r="289" spans="1:26" ht="24" customHeight="1" x14ac:dyDescent="0.2">
      <c r="A289" s="11" t="str">
        <f t="shared" si="0"/>
        <v/>
      </c>
      <c r="B289" s="29">
        <f t="shared" si="83"/>
        <v>10</v>
      </c>
      <c r="C289" s="85"/>
      <c r="D289" s="72">
        <v>4</v>
      </c>
      <c r="E289" s="72">
        <f t="shared" ca="1" si="84"/>
        <v>10</v>
      </c>
      <c r="F289" s="72">
        <f t="shared" ca="1" si="85"/>
        <v>10</v>
      </c>
      <c r="G289" s="73" t="str">
        <f>TKB!$C$17</f>
        <v>Kể chuyện</v>
      </c>
      <c r="H289" s="73"/>
      <c r="I289" s="74" t="str">
        <f t="shared" ca="1" si="86"/>
        <v>Ôn tập Giữa học kì I</v>
      </c>
      <c r="J289" s="75" t="str">
        <f t="shared" ca="1" si="87"/>
        <v>Máy chiếu</v>
      </c>
      <c r="K289" s="66"/>
      <c r="L289" s="167"/>
      <c r="M289" s="72">
        <v>4</v>
      </c>
      <c r="N289" s="72">
        <f t="shared" ca="1" si="88"/>
        <v>10</v>
      </c>
      <c r="O289" s="72">
        <f t="shared" ca="1" si="89"/>
        <v>12</v>
      </c>
      <c r="P289" s="73" t="str">
        <f>TKB!$D$17</f>
        <v>HĐTT-CĐ</v>
      </c>
      <c r="Q289" s="73"/>
      <c r="R289" s="74" t="str">
        <f t="shared" ca="1" si="90"/>
        <v xml:space="preserve">GDNSTLVM - Bài 4 </v>
      </c>
      <c r="S289" s="75" t="str">
        <f t="shared" ca="1" si="91"/>
        <v>Máy chiếu</v>
      </c>
      <c r="T289" s="46"/>
      <c r="U289" s="35"/>
      <c r="V289" s="36"/>
      <c r="W289" s="37"/>
      <c r="X289" s="46"/>
      <c r="Y289" s="46"/>
      <c r="Z289" s="46"/>
    </row>
    <row r="290" spans="1:26" ht="24" customHeight="1" x14ac:dyDescent="0.2">
      <c r="A290" s="11" t="str">
        <f t="shared" si="0"/>
        <v/>
      </c>
      <c r="B290" s="29">
        <f t="shared" si="83"/>
        <v>10</v>
      </c>
      <c r="C290" s="86"/>
      <c r="D290" s="79">
        <v>5</v>
      </c>
      <c r="E290" s="79">
        <f t="shared" ca="1" si="84"/>
        <v>123</v>
      </c>
      <c r="F290" s="79" t="str">
        <f t="shared" si="85"/>
        <v/>
      </c>
      <c r="G290" s="80">
        <f>TKB!$C$18</f>
        <v>0</v>
      </c>
      <c r="H290" s="80"/>
      <c r="I290" s="81" t="str">
        <f t="shared" si="86"/>
        <v/>
      </c>
      <c r="J290" s="82" t="str">
        <f t="shared" si="87"/>
        <v/>
      </c>
      <c r="K290" s="66"/>
      <c r="L290" s="170"/>
      <c r="M290" s="78">
        <v>5</v>
      </c>
      <c r="N290" s="72" t="str">
        <f t="shared" ca="1" si="88"/>
        <v/>
      </c>
      <c r="O290" s="83" t="str">
        <f t="shared" si="89"/>
        <v/>
      </c>
      <c r="P290" s="80">
        <f>TKB!$D$18</f>
        <v>0</v>
      </c>
      <c r="Q290" s="80"/>
      <c r="R290" s="81" t="str">
        <f t="shared" si="90"/>
        <v/>
      </c>
      <c r="S290" s="82" t="str">
        <f t="shared" si="91"/>
        <v/>
      </c>
      <c r="T290" s="46"/>
      <c r="U290" s="35"/>
      <c r="V290" s="36"/>
      <c r="W290" s="37"/>
      <c r="X290" s="46"/>
      <c r="Y290" s="46"/>
      <c r="Z290" s="46"/>
    </row>
    <row r="291" spans="1:26" ht="24" customHeight="1" x14ac:dyDescent="0.2">
      <c r="A291" s="11" t="str">
        <f t="shared" si="0"/>
        <v/>
      </c>
      <c r="B291" s="29">
        <f t="shared" si="83"/>
        <v>10</v>
      </c>
      <c r="C291" s="84" t="str">
        <f>CONCATENATE("Năm ",CHAR(10),DAY(V273+3),"/",MONTH(V273+3))</f>
        <v>Năm 
12/11</v>
      </c>
      <c r="D291" s="61">
        <v>1</v>
      </c>
      <c r="E291" s="61">
        <f t="shared" ca="1" si="84"/>
        <v>19</v>
      </c>
      <c r="F291" s="61">
        <f t="shared" ca="1" si="85"/>
        <v>19</v>
      </c>
      <c r="G291" s="62" t="str">
        <f>TKB!$C$19</f>
        <v>TLV</v>
      </c>
      <c r="H291" s="62"/>
      <c r="I291" s="64" t="str">
        <f t="shared" ca="1" si="86"/>
        <v>Ôn tập Giữa học kì I ( Tiết ... )</v>
      </c>
      <c r="J291" s="65" t="str">
        <f t="shared" ca="1" si="87"/>
        <v xml:space="preserve">Máy chiếu </v>
      </c>
      <c r="K291" s="66"/>
      <c r="L291" s="169" t="str">
        <f>+C291</f>
        <v>Năm 
12/11</v>
      </c>
      <c r="M291" s="61">
        <v>1</v>
      </c>
      <c r="N291" s="61">
        <f t="shared" ca="1" si="88"/>
        <v>39</v>
      </c>
      <c r="O291" s="61">
        <f t="shared" ca="1" si="89"/>
        <v>39</v>
      </c>
      <c r="P291" s="62" t="str">
        <f>TKB!$D$19</f>
        <v>Tiếng Anh</v>
      </c>
      <c r="Q291" s="62"/>
      <c r="R291" s="64" t="str">
        <f t="shared" ca="1" si="90"/>
        <v>Unit 6: Lesson 3</v>
      </c>
      <c r="S291" s="65">
        <f t="shared" ca="1" si="91"/>
        <v>0</v>
      </c>
      <c r="T291" s="46"/>
      <c r="U291" s="35"/>
      <c r="V291" s="36"/>
      <c r="W291" s="37"/>
      <c r="X291" s="46"/>
      <c r="Y291" s="46"/>
      <c r="Z291" s="46"/>
    </row>
    <row r="292" spans="1:26" ht="24" customHeight="1" x14ac:dyDescent="0.2">
      <c r="A292" s="11" t="str">
        <f t="shared" si="0"/>
        <v/>
      </c>
      <c r="B292" s="29">
        <f t="shared" si="83"/>
        <v>10</v>
      </c>
      <c r="C292" s="85"/>
      <c r="D292" s="72">
        <v>2</v>
      </c>
      <c r="E292" s="72">
        <f t="shared" ca="1" si="84"/>
        <v>10</v>
      </c>
      <c r="F292" s="72">
        <f t="shared" ca="1" si="85"/>
        <v>10</v>
      </c>
      <c r="G292" s="73" t="str">
        <f>TKB!$C$20</f>
        <v>Mĩ thuật</v>
      </c>
      <c r="H292" s="73"/>
      <c r="I292" s="74" t="str">
        <f t="shared" ca="1" si="86"/>
        <v>Sáng tạo với những chiếc lá</v>
      </c>
      <c r="J292" s="75">
        <f t="shared" ca="1" si="87"/>
        <v>0</v>
      </c>
      <c r="K292" s="66"/>
      <c r="L292" s="167"/>
      <c r="M292" s="72">
        <v>2</v>
      </c>
      <c r="N292" s="72">
        <f t="shared" ca="1" si="88"/>
        <v>10</v>
      </c>
      <c r="O292" s="72">
        <f t="shared" ca="1" si="89"/>
        <v>10</v>
      </c>
      <c r="P292" s="73" t="str">
        <f>TKB!$D$20</f>
        <v>Địa lí</v>
      </c>
      <c r="Q292" s="73"/>
      <c r="R292" s="74" t="str">
        <f t="shared" ca="1" si="90"/>
        <v>Nông nghiệp</v>
      </c>
      <c r="S292" s="75" t="str">
        <f t="shared" ca="1" si="91"/>
        <v>Máy chiếu</v>
      </c>
      <c r="T292" s="46"/>
      <c r="U292" s="35"/>
      <c r="V292" s="36"/>
      <c r="W292" s="37"/>
      <c r="X292" s="46"/>
      <c r="Y292" s="46"/>
      <c r="Z292" s="46"/>
    </row>
    <row r="293" spans="1:26" ht="24" customHeight="1" x14ac:dyDescent="0.2">
      <c r="A293" s="11" t="str">
        <f t="shared" si="0"/>
        <v/>
      </c>
      <c r="B293" s="29">
        <f t="shared" si="83"/>
        <v>10</v>
      </c>
      <c r="C293" s="85"/>
      <c r="D293" s="72">
        <v>3</v>
      </c>
      <c r="E293" s="72">
        <f t="shared" ca="1" si="84"/>
        <v>49</v>
      </c>
      <c r="F293" s="72">
        <f t="shared" ca="1" si="85"/>
        <v>49</v>
      </c>
      <c r="G293" s="73" t="str">
        <f>TKB!$C$21</f>
        <v>Toán</v>
      </c>
      <c r="H293" s="73"/>
      <c r="I293" s="74" t="str">
        <f t="shared" ca="1" si="86"/>
        <v>Luyện tập.</v>
      </c>
      <c r="J293" s="75" t="str">
        <f t="shared" ca="1" si="87"/>
        <v>Máy chiếu</v>
      </c>
      <c r="K293" s="66"/>
      <c r="L293" s="167"/>
      <c r="M293" s="67">
        <v>3</v>
      </c>
      <c r="N293" s="72">
        <f t="shared" ca="1" si="88"/>
        <v>10</v>
      </c>
      <c r="O293" s="67">
        <f t="shared" ca="1" si="89"/>
        <v>10</v>
      </c>
      <c r="P293" s="68" t="str">
        <f>TKB!$D$21</f>
        <v>Kĩ thuật</v>
      </c>
      <c r="Q293" s="73"/>
      <c r="R293" s="74" t="str">
        <f t="shared" ca="1" si="90"/>
        <v>Bày, dọn bữa ăn trong gia đình</v>
      </c>
      <c r="S293" s="75" t="str">
        <f t="shared" ca="1" si="91"/>
        <v>Máy chiếu</v>
      </c>
      <c r="T293" s="46"/>
      <c r="U293" s="35"/>
      <c r="V293" s="36"/>
      <c r="W293" s="37"/>
      <c r="X293" s="46"/>
      <c r="Y293" s="46"/>
      <c r="Z293" s="46"/>
    </row>
    <row r="294" spans="1:26" ht="24" customHeight="1" x14ac:dyDescent="0.2">
      <c r="A294" s="11" t="str">
        <f t="shared" si="0"/>
        <v/>
      </c>
      <c r="B294" s="29">
        <f t="shared" si="83"/>
        <v>10</v>
      </c>
      <c r="C294" s="85"/>
      <c r="D294" s="72">
        <v>4</v>
      </c>
      <c r="E294" s="72">
        <f t="shared" ca="1" si="84"/>
        <v>20</v>
      </c>
      <c r="F294" s="72">
        <f t="shared" ca="1" si="85"/>
        <v>20</v>
      </c>
      <c r="G294" s="73" t="str">
        <f>TKB!$C$22</f>
        <v>LT &amp; Câu</v>
      </c>
      <c r="H294" s="73"/>
      <c r="I294" s="74" t="str">
        <f t="shared" ca="1" si="86"/>
        <v xml:space="preserve">Ôn tập Giữa học kì I </v>
      </c>
      <c r="J294" s="75" t="str">
        <f t="shared" ca="1" si="87"/>
        <v>Máy chiếu</v>
      </c>
      <c r="K294" s="66"/>
      <c r="L294" s="167"/>
      <c r="M294" s="72">
        <v>4</v>
      </c>
      <c r="N294" s="72">
        <f t="shared" ca="1" si="88"/>
        <v>30</v>
      </c>
      <c r="O294" s="72">
        <f t="shared" ca="1" si="89"/>
        <v>100</v>
      </c>
      <c r="P294" s="73" t="str">
        <f>TKB!$D$22</f>
        <v>HDH-TV</v>
      </c>
      <c r="Q294" s="73"/>
      <c r="R294" s="74" t="str">
        <f t="shared" ca="1" si="90"/>
        <v>Luyện từ và câu</v>
      </c>
      <c r="S294" s="75" t="str">
        <f t="shared" ca="1" si="91"/>
        <v>Máy chiếu</v>
      </c>
      <c r="T294" s="46"/>
      <c r="U294" s="35"/>
      <c r="V294" s="36"/>
      <c r="W294" s="37"/>
      <c r="X294" s="46"/>
      <c r="Y294" s="46"/>
      <c r="Z294" s="46"/>
    </row>
    <row r="295" spans="1:26" ht="24" customHeight="1" x14ac:dyDescent="0.2">
      <c r="A295" s="11" t="str">
        <f t="shared" si="0"/>
        <v/>
      </c>
      <c r="B295" s="29">
        <f t="shared" si="83"/>
        <v>10</v>
      </c>
      <c r="C295" s="86"/>
      <c r="D295" s="79">
        <v>5</v>
      </c>
      <c r="E295" s="79">
        <f t="shared" ca="1" si="84"/>
        <v>125</v>
      </c>
      <c r="F295" s="79" t="str">
        <f t="shared" si="85"/>
        <v/>
      </c>
      <c r="G295" s="80">
        <f>TKB!$C$23</f>
        <v>0</v>
      </c>
      <c r="H295" s="80"/>
      <c r="I295" s="81" t="str">
        <f t="shared" si="86"/>
        <v/>
      </c>
      <c r="J295" s="82" t="str">
        <f t="shared" si="87"/>
        <v/>
      </c>
      <c r="K295" s="66"/>
      <c r="L295" s="170"/>
      <c r="M295" s="78">
        <v>5</v>
      </c>
      <c r="N295" s="72" t="str">
        <f t="shared" ca="1" si="88"/>
        <v/>
      </c>
      <c r="O295" s="83" t="str">
        <f t="shared" si="89"/>
        <v/>
      </c>
      <c r="P295" s="80">
        <f>TKB!$D$23</f>
        <v>0</v>
      </c>
      <c r="Q295" s="80"/>
      <c r="R295" s="81" t="str">
        <f t="shared" si="90"/>
        <v/>
      </c>
      <c r="S295" s="82" t="str">
        <f t="shared" si="91"/>
        <v/>
      </c>
      <c r="T295" s="46"/>
      <c r="U295" s="35"/>
      <c r="V295" s="36"/>
      <c r="W295" s="37"/>
      <c r="X295" s="46"/>
      <c r="Y295" s="46"/>
      <c r="Z295" s="46"/>
    </row>
    <row r="296" spans="1:26" ht="24" customHeight="1" x14ac:dyDescent="0.2">
      <c r="A296" s="11" t="str">
        <f t="shared" si="0"/>
        <v/>
      </c>
      <c r="B296" s="29">
        <f t="shared" si="83"/>
        <v>10</v>
      </c>
      <c r="C296" s="60" t="str">
        <f>CONCATENATE("Sáu ",CHAR(10),DAY(V273+4),"/",MONTH(V273+4))</f>
        <v>Sáu 
13/11</v>
      </c>
      <c r="D296" s="61">
        <v>1</v>
      </c>
      <c r="E296" s="61">
        <f t="shared" ca="1" si="84"/>
        <v>20</v>
      </c>
      <c r="F296" s="61">
        <f t="shared" ca="1" si="85"/>
        <v>20</v>
      </c>
      <c r="G296" s="73" t="str">
        <f>TKB!$C$24</f>
        <v>TLV</v>
      </c>
      <c r="H296" s="62"/>
      <c r="I296" s="64" t="str">
        <f t="shared" ca="1" si="86"/>
        <v>Ôn tập Giữa học kì I ( Tiết ... )</v>
      </c>
      <c r="J296" s="65" t="str">
        <f t="shared" ca="1" si="87"/>
        <v>Máy chiếu</v>
      </c>
      <c r="K296" s="66"/>
      <c r="L296" s="169" t="str">
        <f>+C296</f>
        <v>Sáu 
13/11</v>
      </c>
      <c r="M296" s="61">
        <v>1</v>
      </c>
      <c r="N296" s="61">
        <f t="shared" ca="1" si="88"/>
        <v>20</v>
      </c>
      <c r="O296" s="61">
        <f t="shared" ca="1" si="89"/>
        <v>20</v>
      </c>
      <c r="P296" s="62" t="str">
        <f>TKB!$D$24</f>
        <v>HDH-T</v>
      </c>
      <c r="Q296" s="62"/>
      <c r="R296" s="74" t="str">
        <f t="shared" ca="1" si="90"/>
        <v>Tổng của nhiều số thập phân</v>
      </c>
      <c r="S296" s="65" t="str">
        <f t="shared" ca="1" si="91"/>
        <v>Máy chiếu</v>
      </c>
      <c r="T296" s="46"/>
      <c r="U296" s="35"/>
      <c r="V296" s="36"/>
      <c r="W296" s="37"/>
      <c r="X296" s="46"/>
      <c r="Y296" s="46"/>
      <c r="Z296" s="46"/>
    </row>
    <row r="297" spans="1:26" ht="24" customHeight="1" x14ac:dyDescent="0.2">
      <c r="A297" s="11" t="str">
        <f t="shared" si="0"/>
        <v/>
      </c>
      <c r="B297" s="29">
        <f t="shared" si="83"/>
        <v>10</v>
      </c>
      <c r="C297" s="71"/>
      <c r="D297" s="72">
        <v>2</v>
      </c>
      <c r="E297" s="72">
        <f t="shared" ca="1" si="84"/>
        <v>50</v>
      </c>
      <c r="F297" s="72">
        <f t="shared" ca="1" si="85"/>
        <v>50</v>
      </c>
      <c r="G297" s="73" t="str">
        <f>TKB!$C$25</f>
        <v>Toán</v>
      </c>
      <c r="H297" s="73"/>
      <c r="I297" s="74" t="str">
        <f t="shared" ca="1" si="86"/>
        <v>Tổng nhiều số thập phân.</v>
      </c>
      <c r="J297" s="75" t="str">
        <f t="shared" ca="1" si="87"/>
        <v xml:space="preserve">Máy chiếu </v>
      </c>
      <c r="K297" s="66"/>
      <c r="L297" s="167"/>
      <c r="M297" s="72">
        <v>2</v>
      </c>
      <c r="N297" s="72">
        <f t="shared" ca="1" si="88"/>
        <v>10</v>
      </c>
      <c r="O297" s="72">
        <f t="shared" ca="1" si="89"/>
        <v>10</v>
      </c>
      <c r="P297" s="73" t="str">
        <f>TKB!$D$25</f>
        <v>HĐTT-SH</v>
      </c>
      <c r="Q297" s="73"/>
      <c r="R297" s="74" t="str">
        <f t="shared" ca="1" si="90"/>
        <v>Sinh hoạt lớp</v>
      </c>
      <c r="S297" s="75" t="str">
        <f t="shared" ca="1" si="91"/>
        <v>sổ thi đua</v>
      </c>
      <c r="T297" s="46"/>
      <c r="U297" s="35"/>
      <c r="V297" s="36"/>
      <c r="W297" s="37"/>
      <c r="X297" s="46"/>
      <c r="Y297" s="46"/>
      <c r="Z297" s="46"/>
    </row>
    <row r="298" spans="1:26" ht="24" customHeight="1" x14ac:dyDescent="0.2">
      <c r="A298" s="11" t="str">
        <f t="shared" si="0"/>
        <v/>
      </c>
      <c r="B298" s="29">
        <f t="shared" si="83"/>
        <v>10</v>
      </c>
      <c r="C298" s="71"/>
      <c r="D298" s="67">
        <v>3</v>
      </c>
      <c r="E298" s="72">
        <f t="shared" ca="1" si="84"/>
        <v>10</v>
      </c>
      <c r="F298" s="72">
        <f t="shared" ca="1" si="85"/>
        <v>10</v>
      </c>
      <c r="G298" s="73" t="str">
        <f>TKB!$C$26</f>
        <v>Đạo đức</v>
      </c>
      <c r="H298" s="73"/>
      <c r="I298" s="74" t="str">
        <f t="shared" ca="1" si="86"/>
        <v>Tình bạn ( tiếp)</v>
      </c>
      <c r="J298" s="75" t="str">
        <f t="shared" ca="1" si="87"/>
        <v>Máy chiếu</v>
      </c>
      <c r="K298" s="66"/>
      <c r="L298" s="167"/>
      <c r="M298" s="67">
        <v>3</v>
      </c>
      <c r="N298" s="72" t="str">
        <f t="shared" ca="1" si="88"/>
        <v/>
      </c>
      <c r="O298" s="67" t="str">
        <f t="shared" si="89"/>
        <v/>
      </c>
      <c r="P298" s="68">
        <f>TKB!$D$26</f>
        <v>0</v>
      </c>
      <c r="Q298" s="73"/>
      <c r="R298" s="74" t="str">
        <f t="shared" si="90"/>
        <v/>
      </c>
      <c r="S298" s="75" t="str">
        <f t="shared" si="91"/>
        <v/>
      </c>
      <c r="T298" s="46"/>
      <c r="U298" s="35"/>
      <c r="V298" s="36"/>
      <c r="W298" s="37"/>
      <c r="X298" s="46"/>
      <c r="Y298" s="46"/>
      <c r="Z298" s="46"/>
    </row>
    <row r="299" spans="1:26" ht="24" customHeight="1" x14ac:dyDescent="0.2">
      <c r="A299" s="11" t="str">
        <f t="shared" si="0"/>
        <v/>
      </c>
      <c r="B299" s="29">
        <f t="shared" si="83"/>
        <v>10</v>
      </c>
      <c r="C299" s="71"/>
      <c r="D299" s="72">
        <v>4</v>
      </c>
      <c r="E299" s="72">
        <f t="shared" ca="1" si="84"/>
        <v>40</v>
      </c>
      <c r="F299" s="72">
        <f t="shared" ca="1" si="85"/>
        <v>40</v>
      </c>
      <c r="G299" s="73" t="str">
        <f>TKB!$C$27</f>
        <v>Tiếng Anh</v>
      </c>
      <c r="H299" s="73"/>
      <c r="I299" s="74" t="str">
        <f t="shared" ca="1" si="86"/>
        <v>Handout Unit 6</v>
      </c>
      <c r="J299" s="75">
        <f t="shared" ca="1" si="87"/>
        <v>0</v>
      </c>
      <c r="K299" s="66"/>
      <c r="L299" s="167"/>
      <c r="M299" s="72">
        <v>4</v>
      </c>
      <c r="N299" s="72" t="str">
        <f t="shared" ca="1" si="88"/>
        <v/>
      </c>
      <c r="O299" s="72" t="str">
        <f t="shared" si="89"/>
        <v/>
      </c>
      <c r="P299" s="73">
        <f>TKB!$D$27</f>
        <v>0</v>
      </c>
      <c r="Q299" s="73"/>
      <c r="R299" s="74" t="str">
        <f t="shared" si="90"/>
        <v/>
      </c>
      <c r="S299" s="75" t="str">
        <f t="shared" si="91"/>
        <v/>
      </c>
      <c r="T299" s="46"/>
      <c r="U299" s="35"/>
      <c r="V299" s="36"/>
      <c r="W299" s="37"/>
      <c r="X299" s="46"/>
      <c r="Y299" s="46"/>
      <c r="Z299" s="46"/>
    </row>
    <row r="300" spans="1:26" ht="24" customHeight="1" x14ac:dyDescent="0.2">
      <c r="A300" s="11" t="str">
        <f t="shared" si="0"/>
        <v/>
      </c>
      <c r="B300" s="29">
        <f t="shared" si="83"/>
        <v>10</v>
      </c>
      <c r="C300" s="87"/>
      <c r="D300" s="88">
        <v>5</v>
      </c>
      <c r="E300" s="88">
        <f t="shared" ca="1" si="84"/>
        <v>127</v>
      </c>
      <c r="F300" s="88" t="str">
        <f t="shared" si="85"/>
        <v/>
      </c>
      <c r="G300" s="89">
        <f>TKB!$C$28</f>
        <v>0</v>
      </c>
      <c r="H300" s="89" t="str">
        <f>IF(AND($M$1&lt;&gt;"",F300&lt;&gt;""),$M$1,IF(LEN(G300)&gt;$Q$1,RIGHT(G300,$Q$1),""))</f>
        <v/>
      </c>
      <c r="I300" s="90" t="str">
        <f t="shared" si="86"/>
        <v/>
      </c>
      <c r="J300" s="91" t="str">
        <f t="shared" si="87"/>
        <v/>
      </c>
      <c r="K300" s="66"/>
      <c r="L300" s="171"/>
      <c r="M300" s="92">
        <v>5</v>
      </c>
      <c r="N300" s="88" t="str">
        <f t="shared" ca="1" si="88"/>
        <v/>
      </c>
      <c r="O300" s="88" t="str">
        <f t="shared" si="89"/>
        <v/>
      </c>
      <c r="P300" s="89">
        <f>TKB!$D$28</f>
        <v>0</v>
      </c>
      <c r="Q300" s="89" t="str">
        <f>IF(AND($M$1&lt;&gt;"",O300&lt;&gt;""),$M$1,IF(LEN(P300)&gt;$Q$1,RIGHT(P300,$Q$1),""))</f>
        <v/>
      </c>
      <c r="R300" s="90" t="str">
        <f t="shared" si="90"/>
        <v/>
      </c>
      <c r="S300" s="91" t="str">
        <f t="shared" si="91"/>
        <v/>
      </c>
      <c r="T300" s="46"/>
      <c r="U300" s="35"/>
      <c r="V300" s="36"/>
      <c r="W300" s="37"/>
      <c r="X300" s="46"/>
      <c r="Y300" s="46"/>
      <c r="Z300" s="46"/>
    </row>
    <row r="301" spans="1:26" ht="24" customHeight="1" x14ac:dyDescent="0.2">
      <c r="A301" s="11" t="str">
        <f t="shared" si="0"/>
        <v/>
      </c>
      <c r="B301" s="29">
        <f t="shared" si="83"/>
        <v>10</v>
      </c>
      <c r="C301" s="178"/>
      <c r="D301" s="173"/>
      <c r="E301" s="173"/>
      <c r="F301" s="173"/>
      <c r="G301" s="173"/>
      <c r="H301" s="173"/>
      <c r="I301" s="173"/>
      <c r="J301" s="174"/>
      <c r="K301" s="93"/>
      <c r="L301" s="172"/>
      <c r="M301" s="173"/>
      <c r="N301" s="173"/>
      <c r="O301" s="173"/>
      <c r="P301" s="173"/>
      <c r="Q301" s="173"/>
      <c r="R301" s="173"/>
      <c r="S301" s="174"/>
      <c r="T301" s="11"/>
      <c r="U301" s="35"/>
      <c r="V301" s="36"/>
      <c r="W301" s="37"/>
      <c r="X301" s="11"/>
      <c r="Y301" s="11"/>
      <c r="Z301" s="11"/>
    </row>
    <row r="302" spans="1:26" ht="57.75" customHeight="1" x14ac:dyDescent="0.2">
      <c r="A302" s="11" t="str">
        <f t="shared" si="0"/>
        <v/>
      </c>
      <c r="B302" s="29">
        <f>+B303</f>
        <v>11</v>
      </c>
      <c r="C302" s="96" t="str">
        <f>'HUONG DAN'!B54</f>
        <v>©Trường Tiểu học Lê Ngọc Hân, Gia Lâm</v>
      </c>
      <c r="D302" s="93"/>
      <c r="E302" s="93"/>
      <c r="F302" s="93"/>
      <c r="G302" s="97"/>
      <c r="H302" s="97"/>
      <c r="I302" s="97"/>
      <c r="J302" s="97"/>
      <c r="K302" s="97"/>
      <c r="L302" s="45"/>
      <c r="M302" s="45"/>
      <c r="N302" s="45"/>
      <c r="O302" s="45"/>
      <c r="P302" s="100"/>
      <c r="Q302" s="100"/>
      <c r="R302" s="183"/>
      <c r="S302" s="180"/>
      <c r="T302" s="11"/>
      <c r="U302" s="35"/>
      <c r="V302" s="36"/>
      <c r="W302" s="37"/>
      <c r="X302" s="11"/>
      <c r="Y302" s="11"/>
      <c r="Z302" s="11"/>
    </row>
    <row r="303" spans="1:26" ht="24" customHeight="1" x14ac:dyDescent="0.2">
      <c r="A303" s="11" t="str">
        <f t="shared" si="0"/>
        <v/>
      </c>
      <c r="B303" s="29">
        <f>+C303</f>
        <v>11</v>
      </c>
      <c r="C303" s="179">
        <f>+C273+1</f>
        <v>11</v>
      </c>
      <c r="D303" s="180"/>
      <c r="E303" s="38"/>
      <c r="F303" s="93" t="str">
        <f>CONCATENATE("(Từ ngày ",DAY(V303)&amp;"/"&amp; MONTH(V303) &amp;"/"&amp;YEAR(V303)&amp; " đến ngày "  &amp;DAY(V303+4)&amp;  "/" &amp; MONTH(V303+4) &amp; "/" &amp; YEAR(V303+4),")")</f>
        <v>(Từ ngày 16/11/2020 đến ngày 20/11/2020)</v>
      </c>
      <c r="G303" s="97"/>
      <c r="H303" s="97"/>
      <c r="I303" s="33"/>
      <c r="J303" s="33"/>
      <c r="K303" s="33"/>
      <c r="L303" s="42"/>
      <c r="M303" s="42"/>
      <c r="N303" s="43"/>
      <c r="O303" s="43"/>
      <c r="P303" s="44"/>
      <c r="Q303" s="44"/>
      <c r="R303" s="100"/>
      <c r="S303" s="41"/>
      <c r="T303" s="11"/>
      <c r="U303" s="35" t="s">
        <v>62</v>
      </c>
      <c r="V303" s="36">
        <f>$U$1+(C303-1)*7+W303</f>
        <v>44151</v>
      </c>
      <c r="W303" s="37">
        <v>0</v>
      </c>
      <c r="X303" s="11"/>
      <c r="Y303" s="11"/>
      <c r="Z303" s="11"/>
    </row>
    <row r="304" spans="1:26" ht="24" customHeight="1" x14ac:dyDescent="0.2">
      <c r="A304" s="11" t="str">
        <f t="shared" si="0"/>
        <v/>
      </c>
      <c r="B304" s="29">
        <f t="shared" ref="B304:B331" si="92">+B303</f>
        <v>11</v>
      </c>
      <c r="C304" s="175" t="s">
        <v>63</v>
      </c>
      <c r="D304" s="176"/>
      <c r="E304" s="176"/>
      <c r="F304" s="176"/>
      <c r="G304" s="176"/>
      <c r="H304" s="176"/>
      <c r="I304" s="176"/>
      <c r="J304" s="177"/>
      <c r="K304" s="99"/>
      <c r="L304" s="175" t="s">
        <v>64</v>
      </c>
      <c r="M304" s="176"/>
      <c r="N304" s="176"/>
      <c r="O304" s="176"/>
      <c r="P304" s="176"/>
      <c r="Q304" s="176"/>
      <c r="R304" s="176"/>
      <c r="S304" s="177"/>
      <c r="T304" s="46"/>
      <c r="U304" s="35"/>
      <c r="V304" s="47"/>
      <c r="W304" s="37"/>
      <c r="X304" s="46"/>
      <c r="Y304" s="46"/>
      <c r="Z304" s="46"/>
    </row>
    <row r="305" spans="1:26" ht="24" customHeight="1" x14ac:dyDescent="0.2">
      <c r="A305" s="11" t="str">
        <f t="shared" si="0"/>
        <v/>
      </c>
      <c r="B305" s="29">
        <f t="shared" si="92"/>
        <v>11</v>
      </c>
      <c r="C305" s="101" t="s">
        <v>65</v>
      </c>
      <c r="D305" s="102" t="s">
        <v>66</v>
      </c>
      <c r="E305" s="102" t="s">
        <v>67</v>
      </c>
      <c r="F305" s="102" t="s">
        <v>68</v>
      </c>
      <c r="G305" s="103" t="s">
        <v>69</v>
      </c>
      <c r="H305" s="103" t="s">
        <v>70</v>
      </c>
      <c r="I305" s="103" t="s">
        <v>71</v>
      </c>
      <c r="J305" s="104" t="s">
        <v>72</v>
      </c>
      <c r="K305" s="52"/>
      <c r="L305" s="53" t="s">
        <v>65</v>
      </c>
      <c r="M305" s="54" t="s">
        <v>66</v>
      </c>
      <c r="N305" s="54" t="s">
        <v>67</v>
      </c>
      <c r="O305" s="49" t="s">
        <v>68</v>
      </c>
      <c r="P305" s="55" t="s">
        <v>73</v>
      </c>
      <c r="Q305" s="55" t="s">
        <v>70</v>
      </c>
      <c r="R305" s="55" t="s">
        <v>71</v>
      </c>
      <c r="S305" s="51" t="s">
        <v>72</v>
      </c>
      <c r="T305" s="56"/>
      <c r="U305" s="57"/>
      <c r="V305" s="58"/>
      <c r="W305" s="59"/>
      <c r="X305" s="56"/>
      <c r="Y305" s="56"/>
      <c r="Z305" s="56"/>
    </row>
    <row r="306" spans="1:26" ht="24" customHeight="1" x14ac:dyDescent="0.2">
      <c r="A306" s="11" t="str">
        <f t="shared" si="0"/>
        <v/>
      </c>
      <c r="B306" s="29">
        <f t="shared" si="92"/>
        <v>11</v>
      </c>
      <c r="C306" s="60" t="str">
        <f>CONCATENATE("Hai  ",CHAR(10),DAY(V303),"/",MONTH(V303))</f>
        <v>Hai  
16/11</v>
      </c>
      <c r="D306" s="61">
        <v>1</v>
      </c>
      <c r="E306" s="61">
        <f t="shared" ref="E306:E330" ca="1" si="93">COUNTIF($G$6:G306,G306)+COUNTIF(OFFSET($P$6,0,0,IF(MOD(ROW(P306),5)&lt;&gt;0,INT((ROW(P306)-ROW($P$6)+1)/5)*5,INT((ROW(P306)-ROW($P$6))/5)*5),1),G306)</f>
        <v>11</v>
      </c>
      <c r="F306" s="61">
        <f t="shared" ref="F306:F330" ca="1" si="94">IF(G306=0,"",VLOOKUP(E306&amp;G306,PPCT,2,0))</f>
        <v>11</v>
      </c>
      <c r="G306" s="62" t="str">
        <f>TKB!$C$4</f>
        <v>HĐTT</v>
      </c>
      <c r="H306" s="63"/>
      <c r="I306" s="64" t="str">
        <f t="shared" ref="I306:I330" ca="1" si="95">IF(G306=0,"",VLOOKUP(E306&amp;G306,PPCT,6,0))</f>
        <v>Chào cờ</v>
      </c>
      <c r="J306" s="65">
        <f t="shared" ref="J306:J330" ca="1" si="96">IF(G306=0,"",VLOOKUP(E306&amp;G306,PPCT,7,0))</f>
        <v>0</v>
      </c>
      <c r="K306" s="66"/>
      <c r="L306" s="166" t="str">
        <f>+C306</f>
        <v>Hai  
16/11</v>
      </c>
      <c r="M306" s="67">
        <v>1</v>
      </c>
      <c r="N306" s="67">
        <f t="shared" ref="N306:N330" ca="1" si="97">IF(P306=0,"",COUNTIF($P$6:P306,P306)+COUNTIF(OFFSET($G$6,0,0,INT((ROW(G306)-ROW($G$6))/5+1)*5,1),P306))</f>
        <v>31</v>
      </c>
      <c r="O306" s="61">
        <f t="shared" ref="O306:O330" ca="1" si="98">IF(P306=0,"",VLOOKUP(N306&amp;P306,PPCT,2,0))</f>
        <v>101</v>
      </c>
      <c r="P306" s="68" t="str">
        <f>TKB!$D$4</f>
        <v>HDH-TV</v>
      </c>
      <c r="Q306" s="63"/>
      <c r="R306" s="69" t="str">
        <f t="shared" ref="R306:R330" ca="1" si="99">IF(P306=0,"",VLOOKUP(N306&amp;P306,PPCT,6,0))</f>
        <v>Tập làm văn</v>
      </c>
      <c r="S306" s="70" t="str">
        <f t="shared" ref="S306:S330" ca="1" si="100">IF(P306=0,"",VLOOKUP(N306&amp;P306,PPCT,7,0))</f>
        <v>Máy chiếu</v>
      </c>
      <c r="T306" s="46"/>
      <c r="U306" s="35"/>
      <c r="V306" s="36"/>
      <c r="W306" s="37"/>
      <c r="X306" s="46"/>
      <c r="Y306" s="46"/>
      <c r="Z306" s="46"/>
    </row>
    <row r="307" spans="1:26" ht="24" customHeight="1" x14ac:dyDescent="0.2">
      <c r="A307" s="11" t="str">
        <f t="shared" si="0"/>
        <v/>
      </c>
      <c r="B307" s="29">
        <f t="shared" si="92"/>
        <v>11</v>
      </c>
      <c r="C307" s="71"/>
      <c r="D307" s="72">
        <v>2</v>
      </c>
      <c r="E307" s="72">
        <f t="shared" ca="1" si="93"/>
        <v>41</v>
      </c>
      <c r="F307" s="72">
        <f t="shared" ca="1" si="94"/>
        <v>41</v>
      </c>
      <c r="G307" s="73" t="str">
        <f>TKB!$C$5</f>
        <v>Tiếng Anh</v>
      </c>
      <c r="H307" s="73"/>
      <c r="I307" s="74" t="str">
        <f t="shared" ca="1" si="95"/>
        <v>Unit 7: Lesson 1</v>
      </c>
      <c r="J307" s="75">
        <f t="shared" ca="1" si="96"/>
        <v>0</v>
      </c>
      <c r="K307" s="66"/>
      <c r="L307" s="167"/>
      <c r="M307" s="72">
        <v>2</v>
      </c>
      <c r="N307" s="72">
        <f t="shared" ca="1" si="97"/>
        <v>11</v>
      </c>
      <c r="O307" s="72">
        <f t="shared" ca="1" si="98"/>
        <v>11</v>
      </c>
      <c r="P307" s="73" t="str">
        <f>TKB!$D$5</f>
        <v>HĐTT-ĐT</v>
      </c>
      <c r="Q307" s="73"/>
      <c r="R307" s="74" t="str">
        <f t="shared" ca="1" si="99"/>
        <v>Đọc truyện thư viện</v>
      </c>
      <c r="S307" s="76" t="str">
        <f t="shared" ca="1" si="100"/>
        <v>Truyện</v>
      </c>
      <c r="T307" s="46"/>
      <c r="U307" s="35"/>
      <c r="V307" s="36"/>
      <c r="W307" s="37"/>
      <c r="X307" s="46"/>
      <c r="Y307" s="46"/>
      <c r="Z307" s="46"/>
    </row>
    <row r="308" spans="1:26" ht="24" customHeight="1" x14ac:dyDescent="0.2">
      <c r="A308" s="11" t="str">
        <f t="shared" si="0"/>
        <v/>
      </c>
      <c r="B308" s="29">
        <f t="shared" si="92"/>
        <v>11</v>
      </c>
      <c r="C308" s="71"/>
      <c r="D308" s="67">
        <v>3</v>
      </c>
      <c r="E308" s="72">
        <f t="shared" ca="1" si="93"/>
        <v>21</v>
      </c>
      <c r="F308" s="72">
        <f t="shared" ca="1" si="94"/>
        <v>21</v>
      </c>
      <c r="G308" s="73" t="str">
        <f>TKB!$C$6</f>
        <v>Tập đọc</v>
      </c>
      <c r="H308" s="73"/>
      <c r="I308" s="74" t="str">
        <f t="shared" ca="1" si="95"/>
        <v>Chuyện một khu vườn nhỏ</v>
      </c>
      <c r="J308" s="75" t="str">
        <f t="shared" ca="1" si="96"/>
        <v>Máy chiếu</v>
      </c>
      <c r="K308" s="66"/>
      <c r="L308" s="167"/>
      <c r="M308" s="67">
        <v>3</v>
      </c>
      <c r="N308" s="72">
        <f t="shared" ca="1" si="97"/>
        <v>21</v>
      </c>
      <c r="O308" s="67">
        <f t="shared" ca="1" si="98"/>
        <v>21</v>
      </c>
      <c r="P308" s="68" t="str">
        <f>TKB!$D$6</f>
        <v>Thể dục</v>
      </c>
      <c r="Q308" s="73"/>
      <c r="R308" s="69" t="str">
        <f t="shared" ca="1" si="99"/>
        <v>Động tác toàn thân - TC “Chạy nhanh theo số”</v>
      </c>
      <c r="S308" s="75">
        <f t="shared" ca="1" si="100"/>
        <v>0</v>
      </c>
      <c r="T308" s="46"/>
      <c r="U308" s="35"/>
      <c r="V308" s="36"/>
      <c r="W308" s="37"/>
      <c r="X308" s="46"/>
      <c r="Y308" s="46"/>
      <c r="Z308" s="46"/>
    </row>
    <row r="309" spans="1:26" ht="24" customHeight="1" x14ac:dyDescent="0.2">
      <c r="A309" s="11" t="str">
        <f t="shared" si="0"/>
        <v/>
      </c>
      <c r="B309" s="29">
        <f t="shared" si="92"/>
        <v>11</v>
      </c>
      <c r="C309" s="71"/>
      <c r="D309" s="72">
        <v>4</v>
      </c>
      <c r="E309" s="72">
        <f t="shared" ca="1" si="93"/>
        <v>51</v>
      </c>
      <c r="F309" s="72">
        <f t="shared" ca="1" si="94"/>
        <v>51</v>
      </c>
      <c r="G309" s="73" t="str">
        <f>TKB!$C$7</f>
        <v>Toán</v>
      </c>
      <c r="H309" s="73"/>
      <c r="I309" s="74" t="str">
        <f t="shared" ca="1" si="95"/>
        <v>Luyện tập.</v>
      </c>
      <c r="J309" s="75" t="str">
        <f t="shared" ca="1" si="96"/>
        <v>Máy chiếu</v>
      </c>
      <c r="K309" s="66"/>
      <c r="L309" s="167"/>
      <c r="M309" s="72">
        <v>4</v>
      </c>
      <c r="N309" s="72" t="str">
        <f t="shared" ca="1" si="97"/>
        <v/>
      </c>
      <c r="O309" s="72" t="str">
        <f t="shared" si="98"/>
        <v/>
      </c>
      <c r="P309" s="73">
        <f>TKB!$D$7</f>
        <v>0</v>
      </c>
      <c r="Q309" s="73"/>
      <c r="R309" s="74" t="str">
        <f t="shared" si="99"/>
        <v/>
      </c>
      <c r="S309" s="70" t="str">
        <f t="shared" si="100"/>
        <v/>
      </c>
      <c r="T309" s="46"/>
      <c r="U309" s="35"/>
      <c r="V309" s="36"/>
      <c r="W309" s="37"/>
      <c r="X309" s="46"/>
      <c r="Y309" s="46"/>
      <c r="Z309" s="46"/>
    </row>
    <row r="310" spans="1:26" ht="24" customHeight="1" x14ac:dyDescent="0.2">
      <c r="A310" s="11" t="str">
        <f t="shared" si="0"/>
        <v/>
      </c>
      <c r="B310" s="29">
        <f t="shared" si="92"/>
        <v>11</v>
      </c>
      <c r="C310" s="71"/>
      <c r="D310" s="78">
        <v>5</v>
      </c>
      <c r="E310" s="79">
        <f t="shared" ca="1" si="93"/>
        <v>131</v>
      </c>
      <c r="F310" s="79" t="str">
        <f t="shared" si="94"/>
        <v/>
      </c>
      <c r="G310" s="80">
        <f>TKB!$C$8</f>
        <v>0</v>
      </c>
      <c r="H310" s="80"/>
      <c r="I310" s="81" t="str">
        <f t="shared" si="95"/>
        <v/>
      </c>
      <c r="J310" s="82" t="str">
        <f t="shared" si="96"/>
        <v/>
      </c>
      <c r="K310" s="66"/>
      <c r="L310" s="168"/>
      <c r="M310" s="78">
        <v>5</v>
      </c>
      <c r="N310" s="72" t="str">
        <f t="shared" ca="1" si="97"/>
        <v/>
      </c>
      <c r="O310" s="83" t="str">
        <f t="shared" si="98"/>
        <v/>
      </c>
      <c r="P310" s="80">
        <f>TKB!$D$8</f>
        <v>0</v>
      </c>
      <c r="Q310" s="80"/>
      <c r="R310" s="81" t="str">
        <f t="shared" si="99"/>
        <v/>
      </c>
      <c r="S310" s="82" t="str">
        <f t="shared" si="100"/>
        <v/>
      </c>
      <c r="T310" s="46"/>
      <c r="U310" s="35"/>
      <c r="V310" s="36"/>
      <c r="W310" s="37"/>
      <c r="X310" s="46"/>
      <c r="Y310" s="46"/>
      <c r="Z310" s="46"/>
    </row>
    <row r="311" spans="1:26" ht="24" customHeight="1" x14ac:dyDescent="0.2">
      <c r="A311" s="11" t="str">
        <f t="shared" si="0"/>
        <v/>
      </c>
      <c r="B311" s="29">
        <f t="shared" si="92"/>
        <v>11</v>
      </c>
      <c r="C311" s="84" t="str">
        <f>CONCATENATE("Ba  ",CHAR(10),DAY(V303+1),"/",MONTH(V303+1))</f>
        <v>Ba  
17/11</v>
      </c>
      <c r="D311" s="61">
        <v>1</v>
      </c>
      <c r="E311" s="61">
        <f t="shared" ca="1" si="93"/>
        <v>21</v>
      </c>
      <c r="F311" s="61">
        <f t="shared" ca="1" si="94"/>
        <v>21</v>
      </c>
      <c r="G311" s="73" t="str">
        <f>TKB!$C$9</f>
        <v>LT &amp; Câu</v>
      </c>
      <c r="H311" s="62"/>
      <c r="I311" s="64" t="str">
        <f t="shared" ca="1" si="95"/>
        <v>Đại từ xưng hô.</v>
      </c>
      <c r="J311" s="65" t="str">
        <f t="shared" ca="1" si="96"/>
        <v>Máy chiếu</v>
      </c>
      <c r="K311" s="66"/>
      <c r="L311" s="169" t="str">
        <f>+C311</f>
        <v>Ba  
17/11</v>
      </c>
      <c r="M311" s="61">
        <v>1</v>
      </c>
      <c r="N311" s="61">
        <f t="shared" ca="1" si="97"/>
        <v>11</v>
      </c>
      <c r="O311" s="61">
        <f t="shared" ca="1" si="98"/>
        <v>11</v>
      </c>
      <c r="P311" s="62" t="str">
        <f>TKB!$D$9</f>
        <v>Tin học</v>
      </c>
      <c r="Q311" s="62"/>
      <c r="R311" s="64" t="str">
        <f t="shared" ca="1" si="99"/>
        <v>Học Toán với PM Cùng học Toán 5</v>
      </c>
      <c r="S311" s="65">
        <f t="shared" ca="1" si="100"/>
        <v>0</v>
      </c>
      <c r="T311" s="46"/>
      <c r="U311" s="35"/>
      <c r="V311" s="36"/>
      <c r="W311" s="37"/>
      <c r="X311" s="46"/>
      <c r="Y311" s="46"/>
      <c r="Z311" s="46"/>
    </row>
    <row r="312" spans="1:26" ht="24" customHeight="1" x14ac:dyDescent="0.2">
      <c r="A312" s="11" t="str">
        <f t="shared" si="0"/>
        <v/>
      </c>
      <c r="B312" s="29">
        <f t="shared" si="92"/>
        <v>11</v>
      </c>
      <c r="C312" s="85"/>
      <c r="D312" s="72">
        <v>2</v>
      </c>
      <c r="E312" s="72">
        <f t="shared" ca="1" si="93"/>
        <v>52</v>
      </c>
      <c r="F312" s="72">
        <f t="shared" ca="1" si="94"/>
        <v>52</v>
      </c>
      <c r="G312" s="73" t="str">
        <f>TKB!$C$10</f>
        <v>Toán</v>
      </c>
      <c r="H312" s="73"/>
      <c r="I312" s="74" t="str">
        <f t="shared" ca="1" si="95"/>
        <v>Trừ hai số thập phân.</v>
      </c>
      <c r="J312" s="75" t="str">
        <f t="shared" ca="1" si="96"/>
        <v>Máy chiếu</v>
      </c>
      <c r="K312" s="66"/>
      <c r="L312" s="167"/>
      <c r="M312" s="72">
        <v>2</v>
      </c>
      <c r="N312" s="72">
        <f t="shared" ca="1" si="97"/>
        <v>11</v>
      </c>
      <c r="O312" s="72">
        <f t="shared" ca="1" si="98"/>
        <v>11</v>
      </c>
      <c r="P312" s="73" t="str">
        <f>TKB!$D$10</f>
        <v>Âm nhạc</v>
      </c>
      <c r="Q312" s="73"/>
      <c r="R312" s="74" t="str">
        <f t="shared" ca="1" si="99"/>
        <v>TĐN số 3. Nghe nhạc</v>
      </c>
      <c r="S312" s="75">
        <f t="shared" ca="1" si="100"/>
        <v>0</v>
      </c>
      <c r="T312" s="46"/>
      <c r="U312" s="35"/>
      <c r="V312" s="36"/>
      <c r="W312" s="37"/>
      <c r="X312" s="46"/>
      <c r="Y312" s="46"/>
      <c r="Z312" s="46"/>
    </row>
    <row r="313" spans="1:26" ht="24" customHeight="1" x14ac:dyDescent="0.2">
      <c r="A313" s="11" t="str">
        <f t="shared" si="0"/>
        <v/>
      </c>
      <c r="B313" s="29">
        <f t="shared" si="92"/>
        <v>11</v>
      </c>
      <c r="C313" s="85"/>
      <c r="D313" s="72">
        <v>3</v>
      </c>
      <c r="E313" s="72">
        <f t="shared" ca="1" si="93"/>
        <v>11</v>
      </c>
      <c r="F313" s="72">
        <f t="shared" ca="1" si="94"/>
        <v>11</v>
      </c>
      <c r="G313" s="73" t="str">
        <f>TKB!$C$11</f>
        <v>Chính tả</v>
      </c>
      <c r="H313" s="73"/>
      <c r="I313" s="74" t="str">
        <f t="shared" ca="1" si="95"/>
        <v>Nghe-viết ; Luật Bảo vệ môi trường</v>
      </c>
      <c r="J313" s="75" t="str">
        <f t="shared" ca="1" si="96"/>
        <v>Máy chiếu</v>
      </c>
      <c r="K313" s="66"/>
      <c r="L313" s="167"/>
      <c r="M313" s="67">
        <v>3</v>
      </c>
      <c r="N313" s="72">
        <f t="shared" ca="1" si="97"/>
        <v>21</v>
      </c>
      <c r="O313" s="67">
        <f t="shared" ca="1" si="98"/>
        <v>21</v>
      </c>
      <c r="P313" s="68" t="str">
        <f>TKB!$D$11</f>
        <v>Khoa học</v>
      </c>
      <c r="Q313" s="73"/>
      <c r="R313" s="74" t="str">
        <f t="shared" ca="1" si="99"/>
        <v>Ôn tập: Con người và sức khoẻ</v>
      </c>
      <c r="S313" s="75" t="str">
        <f t="shared" ca="1" si="100"/>
        <v>Máy chiếu</v>
      </c>
      <c r="T313" s="46"/>
      <c r="U313" s="35"/>
      <c r="V313" s="36"/>
      <c r="W313" s="37"/>
      <c r="X313" s="46"/>
      <c r="Y313" s="46"/>
      <c r="Z313" s="46"/>
    </row>
    <row r="314" spans="1:26" ht="24" customHeight="1" x14ac:dyDescent="0.2">
      <c r="A314" s="11" t="str">
        <f t="shared" si="0"/>
        <v/>
      </c>
      <c r="B314" s="29">
        <f t="shared" si="92"/>
        <v>11</v>
      </c>
      <c r="C314" s="85"/>
      <c r="D314" s="72">
        <v>4</v>
      </c>
      <c r="E314" s="72">
        <f t="shared" ca="1" si="93"/>
        <v>11</v>
      </c>
      <c r="F314" s="72">
        <f t="shared" ca="1" si="94"/>
        <v>11</v>
      </c>
      <c r="G314" s="73" t="str">
        <f>TKB!$C$12</f>
        <v>Lịch sử</v>
      </c>
      <c r="H314" s="73"/>
      <c r="I314" s="74" t="str">
        <f t="shared" ca="1" si="95"/>
        <v>Ôn tập: Hơn tám mươi năm chống t. dân P</v>
      </c>
      <c r="J314" s="75" t="str">
        <f t="shared" ca="1" si="96"/>
        <v>Máy chiếu</v>
      </c>
      <c r="K314" s="66"/>
      <c r="L314" s="167"/>
      <c r="M314" s="72">
        <v>4</v>
      </c>
      <c r="N314" s="72">
        <f t="shared" ca="1" si="97"/>
        <v>21</v>
      </c>
      <c r="O314" s="72">
        <f t="shared" ca="1" si="98"/>
        <v>21</v>
      </c>
      <c r="P314" s="73" t="str">
        <f>TKB!$D$12</f>
        <v>HDH-T</v>
      </c>
      <c r="Q314" s="73"/>
      <c r="R314" s="74" t="str">
        <f t="shared" ca="1" si="99"/>
        <v>Luyện tập cộng số thập phân. Trừ hai số thập phân</v>
      </c>
      <c r="S314" s="75" t="str">
        <f t="shared" ca="1" si="100"/>
        <v>Máy chiếu</v>
      </c>
      <c r="T314" s="46"/>
      <c r="U314" s="35"/>
      <c r="V314" s="36"/>
      <c r="W314" s="37"/>
      <c r="X314" s="46"/>
      <c r="Y314" s="46"/>
      <c r="Z314" s="46"/>
    </row>
    <row r="315" spans="1:26" ht="24" customHeight="1" x14ac:dyDescent="0.2">
      <c r="A315" s="11" t="str">
        <f t="shared" si="0"/>
        <v/>
      </c>
      <c r="B315" s="29">
        <f t="shared" si="92"/>
        <v>11</v>
      </c>
      <c r="C315" s="86"/>
      <c r="D315" s="79">
        <v>5</v>
      </c>
      <c r="E315" s="79">
        <f t="shared" ca="1" si="93"/>
        <v>134</v>
      </c>
      <c r="F315" s="79" t="str">
        <f t="shared" si="94"/>
        <v/>
      </c>
      <c r="G315" s="80">
        <f>TKB!$C$13</f>
        <v>0</v>
      </c>
      <c r="H315" s="80"/>
      <c r="I315" s="81" t="str">
        <f t="shared" si="95"/>
        <v/>
      </c>
      <c r="J315" s="82" t="str">
        <f t="shared" si="96"/>
        <v/>
      </c>
      <c r="K315" s="66"/>
      <c r="L315" s="170"/>
      <c r="M315" s="78">
        <v>5</v>
      </c>
      <c r="N315" s="72" t="str">
        <f t="shared" ca="1" si="97"/>
        <v/>
      </c>
      <c r="O315" s="83" t="str">
        <f t="shared" si="98"/>
        <v/>
      </c>
      <c r="P315" s="80">
        <f>TKB!$D$13</f>
        <v>0</v>
      </c>
      <c r="Q315" s="80"/>
      <c r="R315" s="81" t="str">
        <f t="shared" si="99"/>
        <v/>
      </c>
      <c r="S315" s="82" t="str">
        <f t="shared" si="100"/>
        <v/>
      </c>
      <c r="T315" s="46"/>
      <c r="U315" s="35"/>
      <c r="V315" s="36"/>
      <c r="W315" s="37"/>
      <c r="X315" s="46"/>
      <c r="Y315" s="46"/>
      <c r="Z315" s="46"/>
    </row>
    <row r="316" spans="1:26" ht="24" customHeight="1" x14ac:dyDescent="0.2">
      <c r="A316" s="11" t="str">
        <f t="shared" si="0"/>
        <v/>
      </c>
      <c r="B316" s="29">
        <f t="shared" si="92"/>
        <v>11</v>
      </c>
      <c r="C316" s="84" t="str">
        <f>CONCATENATE("Tư ",CHAR(10),DAY(V303+2),"/",MONTH(V303+2))</f>
        <v>Tư 
18/11</v>
      </c>
      <c r="D316" s="61">
        <v>1</v>
      </c>
      <c r="E316" s="61">
        <f t="shared" ca="1" si="93"/>
        <v>22</v>
      </c>
      <c r="F316" s="61">
        <f t="shared" ca="1" si="94"/>
        <v>22</v>
      </c>
      <c r="G316" s="73" t="str">
        <f>TKB!$C$14</f>
        <v>Tập đọc</v>
      </c>
      <c r="H316" s="62"/>
      <c r="I316" s="64" t="str">
        <f t="shared" ca="1" si="95"/>
        <v>Luyện tập đọc ( Thay bài Tiếng Vọng )</v>
      </c>
      <c r="J316" s="65" t="str">
        <f t="shared" ca="1" si="96"/>
        <v>Máy chiếu</v>
      </c>
      <c r="K316" s="66"/>
      <c r="L316" s="169" t="str">
        <f>+C316</f>
        <v>Tư 
18/11</v>
      </c>
      <c r="M316" s="61">
        <v>1</v>
      </c>
      <c r="N316" s="61">
        <f t="shared" ca="1" si="97"/>
        <v>22</v>
      </c>
      <c r="O316" s="61">
        <f t="shared" ca="1" si="98"/>
        <v>22</v>
      </c>
      <c r="P316" s="62" t="str">
        <f>TKB!$D$14</f>
        <v>Khoa học</v>
      </c>
      <c r="Q316" s="62"/>
      <c r="R316" s="64" t="str">
        <f t="shared" ca="1" si="99"/>
        <v>Tre, mây, song</v>
      </c>
      <c r="S316" s="65" t="str">
        <f t="shared" ca="1" si="100"/>
        <v>Máy chiếu</v>
      </c>
      <c r="T316" s="46"/>
      <c r="U316" s="35"/>
      <c r="V316" s="36"/>
      <c r="W316" s="37"/>
      <c r="X316" s="46"/>
      <c r="Y316" s="46"/>
      <c r="Z316" s="46"/>
    </row>
    <row r="317" spans="1:26" ht="24" customHeight="1" x14ac:dyDescent="0.2">
      <c r="A317" s="11" t="str">
        <f t="shared" si="0"/>
        <v/>
      </c>
      <c r="B317" s="29">
        <f t="shared" si="92"/>
        <v>11</v>
      </c>
      <c r="C317" s="85"/>
      <c r="D317" s="72">
        <v>2</v>
      </c>
      <c r="E317" s="72">
        <f t="shared" ca="1" si="93"/>
        <v>42</v>
      </c>
      <c r="F317" s="72">
        <f t="shared" ca="1" si="94"/>
        <v>42</v>
      </c>
      <c r="G317" s="73" t="str">
        <f>TKB!$C$15</f>
        <v>Tiếng Anh</v>
      </c>
      <c r="H317" s="73"/>
      <c r="I317" s="74" t="str">
        <f t="shared" ca="1" si="95"/>
        <v>Unit 7-Lesson 1 (tài liệu bổ trợ)</v>
      </c>
      <c r="J317" s="75">
        <f t="shared" ca="1" si="96"/>
        <v>0</v>
      </c>
      <c r="K317" s="66"/>
      <c r="L317" s="167"/>
      <c r="M317" s="72">
        <v>2</v>
      </c>
      <c r="N317" s="72">
        <f t="shared" ca="1" si="97"/>
        <v>22</v>
      </c>
      <c r="O317" s="72">
        <f t="shared" ca="1" si="98"/>
        <v>22</v>
      </c>
      <c r="P317" s="62" t="str">
        <f>TKB!$D$15</f>
        <v>Thể dục</v>
      </c>
      <c r="Q317" s="73"/>
      <c r="R317" s="74" t="str">
        <f t="shared" ca="1" si="99"/>
        <v>Động tác... - TC “Chạy nhanh theo số”</v>
      </c>
      <c r="S317" s="75">
        <f t="shared" ca="1" si="100"/>
        <v>0</v>
      </c>
      <c r="T317" s="46"/>
      <c r="U317" s="35"/>
      <c r="V317" s="36"/>
      <c r="W317" s="37"/>
      <c r="X317" s="46"/>
      <c r="Y317" s="46"/>
      <c r="Z317" s="46"/>
    </row>
    <row r="318" spans="1:26" ht="24" customHeight="1" x14ac:dyDescent="0.2">
      <c r="A318" s="11" t="str">
        <f t="shared" si="0"/>
        <v/>
      </c>
      <c r="B318" s="29">
        <f t="shared" si="92"/>
        <v>11</v>
      </c>
      <c r="C318" s="85"/>
      <c r="D318" s="72">
        <v>3</v>
      </c>
      <c r="E318" s="72">
        <f t="shared" ca="1" si="93"/>
        <v>53</v>
      </c>
      <c r="F318" s="72">
        <f t="shared" ca="1" si="94"/>
        <v>53</v>
      </c>
      <c r="G318" s="73" t="str">
        <f>TKB!$C$16</f>
        <v>Toán</v>
      </c>
      <c r="H318" s="73"/>
      <c r="I318" s="74" t="str">
        <f t="shared" ca="1" si="95"/>
        <v>Luyện tập.</v>
      </c>
      <c r="J318" s="75" t="str">
        <f t="shared" ca="1" si="96"/>
        <v xml:space="preserve">Máy chiếu </v>
      </c>
      <c r="K318" s="66"/>
      <c r="L318" s="167"/>
      <c r="M318" s="67">
        <v>3</v>
      </c>
      <c r="N318" s="72">
        <f t="shared" ca="1" si="97"/>
        <v>32</v>
      </c>
      <c r="O318" s="67">
        <f t="shared" ca="1" si="98"/>
        <v>102</v>
      </c>
      <c r="P318" s="68" t="str">
        <f>TKB!$D$16</f>
        <v>HDH-TV</v>
      </c>
      <c r="Q318" s="73"/>
      <c r="R318" s="74" t="str">
        <f t="shared" ca="1" si="99"/>
        <v>Tập đọc - Luyện từ và câu</v>
      </c>
      <c r="S318" s="75" t="str">
        <f t="shared" ca="1" si="100"/>
        <v>Máy chiếu</v>
      </c>
      <c r="T318" s="46"/>
      <c r="U318" s="35"/>
      <c r="V318" s="36"/>
      <c r="W318" s="37"/>
      <c r="X318" s="46"/>
      <c r="Y318" s="46"/>
      <c r="Z318" s="46"/>
    </row>
    <row r="319" spans="1:26" ht="24" customHeight="1" x14ac:dyDescent="0.2">
      <c r="A319" s="11" t="str">
        <f t="shared" si="0"/>
        <v/>
      </c>
      <c r="B319" s="29">
        <f t="shared" si="92"/>
        <v>11</v>
      </c>
      <c r="C319" s="85"/>
      <c r="D319" s="72">
        <v>4</v>
      </c>
      <c r="E319" s="72">
        <f t="shared" ca="1" si="93"/>
        <v>11</v>
      </c>
      <c r="F319" s="72">
        <f t="shared" ca="1" si="94"/>
        <v>11</v>
      </c>
      <c r="G319" s="73" t="str">
        <f>TKB!$C$17</f>
        <v>Kể chuyện</v>
      </c>
      <c r="H319" s="73"/>
      <c r="I319" s="74" t="str">
        <f t="shared" ca="1" si="95"/>
        <v>Người đi săn và con nai</v>
      </c>
      <c r="J319" s="75" t="str">
        <f t="shared" ca="1" si="96"/>
        <v>Máy chiếu</v>
      </c>
      <c r="K319" s="66"/>
      <c r="L319" s="167"/>
      <c r="M319" s="72">
        <v>4</v>
      </c>
      <c r="N319" s="72">
        <f t="shared" ca="1" si="97"/>
        <v>11</v>
      </c>
      <c r="O319" s="72">
        <f t="shared" ca="1" si="98"/>
        <v>13</v>
      </c>
      <c r="P319" s="73" t="str">
        <f>TKB!$D$17</f>
        <v>HĐTT-CĐ</v>
      </c>
      <c r="Q319" s="73"/>
      <c r="R319" s="74" t="str">
        <f t="shared" ca="1" si="99"/>
        <v xml:space="preserve">GDNSTLVM - Bài 5 </v>
      </c>
      <c r="S319" s="75" t="str">
        <f t="shared" ca="1" si="100"/>
        <v>Máy chiếu</v>
      </c>
      <c r="T319" s="46"/>
      <c r="U319" s="35"/>
      <c r="V319" s="36"/>
      <c r="W319" s="37"/>
      <c r="X319" s="46"/>
      <c r="Y319" s="46"/>
      <c r="Z319" s="46"/>
    </row>
    <row r="320" spans="1:26" ht="24" customHeight="1" x14ac:dyDescent="0.2">
      <c r="A320" s="11" t="str">
        <f t="shared" si="0"/>
        <v/>
      </c>
      <c r="B320" s="29">
        <f t="shared" si="92"/>
        <v>11</v>
      </c>
      <c r="C320" s="86"/>
      <c r="D320" s="79">
        <v>5</v>
      </c>
      <c r="E320" s="79">
        <f t="shared" ca="1" si="93"/>
        <v>136</v>
      </c>
      <c r="F320" s="79" t="str">
        <f t="shared" si="94"/>
        <v/>
      </c>
      <c r="G320" s="80">
        <f>TKB!$C$18</f>
        <v>0</v>
      </c>
      <c r="H320" s="80"/>
      <c r="I320" s="81" t="str">
        <f t="shared" si="95"/>
        <v/>
      </c>
      <c r="J320" s="82" t="str">
        <f t="shared" si="96"/>
        <v/>
      </c>
      <c r="K320" s="66"/>
      <c r="L320" s="170"/>
      <c r="M320" s="78">
        <v>5</v>
      </c>
      <c r="N320" s="72" t="str">
        <f t="shared" ca="1" si="97"/>
        <v/>
      </c>
      <c r="O320" s="83" t="str">
        <f t="shared" si="98"/>
        <v/>
      </c>
      <c r="P320" s="80">
        <f>TKB!$D$18</f>
        <v>0</v>
      </c>
      <c r="Q320" s="80"/>
      <c r="R320" s="81" t="str">
        <f t="shared" si="99"/>
        <v/>
      </c>
      <c r="S320" s="82" t="str">
        <f t="shared" si="100"/>
        <v/>
      </c>
      <c r="T320" s="46"/>
      <c r="U320" s="35"/>
      <c r="V320" s="36"/>
      <c r="W320" s="37"/>
      <c r="X320" s="46"/>
      <c r="Y320" s="46"/>
      <c r="Z320" s="46"/>
    </row>
    <row r="321" spans="1:26" ht="24" customHeight="1" x14ac:dyDescent="0.2">
      <c r="A321" s="11" t="str">
        <f t="shared" si="0"/>
        <v/>
      </c>
      <c r="B321" s="29">
        <f t="shared" si="92"/>
        <v>11</v>
      </c>
      <c r="C321" s="84" t="str">
        <f>CONCATENATE("Năm ",CHAR(10),DAY(V303+3),"/",MONTH(V303+3))</f>
        <v>Năm 
19/11</v>
      </c>
      <c r="D321" s="61">
        <v>1</v>
      </c>
      <c r="E321" s="61">
        <f t="shared" ca="1" si="93"/>
        <v>21</v>
      </c>
      <c r="F321" s="61">
        <f t="shared" ca="1" si="94"/>
        <v>21</v>
      </c>
      <c r="G321" s="62" t="str">
        <f>TKB!$C$19</f>
        <v>TLV</v>
      </c>
      <c r="H321" s="62"/>
      <c r="I321" s="64" t="str">
        <f t="shared" ca="1" si="95"/>
        <v>Trả bài văn tả cảnh</v>
      </c>
      <c r="J321" s="65" t="str">
        <f t="shared" ca="1" si="96"/>
        <v>Máy chiếu</v>
      </c>
      <c r="K321" s="66"/>
      <c r="L321" s="169" t="str">
        <f>+C321</f>
        <v>Năm 
19/11</v>
      </c>
      <c r="M321" s="61">
        <v>1</v>
      </c>
      <c r="N321" s="61">
        <f t="shared" ca="1" si="97"/>
        <v>43</v>
      </c>
      <c r="O321" s="61">
        <f t="shared" ca="1" si="98"/>
        <v>43</v>
      </c>
      <c r="P321" s="62" t="str">
        <f>TKB!$D$19</f>
        <v>Tiếng Anh</v>
      </c>
      <c r="Q321" s="62"/>
      <c r="R321" s="64" t="str">
        <f t="shared" ca="1" si="99"/>
        <v xml:space="preserve">Unit 7: Lesson 2 </v>
      </c>
      <c r="S321" s="65">
        <f t="shared" ca="1" si="100"/>
        <v>0</v>
      </c>
      <c r="T321" s="46"/>
      <c r="U321" s="35"/>
      <c r="V321" s="36"/>
      <c r="W321" s="37"/>
      <c r="X321" s="46"/>
      <c r="Y321" s="46"/>
      <c r="Z321" s="46"/>
    </row>
    <row r="322" spans="1:26" ht="24" customHeight="1" x14ac:dyDescent="0.2">
      <c r="A322" s="11" t="str">
        <f t="shared" si="0"/>
        <v/>
      </c>
      <c r="B322" s="29">
        <f t="shared" si="92"/>
        <v>11</v>
      </c>
      <c r="C322" s="85"/>
      <c r="D322" s="72">
        <v>2</v>
      </c>
      <c r="E322" s="72">
        <f t="shared" ca="1" si="93"/>
        <v>11</v>
      </c>
      <c r="F322" s="72">
        <f t="shared" ca="1" si="94"/>
        <v>11</v>
      </c>
      <c r="G322" s="73" t="str">
        <f>TKB!$C$20</f>
        <v>Mĩ thuật</v>
      </c>
      <c r="H322" s="73"/>
      <c r="I322" s="74" t="str">
        <f t="shared" ca="1" si="95"/>
        <v>Trường em</v>
      </c>
      <c r="J322" s="75">
        <f t="shared" ca="1" si="96"/>
        <v>0</v>
      </c>
      <c r="K322" s="66"/>
      <c r="L322" s="167"/>
      <c r="M322" s="72">
        <v>2</v>
      </c>
      <c r="N322" s="72">
        <f t="shared" ca="1" si="97"/>
        <v>11</v>
      </c>
      <c r="O322" s="72">
        <f t="shared" ca="1" si="98"/>
        <v>11</v>
      </c>
      <c r="P322" s="73" t="str">
        <f>TKB!$D$20</f>
        <v>Địa lí</v>
      </c>
      <c r="Q322" s="73"/>
      <c r="R322" s="74" t="str">
        <f t="shared" ca="1" si="99"/>
        <v>Lâm nghiệp và thủy sản</v>
      </c>
      <c r="S322" s="75" t="str">
        <f t="shared" ca="1" si="100"/>
        <v>Máy chiếu</v>
      </c>
      <c r="T322" s="46"/>
      <c r="U322" s="35"/>
      <c r="V322" s="36"/>
      <c r="W322" s="37"/>
      <c r="X322" s="46"/>
      <c r="Y322" s="46"/>
      <c r="Z322" s="46"/>
    </row>
    <row r="323" spans="1:26" ht="24" customHeight="1" x14ac:dyDescent="0.2">
      <c r="A323" s="11" t="str">
        <f t="shared" si="0"/>
        <v/>
      </c>
      <c r="B323" s="29">
        <f t="shared" si="92"/>
        <v>11</v>
      </c>
      <c r="C323" s="85"/>
      <c r="D323" s="72">
        <v>3</v>
      </c>
      <c r="E323" s="72">
        <f t="shared" ca="1" si="93"/>
        <v>54</v>
      </c>
      <c r="F323" s="72">
        <f t="shared" ca="1" si="94"/>
        <v>54</v>
      </c>
      <c r="G323" s="73" t="str">
        <f>TKB!$C$21</f>
        <v>Toán</v>
      </c>
      <c r="H323" s="73"/>
      <c r="I323" s="74" t="str">
        <f t="shared" ca="1" si="95"/>
        <v>Luyện tập chung.</v>
      </c>
      <c r="J323" s="75" t="str">
        <f t="shared" ca="1" si="96"/>
        <v>Máy chiếu</v>
      </c>
      <c r="K323" s="66"/>
      <c r="L323" s="167"/>
      <c r="M323" s="67">
        <v>3</v>
      </c>
      <c r="N323" s="72">
        <f t="shared" ca="1" si="97"/>
        <v>11</v>
      </c>
      <c r="O323" s="67">
        <f t="shared" ca="1" si="98"/>
        <v>11</v>
      </c>
      <c r="P323" s="68" t="str">
        <f>TKB!$D$21</f>
        <v>Kĩ thuật</v>
      </c>
      <c r="Q323" s="73"/>
      <c r="R323" s="74" t="str">
        <f t="shared" ca="1" si="99"/>
        <v>Rửa dụng cụ nấu ăn và ăn uống</v>
      </c>
      <c r="S323" s="75" t="str">
        <f t="shared" ca="1" si="100"/>
        <v>Máy chiếu</v>
      </c>
      <c r="T323" s="46"/>
      <c r="U323" s="35"/>
      <c r="V323" s="36"/>
      <c r="W323" s="37"/>
      <c r="X323" s="46"/>
      <c r="Y323" s="46"/>
      <c r="Z323" s="46"/>
    </row>
    <row r="324" spans="1:26" ht="24" customHeight="1" x14ac:dyDescent="0.2">
      <c r="A324" s="11" t="str">
        <f t="shared" si="0"/>
        <v/>
      </c>
      <c r="B324" s="29">
        <f t="shared" si="92"/>
        <v>11</v>
      </c>
      <c r="C324" s="85"/>
      <c r="D324" s="72">
        <v>4</v>
      </c>
      <c r="E324" s="72">
        <f t="shared" ca="1" si="93"/>
        <v>22</v>
      </c>
      <c r="F324" s="72">
        <f t="shared" ca="1" si="94"/>
        <v>22</v>
      </c>
      <c r="G324" s="73" t="str">
        <f>TKB!$C$22</f>
        <v>LT &amp; Câu</v>
      </c>
      <c r="H324" s="73"/>
      <c r="I324" s="74" t="str">
        <f t="shared" ca="1" si="95"/>
        <v>Quan hệ từ</v>
      </c>
      <c r="J324" s="75" t="str">
        <f t="shared" ca="1" si="96"/>
        <v>Máy chiếu</v>
      </c>
      <c r="K324" s="66"/>
      <c r="L324" s="167"/>
      <c r="M324" s="72">
        <v>4</v>
      </c>
      <c r="N324" s="72">
        <f t="shared" ca="1" si="97"/>
        <v>33</v>
      </c>
      <c r="O324" s="72">
        <f t="shared" ca="1" si="98"/>
        <v>103</v>
      </c>
      <c r="P324" s="73" t="str">
        <f>TKB!$D$22</f>
        <v>HDH-TV</v>
      </c>
      <c r="Q324" s="73"/>
      <c r="R324" s="74" t="str">
        <f t="shared" ca="1" si="99"/>
        <v>Luyện từ và câu</v>
      </c>
      <c r="S324" s="75" t="str">
        <f t="shared" ca="1" si="100"/>
        <v>Máy chiếu</v>
      </c>
      <c r="T324" s="46"/>
      <c r="U324" s="35"/>
      <c r="V324" s="36"/>
      <c r="W324" s="37"/>
      <c r="X324" s="46"/>
      <c r="Y324" s="46"/>
      <c r="Z324" s="46"/>
    </row>
    <row r="325" spans="1:26" ht="24" customHeight="1" x14ac:dyDescent="0.2">
      <c r="A325" s="11" t="str">
        <f t="shared" si="0"/>
        <v/>
      </c>
      <c r="B325" s="29">
        <f t="shared" si="92"/>
        <v>11</v>
      </c>
      <c r="C325" s="86"/>
      <c r="D325" s="79">
        <v>5</v>
      </c>
      <c r="E325" s="79">
        <f t="shared" ca="1" si="93"/>
        <v>138</v>
      </c>
      <c r="F325" s="79" t="str">
        <f t="shared" si="94"/>
        <v/>
      </c>
      <c r="G325" s="80">
        <f>TKB!$C$23</f>
        <v>0</v>
      </c>
      <c r="H325" s="80"/>
      <c r="I325" s="81" t="str">
        <f t="shared" si="95"/>
        <v/>
      </c>
      <c r="J325" s="82" t="str">
        <f t="shared" si="96"/>
        <v/>
      </c>
      <c r="K325" s="66"/>
      <c r="L325" s="170"/>
      <c r="M325" s="78">
        <v>5</v>
      </c>
      <c r="N325" s="72" t="str">
        <f t="shared" ca="1" si="97"/>
        <v/>
      </c>
      <c r="O325" s="83" t="str">
        <f t="shared" si="98"/>
        <v/>
      </c>
      <c r="P325" s="80">
        <f>TKB!$D$23</f>
        <v>0</v>
      </c>
      <c r="Q325" s="80"/>
      <c r="R325" s="81" t="str">
        <f t="shared" si="99"/>
        <v/>
      </c>
      <c r="S325" s="82" t="str">
        <f t="shared" si="100"/>
        <v/>
      </c>
      <c r="T325" s="46"/>
      <c r="U325" s="35"/>
      <c r="V325" s="36"/>
      <c r="W325" s="37"/>
      <c r="X325" s="46"/>
      <c r="Y325" s="46"/>
      <c r="Z325" s="46"/>
    </row>
    <row r="326" spans="1:26" ht="24" customHeight="1" x14ac:dyDescent="0.2">
      <c r="A326" s="11" t="str">
        <f t="shared" si="0"/>
        <v/>
      </c>
      <c r="B326" s="29">
        <f t="shared" si="92"/>
        <v>11</v>
      </c>
      <c r="C326" s="60" t="str">
        <f>CONCATENATE("Sáu ",CHAR(10),DAY(V303+4),"/",MONTH(V303+4))</f>
        <v>Sáu 
20/11</v>
      </c>
      <c r="D326" s="61">
        <v>1</v>
      </c>
      <c r="E326" s="61">
        <f t="shared" ca="1" si="93"/>
        <v>22</v>
      </c>
      <c r="F326" s="61">
        <f t="shared" ca="1" si="94"/>
        <v>22</v>
      </c>
      <c r="G326" s="73" t="str">
        <f>TKB!$C$24</f>
        <v>TLV</v>
      </c>
      <c r="H326" s="62"/>
      <c r="I326" s="64" t="str">
        <f t="shared" ca="1" si="95"/>
        <v>Luyện tập làm đơn</v>
      </c>
      <c r="J326" s="65" t="str">
        <f t="shared" ca="1" si="96"/>
        <v xml:space="preserve">Máy chiếu </v>
      </c>
      <c r="K326" s="66"/>
      <c r="L326" s="169" t="str">
        <f>+C326</f>
        <v>Sáu 
20/11</v>
      </c>
      <c r="M326" s="61">
        <v>1</v>
      </c>
      <c r="N326" s="61">
        <f t="shared" ca="1" si="97"/>
        <v>22</v>
      </c>
      <c r="O326" s="61">
        <f t="shared" ca="1" si="98"/>
        <v>22</v>
      </c>
      <c r="P326" s="62" t="str">
        <f>TKB!$D$24</f>
        <v>HDH-T</v>
      </c>
      <c r="Q326" s="62"/>
      <c r="R326" s="74" t="str">
        <f t="shared" ca="1" si="99"/>
        <v>Nhân một số thập phân với một số tự nhiên</v>
      </c>
      <c r="S326" s="65" t="str">
        <f t="shared" ca="1" si="100"/>
        <v>Máy chiếu</v>
      </c>
      <c r="T326" s="46"/>
      <c r="U326" s="35"/>
      <c r="V326" s="36"/>
      <c r="W326" s="37"/>
      <c r="X326" s="46"/>
      <c r="Y326" s="46"/>
      <c r="Z326" s="46"/>
    </row>
    <row r="327" spans="1:26" ht="24" customHeight="1" x14ac:dyDescent="0.2">
      <c r="A327" s="11" t="str">
        <f t="shared" si="0"/>
        <v/>
      </c>
      <c r="B327" s="29">
        <f t="shared" si="92"/>
        <v>11</v>
      </c>
      <c r="C327" s="71"/>
      <c r="D327" s="72">
        <v>2</v>
      </c>
      <c r="E327" s="72">
        <f t="shared" ca="1" si="93"/>
        <v>55</v>
      </c>
      <c r="F327" s="72">
        <f t="shared" ca="1" si="94"/>
        <v>55</v>
      </c>
      <c r="G327" s="73" t="str">
        <f>TKB!$C$25</f>
        <v>Toán</v>
      </c>
      <c r="H327" s="73"/>
      <c r="I327" s="74" t="str">
        <f t="shared" ca="1" si="95"/>
        <v>Nhân một số thập phân với một số tự nhiên.</v>
      </c>
      <c r="J327" s="75" t="str">
        <f t="shared" ca="1" si="96"/>
        <v>Máy chiếu</v>
      </c>
      <c r="K327" s="66"/>
      <c r="L327" s="167"/>
      <c r="M327" s="72">
        <v>2</v>
      </c>
      <c r="N327" s="72">
        <f t="shared" ca="1" si="97"/>
        <v>11</v>
      </c>
      <c r="O327" s="72">
        <f t="shared" ca="1" si="98"/>
        <v>11</v>
      </c>
      <c r="P327" s="73" t="str">
        <f>TKB!$D$25</f>
        <v>HĐTT-SH</v>
      </c>
      <c r="Q327" s="73"/>
      <c r="R327" s="74" t="str">
        <f t="shared" ca="1" si="99"/>
        <v>Sinh hoạt lớp</v>
      </c>
      <c r="S327" s="75" t="str">
        <f t="shared" ca="1" si="100"/>
        <v>sổ thi đua</v>
      </c>
      <c r="T327" s="46"/>
      <c r="U327" s="35"/>
      <c r="V327" s="36"/>
      <c r="W327" s="37"/>
      <c r="X327" s="46"/>
      <c r="Y327" s="46"/>
      <c r="Z327" s="46"/>
    </row>
    <row r="328" spans="1:26" ht="24" customHeight="1" x14ac:dyDescent="0.2">
      <c r="A328" s="11" t="str">
        <f t="shared" si="0"/>
        <v/>
      </c>
      <c r="B328" s="29">
        <f t="shared" si="92"/>
        <v>11</v>
      </c>
      <c r="C328" s="71"/>
      <c r="D328" s="67">
        <v>3</v>
      </c>
      <c r="E328" s="72">
        <f t="shared" ca="1" si="93"/>
        <v>11</v>
      </c>
      <c r="F328" s="72">
        <f t="shared" ca="1" si="94"/>
        <v>11</v>
      </c>
      <c r="G328" s="73" t="str">
        <f>TKB!$C$26</f>
        <v>Đạo đức</v>
      </c>
      <c r="H328" s="73"/>
      <c r="I328" s="74" t="str">
        <f t="shared" ca="1" si="95"/>
        <v>Thực hành kĩ năng giữa kì I</v>
      </c>
      <c r="J328" s="75" t="str">
        <f t="shared" ca="1" si="96"/>
        <v>Máy chiếu</v>
      </c>
      <c r="K328" s="66"/>
      <c r="L328" s="167"/>
      <c r="M328" s="67">
        <v>3</v>
      </c>
      <c r="N328" s="72" t="str">
        <f t="shared" ca="1" si="97"/>
        <v/>
      </c>
      <c r="O328" s="67" t="str">
        <f t="shared" si="98"/>
        <v/>
      </c>
      <c r="P328" s="68">
        <f>TKB!$D$26</f>
        <v>0</v>
      </c>
      <c r="Q328" s="73"/>
      <c r="R328" s="74" t="str">
        <f t="shared" si="99"/>
        <v/>
      </c>
      <c r="S328" s="75" t="str">
        <f t="shared" si="100"/>
        <v/>
      </c>
      <c r="T328" s="46"/>
      <c r="U328" s="35"/>
      <c r="V328" s="36"/>
      <c r="W328" s="37"/>
      <c r="X328" s="46"/>
      <c r="Y328" s="46"/>
      <c r="Z328" s="46"/>
    </row>
    <row r="329" spans="1:26" ht="24" customHeight="1" x14ac:dyDescent="0.2">
      <c r="A329" s="11" t="str">
        <f t="shared" si="0"/>
        <v/>
      </c>
      <c r="B329" s="29">
        <f t="shared" si="92"/>
        <v>11</v>
      </c>
      <c r="C329" s="71"/>
      <c r="D329" s="72">
        <v>4</v>
      </c>
      <c r="E329" s="72">
        <f t="shared" ca="1" si="93"/>
        <v>44</v>
      </c>
      <c r="F329" s="72">
        <f t="shared" ca="1" si="94"/>
        <v>44</v>
      </c>
      <c r="G329" s="73" t="str">
        <f>TKB!$C$27</f>
        <v>Tiếng Anh</v>
      </c>
      <c r="H329" s="73"/>
      <c r="I329" s="74" t="str">
        <f t="shared" ca="1" si="95"/>
        <v>Unit 7-Lesson 2 (tài liệu bổ trợ)</v>
      </c>
      <c r="J329" s="75">
        <f t="shared" ca="1" si="96"/>
        <v>0</v>
      </c>
      <c r="K329" s="66"/>
      <c r="L329" s="167"/>
      <c r="M329" s="72">
        <v>4</v>
      </c>
      <c r="N329" s="72" t="str">
        <f t="shared" ca="1" si="97"/>
        <v/>
      </c>
      <c r="O329" s="72" t="str">
        <f t="shared" si="98"/>
        <v/>
      </c>
      <c r="P329" s="73">
        <f>TKB!$D$27</f>
        <v>0</v>
      </c>
      <c r="Q329" s="73"/>
      <c r="R329" s="74" t="str">
        <f t="shared" si="99"/>
        <v/>
      </c>
      <c r="S329" s="75" t="str">
        <f t="shared" si="100"/>
        <v/>
      </c>
      <c r="T329" s="46"/>
      <c r="U329" s="35"/>
      <c r="V329" s="36"/>
      <c r="W329" s="37"/>
      <c r="X329" s="46"/>
      <c r="Y329" s="46"/>
      <c r="Z329" s="46"/>
    </row>
    <row r="330" spans="1:26" ht="24" customHeight="1" x14ac:dyDescent="0.2">
      <c r="A330" s="11" t="str">
        <f t="shared" si="0"/>
        <v/>
      </c>
      <c r="B330" s="29">
        <f t="shared" si="92"/>
        <v>11</v>
      </c>
      <c r="C330" s="87"/>
      <c r="D330" s="88">
        <v>5</v>
      </c>
      <c r="E330" s="88">
        <f t="shared" ca="1" si="93"/>
        <v>140</v>
      </c>
      <c r="F330" s="88" t="str">
        <f t="shared" si="94"/>
        <v/>
      </c>
      <c r="G330" s="89">
        <f>TKB!$C$28</f>
        <v>0</v>
      </c>
      <c r="H330" s="89" t="str">
        <f>IF(AND($M$1&lt;&gt;"",F330&lt;&gt;""),$M$1,IF(LEN(G330)&gt;$Q$1,RIGHT(G330,$Q$1),""))</f>
        <v/>
      </c>
      <c r="I330" s="90" t="str">
        <f t="shared" si="95"/>
        <v/>
      </c>
      <c r="J330" s="91" t="str">
        <f t="shared" si="96"/>
        <v/>
      </c>
      <c r="K330" s="66"/>
      <c r="L330" s="171"/>
      <c r="M330" s="92">
        <v>5</v>
      </c>
      <c r="N330" s="88" t="str">
        <f t="shared" ca="1" si="97"/>
        <v/>
      </c>
      <c r="O330" s="88" t="str">
        <f t="shared" si="98"/>
        <v/>
      </c>
      <c r="P330" s="89">
        <f>TKB!$D$28</f>
        <v>0</v>
      </c>
      <c r="Q330" s="89" t="str">
        <f>IF(AND($M$1&lt;&gt;"",O330&lt;&gt;""),$M$1,IF(LEN(P330)&gt;$Q$1,RIGHT(P330,$Q$1),""))</f>
        <v/>
      </c>
      <c r="R330" s="90" t="str">
        <f t="shared" si="99"/>
        <v/>
      </c>
      <c r="S330" s="91" t="str">
        <f t="shared" si="100"/>
        <v/>
      </c>
      <c r="T330" s="46"/>
      <c r="U330" s="35"/>
      <c r="V330" s="36"/>
      <c r="W330" s="37"/>
      <c r="X330" s="46"/>
      <c r="Y330" s="46"/>
      <c r="Z330" s="46"/>
    </row>
    <row r="331" spans="1:26" ht="24" customHeight="1" x14ac:dyDescent="0.2">
      <c r="A331" s="11" t="str">
        <f t="shared" si="0"/>
        <v/>
      </c>
      <c r="B331" s="29">
        <f t="shared" si="92"/>
        <v>11</v>
      </c>
      <c r="C331" s="178"/>
      <c r="D331" s="173"/>
      <c r="E331" s="173"/>
      <c r="F331" s="173"/>
      <c r="G331" s="173"/>
      <c r="H331" s="173"/>
      <c r="I331" s="173"/>
      <c r="J331" s="174"/>
      <c r="K331" s="93"/>
      <c r="L331" s="172"/>
      <c r="M331" s="173"/>
      <c r="N331" s="173"/>
      <c r="O331" s="173"/>
      <c r="P331" s="173"/>
      <c r="Q331" s="173"/>
      <c r="R331" s="173"/>
      <c r="S331" s="174"/>
      <c r="T331" s="11"/>
      <c r="U331" s="35"/>
      <c r="V331" s="36"/>
      <c r="W331" s="37"/>
      <c r="X331" s="11"/>
      <c r="Y331" s="11"/>
      <c r="Z331" s="11"/>
    </row>
    <row r="332" spans="1:26" ht="57.75" customHeight="1" x14ac:dyDescent="0.2">
      <c r="A332" s="11" t="str">
        <f t="shared" si="0"/>
        <v/>
      </c>
      <c r="B332" s="29">
        <f>+B333</f>
        <v>12</v>
      </c>
      <c r="C332" s="96" t="str">
        <f>'HUONG DAN'!B54</f>
        <v>©Trường Tiểu học Lê Ngọc Hân, Gia Lâm</v>
      </c>
      <c r="D332" s="93"/>
      <c r="E332" s="93"/>
      <c r="F332" s="93"/>
      <c r="G332" s="97"/>
      <c r="H332" s="97"/>
      <c r="I332" s="97"/>
      <c r="J332" s="97"/>
      <c r="K332" s="97"/>
      <c r="L332" s="45"/>
      <c r="M332" s="45"/>
      <c r="N332" s="45"/>
      <c r="O332" s="45"/>
      <c r="P332" s="100"/>
      <c r="Q332" s="100"/>
      <c r="R332" s="183"/>
      <c r="S332" s="180"/>
      <c r="T332" s="11"/>
      <c r="U332" s="35"/>
      <c r="V332" s="36"/>
      <c r="W332" s="37"/>
      <c r="X332" s="11"/>
      <c r="Y332" s="11"/>
      <c r="Z332" s="11"/>
    </row>
    <row r="333" spans="1:26" ht="24" customHeight="1" x14ac:dyDescent="0.2">
      <c r="A333" s="11" t="str">
        <f t="shared" si="0"/>
        <v/>
      </c>
      <c r="B333" s="29">
        <f>+C333</f>
        <v>12</v>
      </c>
      <c r="C333" s="179">
        <f>+C303+1</f>
        <v>12</v>
      </c>
      <c r="D333" s="180"/>
      <c r="E333" s="38"/>
      <c r="F333" s="93" t="str">
        <f>CONCATENATE("(Từ ngày ",DAY(V333)&amp;"/"&amp; MONTH(V333) &amp;"/"&amp;YEAR(V333)&amp; " đến ngày "  &amp;DAY(V333+4)&amp;  "/" &amp; MONTH(V333+4) &amp; "/" &amp; YEAR(V333+4),")")</f>
        <v>(Từ ngày 23/11/2020 đến ngày 27/11/2020)</v>
      </c>
      <c r="G333" s="97"/>
      <c r="H333" s="97"/>
      <c r="I333" s="33"/>
      <c r="J333" s="33"/>
      <c r="K333" s="33"/>
      <c r="L333" s="42"/>
      <c r="M333" s="42"/>
      <c r="N333" s="43"/>
      <c r="O333" s="43"/>
      <c r="P333" s="44"/>
      <c r="Q333" s="44"/>
      <c r="R333" s="100"/>
      <c r="S333" s="41"/>
      <c r="T333" s="11"/>
      <c r="U333" s="35" t="s">
        <v>62</v>
      </c>
      <c r="V333" s="36">
        <f>$U$1+(C333-1)*7+W333</f>
        <v>44158</v>
      </c>
      <c r="W333" s="37">
        <v>0</v>
      </c>
      <c r="X333" s="11"/>
      <c r="Y333" s="11"/>
      <c r="Z333" s="11"/>
    </row>
    <row r="334" spans="1:26" ht="24" customHeight="1" x14ac:dyDescent="0.2">
      <c r="A334" s="11" t="str">
        <f t="shared" si="0"/>
        <v/>
      </c>
      <c r="B334" s="29">
        <f t="shared" ref="B334:B361" si="101">+B333</f>
        <v>12</v>
      </c>
      <c r="C334" s="175" t="s">
        <v>63</v>
      </c>
      <c r="D334" s="176"/>
      <c r="E334" s="176"/>
      <c r="F334" s="176"/>
      <c r="G334" s="176"/>
      <c r="H334" s="176"/>
      <c r="I334" s="176"/>
      <c r="J334" s="177"/>
      <c r="K334" s="99"/>
      <c r="L334" s="175" t="s">
        <v>64</v>
      </c>
      <c r="M334" s="176"/>
      <c r="N334" s="176"/>
      <c r="O334" s="176"/>
      <c r="P334" s="176"/>
      <c r="Q334" s="176"/>
      <c r="R334" s="176"/>
      <c r="S334" s="177"/>
      <c r="T334" s="46"/>
      <c r="U334" s="35"/>
      <c r="V334" s="47"/>
      <c r="W334" s="37"/>
      <c r="X334" s="46"/>
      <c r="Y334" s="46"/>
      <c r="Z334" s="46"/>
    </row>
    <row r="335" spans="1:26" ht="24" customHeight="1" x14ac:dyDescent="0.2">
      <c r="A335" s="11" t="str">
        <f t="shared" si="0"/>
        <v/>
      </c>
      <c r="B335" s="29">
        <f t="shared" si="101"/>
        <v>12</v>
      </c>
      <c r="C335" s="101" t="s">
        <v>65</v>
      </c>
      <c r="D335" s="102" t="s">
        <v>66</v>
      </c>
      <c r="E335" s="102" t="s">
        <v>67</v>
      </c>
      <c r="F335" s="102" t="s">
        <v>68</v>
      </c>
      <c r="G335" s="103" t="s">
        <v>69</v>
      </c>
      <c r="H335" s="103" t="s">
        <v>70</v>
      </c>
      <c r="I335" s="103" t="s">
        <v>71</v>
      </c>
      <c r="J335" s="104" t="s">
        <v>72</v>
      </c>
      <c r="K335" s="52"/>
      <c r="L335" s="53" t="s">
        <v>65</v>
      </c>
      <c r="M335" s="54" t="s">
        <v>66</v>
      </c>
      <c r="N335" s="54" t="s">
        <v>67</v>
      </c>
      <c r="O335" s="49" t="s">
        <v>68</v>
      </c>
      <c r="P335" s="55" t="s">
        <v>73</v>
      </c>
      <c r="Q335" s="55" t="s">
        <v>70</v>
      </c>
      <c r="R335" s="55" t="s">
        <v>71</v>
      </c>
      <c r="S335" s="51" t="s">
        <v>72</v>
      </c>
      <c r="T335" s="56"/>
      <c r="U335" s="57"/>
      <c r="V335" s="58"/>
      <c r="W335" s="59"/>
      <c r="X335" s="56"/>
      <c r="Y335" s="56"/>
      <c r="Z335" s="56"/>
    </row>
    <row r="336" spans="1:26" ht="24" customHeight="1" x14ac:dyDescent="0.2">
      <c r="A336" s="11" t="str">
        <f t="shared" si="0"/>
        <v/>
      </c>
      <c r="B336" s="29">
        <f t="shared" si="101"/>
        <v>12</v>
      </c>
      <c r="C336" s="60" t="str">
        <f>CONCATENATE("Hai  ",CHAR(10),DAY(V333),"/",MONTH(V333))</f>
        <v>Hai  
23/11</v>
      </c>
      <c r="D336" s="61">
        <v>1</v>
      </c>
      <c r="E336" s="61">
        <f t="shared" ref="E336:E360" ca="1" si="102">COUNTIF($G$6:G336,G336)+COUNTIF(OFFSET($P$6,0,0,IF(MOD(ROW(P336),5)&lt;&gt;0,INT((ROW(P336)-ROW($P$6)+1)/5)*5,INT((ROW(P336)-ROW($P$6))/5)*5),1),G336)</f>
        <v>12</v>
      </c>
      <c r="F336" s="61">
        <f t="shared" ref="F336:F360" ca="1" si="103">IF(G336=0,"",VLOOKUP(E336&amp;G336,PPCT,2,0))</f>
        <v>12</v>
      </c>
      <c r="G336" s="62" t="str">
        <f>TKB!$C$4</f>
        <v>HĐTT</v>
      </c>
      <c r="H336" s="63"/>
      <c r="I336" s="64" t="str">
        <f t="shared" ref="I336:I360" ca="1" si="104">IF(G336=0,"",VLOOKUP(E336&amp;G336,PPCT,6,0))</f>
        <v>Chào cờ</v>
      </c>
      <c r="J336" s="65">
        <f t="shared" ref="J336:J360" ca="1" si="105">IF(G336=0,"",VLOOKUP(E336&amp;G336,PPCT,7,0))</f>
        <v>0</v>
      </c>
      <c r="K336" s="66"/>
      <c r="L336" s="166" t="str">
        <f>+C336</f>
        <v>Hai  
23/11</v>
      </c>
      <c r="M336" s="67">
        <v>1</v>
      </c>
      <c r="N336" s="67">
        <f t="shared" ref="N336:N360" ca="1" si="106">IF(P336=0,"",COUNTIF($P$6:P336,P336)+COUNTIF(OFFSET($G$6,0,0,INT((ROW(G336)-ROW($G$6))/5+1)*5,1),P336))</f>
        <v>34</v>
      </c>
      <c r="O336" s="61">
        <f t="shared" ref="O336:O360" ca="1" si="107">IF(P336=0,"",VLOOKUP(N336&amp;P336,PPCT,2,0))</f>
        <v>104</v>
      </c>
      <c r="P336" s="68" t="str">
        <f>TKB!$D$4</f>
        <v>HDH-TV</v>
      </c>
      <c r="Q336" s="63"/>
      <c r="R336" s="69" t="str">
        <f t="shared" ref="R336:R360" ca="1" si="108">IF(P336=0,"",VLOOKUP(N336&amp;P336,PPCT,6,0))</f>
        <v>Tập làm văn</v>
      </c>
      <c r="S336" s="70" t="str">
        <f t="shared" ref="S336:S360" ca="1" si="109">IF(P336=0,"",VLOOKUP(N336&amp;P336,PPCT,7,0))</f>
        <v>Máy chiếu</v>
      </c>
      <c r="T336" s="46"/>
      <c r="U336" s="35"/>
      <c r="V336" s="36"/>
      <c r="W336" s="37"/>
      <c r="X336" s="46"/>
      <c r="Y336" s="46"/>
      <c r="Z336" s="46"/>
    </row>
    <row r="337" spans="1:26" ht="24" customHeight="1" x14ac:dyDescent="0.2">
      <c r="A337" s="11" t="str">
        <f t="shared" si="0"/>
        <v/>
      </c>
      <c r="B337" s="29">
        <f t="shared" si="101"/>
        <v>12</v>
      </c>
      <c r="C337" s="71"/>
      <c r="D337" s="72">
        <v>2</v>
      </c>
      <c r="E337" s="72">
        <f t="shared" ca="1" si="102"/>
        <v>45</v>
      </c>
      <c r="F337" s="72">
        <f t="shared" ca="1" si="103"/>
        <v>45</v>
      </c>
      <c r="G337" s="73" t="str">
        <f>TKB!$C$5</f>
        <v>Tiếng Anh</v>
      </c>
      <c r="H337" s="73"/>
      <c r="I337" s="74" t="str">
        <f t="shared" ca="1" si="104"/>
        <v>Unit 7: Lesson 3</v>
      </c>
      <c r="J337" s="75">
        <f t="shared" ca="1" si="105"/>
        <v>0</v>
      </c>
      <c r="K337" s="66"/>
      <c r="L337" s="167"/>
      <c r="M337" s="72">
        <v>2</v>
      </c>
      <c r="N337" s="72">
        <f t="shared" ca="1" si="106"/>
        <v>12</v>
      </c>
      <c r="O337" s="72">
        <f t="shared" ca="1" si="107"/>
        <v>12</v>
      </c>
      <c r="P337" s="73" t="str">
        <f>TKB!$D$5</f>
        <v>HĐTT-ĐT</v>
      </c>
      <c r="Q337" s="73"/>
      <c r="R337" s="74" t="str">
        <f t="shared" ca="1" si="108"/>
        <v>Đọc truyện thư viện</v>
      </c>
      <c r="S337" s="76" t="str">
        <f t="shared" ca="1" si="109"/>
        <v>Truyện</v>
      </c>
      <c r="T337" s="46"/>
      <c r="U337" s="35"/>
      <c r="V337" s="36"/>
      <c r="W337" s="37"/>
      <c r="X337" s="46"/>
      <c r="Y337" s="46"/>
      <c r="Z337" s="46"/>
    </row>
    <row r="338" spans="1:26" ht="24" customHeight="1" x14ac:dyDescent="0.2">
      <c r="A338" s="11" t="str">
        <f t="shared" si="0"/>
        <v/>
      </c>
      <c r="B338" s="29">
        <f t="shared" si="101"/>
        <v>12</v>
      </c>
      <c r="C338" s="71"/>
      <c r="D338" s="67">
        <v>3</v>
      </c>
      <c r="E338" s="72">
        <f t="shared" ca="1" si="102"/>
        <v>23</v>
      </c>
      <c r="F338" s="72">
        <f t="shared" ca="1" si="103"/>
        <v>23</v>
      </c>
      <c r="G338" s="73" t="str">
        <f>TKB!$C$6</f>
        <v>Tập đọc</v>
      </c>
      <c r="H338" s="73"/>
      <c r="I338" s="74" t="str">
        <f t="shared" ca="1" si="104"/>
        <v>Mùa thảo quả</v>
      </c>
      <c r="J338" s="75" t="str">
        <f t="shared" ca="1" si="105"/>
        <v>Máy chiếu</v>
      </c>
      <c r="K338" s="66"/>
      <c r="L338" s="167"/>
      <c r="M338" s="67">
        <v>3</v>
      </c>
      <c r="N338" s="72">
        <f t="shared" ca="1" si="106"/>
        <v>23</v>
      </c>
      <c r="O338" s="67">
        <f t="shared" ca="1" si="107"/>
        <v>23</v>
      </c>
      <c r="P338" s="68" t="str">
        <f>TKB!$D$6</f>
        <v>Thể dục</v>
      </c>
      <c r="Q338" s="73"/>
      <c r="R338" s="69" t="str">
        <f t="shared" ca="1" si="108"/>
        <v>Ôn 5 động tác.TC “Ai nhanh và khéo hơn”</v>
      </c>
      <c r="S338" s="75">
        <f t="shared" ca="1" si="109"/>
        <v>0</v>
      </c>
      <c r="T338" s="46"/>
      <c r="U338" s="35"/>
      <c r="V338" s="36"/>
      <c r="W338" s="37"/>
      <c r="X338" s="46"/>
      <c r="Y338" s="46"/>
      <c r="Z338" s="46"/>
    </row>
    <row r="339" spans="1:26" ht="24" customHeight="1" x14ac:dyDescent="0.2">
      <c r="A339" s="11" t="str">
        <f t="shared" si="0"/>
        <v/>
      </c>
      <c r="B339" s="29">
        <f t="shared" si="101"/>
        <v>12</v>
      </c>
      <c r="C339" s="71"/>
      <c r="D339" s="72">
        <v>4</v>
      </c>
      <c r="E339" s="72">
        <f t="shared" ca="1" si="102"/>
        <v>56</v>
      </c>
      <c r="F339" s="72">
        <f t="shared" ca="1" si="103"/>
        <v>56</v>
      </c>
      <c r="G339" s="73" t="str">
        <f>TKB!$C$7</f>
        <v>Toán</v>
      </c>
      <c r="H339" s="73"/>
      <c r="I339" s="74" t="str">
        <f t="shared" ca="1" si="104"/>
        <v>Nhân một số thập với 10 ; 100 ; 1000 ; …</v>
      </c>
      <c r="J339" s="75" t="str">
        <f t="shared" ca="1" si="105"/>
        <v xml:space="preserve">Máy chiếu </v>
      </c>
      <c r="K339" s="66"/>
      <c r="L339" s="167"/>
      <c r="M339" s="72">
        <v>4</v>
      </c>
      <c r="N339" s="72" t="str">
        <f t="shared" ca="1" si="106"/>
        <v/>
      </c>
      <c r="O339" s="72" t="str">
        <f t="shared" si="107"/>
        <v/>
      </c>
      <c r="P339" s="73">
        <f>TKB!$D$7</f>
        <v>0</v>
      </c>
      <c r="Q339" s="73"/>
      <c r="R339" s="74" t="str">
        <f t="shared" si="108"/>
        <v/>
      </c>
      <c r="S339" s="70" t="str">
        <f t="shared" si="109"/>
        <v/>
      </c>
      <c r="T339" s="46"/>
      <c r="U339" s="35"/>
      <c r="V339" s="36"/>
      <c r="W339" s="37"/>
      <c r="X339" s="46"/>
      <c r="Y339" s="46"/>
      <c r="Z339" s="46"/>
    </row>
    <row r="340" spans="1:26" ht="24" customHeight="1" x14ac:dyDescent="0.2">
      <c r="A340" s="11" t="str">
        <f t="shared" si="0"/>
        <v/>
      </c>
      <c r="B340" s="29">
        <f t="shared" si="101"/>
        <v>12</v>
      </c>
      <c r="C340" s="71"/>
      <c r="D340" s="78">
        <v>5</v>
      </c>
      <c r="E340" s="79">
        <f t="shared" ca="1" si="102"/>
        <v>144</v>
      </c>
      <c r="F340" s="79" t="str">
        <f t="shared" si="103"/>
        <v/>
      </c>
      <c r="G340" s="80">
        <f>TKB!$C$8</f>
        <v>0</v>
      </c>
      <c r="H340" s="80"/>
      <c r="I340" s="81" t="str">
        <f t="shared" si="104"/>
        <v/>
      </c>
      <c r="J340" s="82" t="str">
        <f t="shared" si="105"/>
        <v/>
      </c>
      <c r="K340" s="66"/>
      <c r="L340" s="168"/>
      <c r="M340" s="78">
        <v>5</v>
      </c>
      <c r="N340" s="72" t="str">
        <f t="shared" ca="1" si="106"/>
        <v/>
      </c>
      <c r="O340" s="83" t="str">
        <f t="shared" si="107"/>
        <v/>
      </c>
      <c r="P340" s="80">
        <f>TKB!$D$8</f>
        <v>0</v>
      </c>
      <c r="Q340" s="80"/>
      <c r="R340" s="81" t="str">
        <f t="shared" si="108"/>
        <v/>
      </c>
      <c r="S340" s="82" t="str">
        <f t="shared" si="109"/>
        <v/>
      </c>
      <c r="T340" s="46"/>
      <c r="U340" s="35"/>
      <c r="V340" s="36"/>
      <c r="W340" s="37"/>
      <c r="X340" s="46"/>
      <c r="Y340" s="46"/>
      <c r="Z340" s="46"/>
    </row>
    <row r="341" spans="1:26" ht="24" customHeight="1" x14ac:dyDescent="0.2">
      <c r="A341" s="11" t="str">
        <f t="shared" si="0"/>
        <v/>
      </c>
      <c r="B341" s="29">
        <f t="shared" si="101"/>
        <v>12</v>
      </c>
      <c r="C341" s="84" t="str">
        <f>CONCATENATE("Ba  ",CHAR(10),DAY(V333+1),"/",MONTH(V333+1))</f>
        <v>Ba  
24/11</v>
      </c>
      <c r="D341" s="61">
        <v>1</v>
      </c>
      <c r="E341" s="61">
        <f t="shared" ca="1" si="102"/>
        <v>23</v>
      </c>
      <c r="F341" s="61">
        <f t="shared" ca="1" si="103"/>
        <v>23</v>
      </c>
      <c r="G341" s="73" t="str">
        <f>TKB!$C$9</f>
        <v>LT &amp; Câu</v>
      </c>
      <c r="H341" s="62"/>
      <c r="I341" s="64" t="str">
        <f t="shared" ca="1" si="104"/>
        <v>Bảo vệ môi trường</v>
      </c>
      <c r="J341" s="65" t="str">
        <f t="shared" ca="1" si="105"/>
        <v>Máy chiếu</v>
      </c>
      <c r="K341" s="66"/>
      <c r="L341" s="169" t="str">
        <f>+C341</f>
        <v>Ba  
24/11</v>
      </c>
      <c r="M341" s="61">
        <v>1</v>
      </c>
      <c r="N341" s="61">
        <f t="shared" ca="1" si="106"/>
        <v>12</v>
      </c>
      <c r="O341" s="61">
        <f t="shared" ca="1" si="107"/>
        <v>12</v>
      </c>
      <c r="P341" s="62" t="str">
        <f>TKB!$D$9</f>
        <v>Tin học</v>
      </c>
      <c r="Q341" s="62"/>
      <c r="R341" s="64" t="str">
        <f t="shared" ca="1" si="108"/>
        <v>Học xây lâu đài bằng PM: Sand Castle Builder</v>
      </c>
      <c r="S341" s="65">
        <f t="shared" ca="1" si="109"/>
        <v>0</v>
      </c>
      <c r="T341" s="46"/>
      <c r="U341" s="35"/>
      <c r="V341" s="36"/>
      <c r="W341" s="37"/>
      <c r="X341" s="46"/>
      <c r="Y341" s="46"/>
      <c r="Z341" s="46"/>
    </row>
    <row r="342" spans="1:26" ht="24" customHeight="1" x14ac:dyDescent="0.2">
      <c r="A342" s="11" t="str">
        <f t="shared" si="0"/>
        <v/>
      </c>
      <c r="B342" s="29">
        <f t="shared" si="101"/>
        <v>12</v>
      </c>
      <c r="C342" s="85"/>
      <c r="D342" s="72">
        <v>2</v>
      </c>
      <c r="E342" s="72">
        <f t="shared" ca="1" si="102"/>
        <v>57</v>
      </c>
      <c r="F342" s="72">
        <f t="shared" ca="1" si="103"/>
        <v>57</v>
      </c>
      <c r="G342" s="73" t="str">
        <f>TKB!$C$10</f>
        <v>Toán</v>
      </c>
      <c r="H342" s="73"/>
      <c r="I342" s="74" t="str">
        <f t="shared" ca="1" si="104"/>
        <v>Luyện tập.</v>
      </c>
      <c r="J342" s="75" t="str">
        <f t="shared" ca="1" si="105"/>
        <v>Máy chiếu</v>
      </c>
      <c r="K342" s="66"/>
      <c r="L342" s="167"/>
      <c r="M342" s="72">
        <v>2</v>
      </c>
      <c r="N342" s="72">
        <f t="shared" ca="1" si="106"/>
        <v>12</v>
      </c>
      <c r="O342" s="72">
        <f t="shared" ca="1" si="107"/>
        <v>12</v>
      </c>
      <c r="P342" s="73" t="str">
        <f>TKB!$D$10</f>
        <v>Âm nhạc</v>
      </c>
      <c r="Q342" s="73"/>
      <c r="R342" s="74" t="str">
        <f t="shared" ca="1" si="108"/>
        <v>Học hát: Bài Ước mơ</v>
      </c>
      <c r="S342" s="75">
        <f t="shared" ca="1" si="109"/>
        <v>0</v>
      </c>
      <c r="T342" s="46"/>
      <c r="U342" s="35"/>
      <c r="V342" s="36"/>
      <c r="W342" s="37"/>
      <c r="X342" s="46"/>
      <c r="Y342" s="46"/>
      <c r="Z342" s="46"/>
    </row>
    <row r="343" spans="1:26" ht="24" customHeight="1" x14ac:dyDescent="0.2">
      <c r="A343" s="11" t="str">
        <f t="shared" si="0"/>
        <v/>
      </c>
      <c r="B343" s="29">
        <f t="shared" si="101"/>
        <v>12</v>
      </c>
      <c r="C343" s="85"/>
      <c r="D343" s="72">
        <v>3</v>
      </c>
      <c r="E343" s="72">
        <f t="shared" ca="1" si="102"/>
        <v>12</v>
      </c>
      <c r="F343" s="72">
        <f t="shared" ca="1" si="103"/>
        <v>12</v>
      </c>
      <c r="G343" s="73" t="str">
        <f>TKB!$C$11</f>
        <v>Chính tả</v>
      </c>
      <c r="H343" s="73"/>
      <c r="I343" s="74" t="str">
        <f t="shared" ca="1" si="104"/>
        <v>Nghe-viết : Mùa thảo quả</v>
      </c>
      <c r="J343" s="75" t="str">
        <f t="shared" ca="1" si="105"/>
        <v>Máy chiếu</v>
      </c>
      <c r="K343" s="66"/>
      <c r="L343" s="167"/>
      <c r="M343" s="67">
        <v>3</v>
      </c>
      <c r="N343" s="72">
        <f t="shared" ca="1" si="106"/>
        <v>23</v>
      </c>
      <c r="O343" s="67">
        <f t="shared" ca="1" si="107"/>
        <v>23</v>
      </c>
      <c r="P343" s="68" t="str">
        <f>TKB!$D$11</f>
        <v>Khoa học</v>
      </c>
      <c r="Q343" s="73"/>
      <c r="R343" s="74" t="str">
        <f t="shared" ca="1" si="108"/>
        <v>Sắt, gang, thép</v>
      </c>
      <c r="S343" s="75" t="str">
        <f t="shared" ca="1" si="109"/>
        <v>Máy chiếu</v>
      </c>
      <c r="T343" s="46"/>
      <c r="U343" s="35"/>
      <c r="V343" s="36"/>
      <c r="W343" s="37"/>
      <c r="X343" s="46"/>
      <c r="Y343" s="46"/>
      <c r="Z343" s="46"/>
    </row>
    <row r="344" spans="1:26" ht="24" customHeight="1" x14ac:dyDescent="0.2">
      <c r="A344" s="11" t="str">
        <f t="shared" si="0"/>
        <v/>
      </c>
      <c r="B344" s="29">
        <f t="shared" si="101"/>
        <v>12</v>
      </c>
      <c r="C344" s="85"/>
      <c r="D344" s="72">
        <v>4</v>
      </c>
      <c r="E344" s="72">
        <f t="shared" ca="1" si="102"/>
        <v>12</v>
      </c>
      <c r="F344" s="72">
        <f t="shared" ca="1" si="103"/>
        <v>12</v>
      </c>
      <c r="G344" s="73" t="str">
        <f>TKB!$C$12</f>
        <v>Lịch sử</v>
      </c>
      <c r="H344" s="73"/>
      <c r="I344" s="74" t="str">
        <f t="shared" ca="1" si="104"/>
        <v>Vượt qua tình thế hiểm nghèo</v>
      </c>
      <c r="J344" s="75" t="str">
        <f t="shared" ca="1" si="105"/>
        <v>Máy chiếu</v>
      </c>
      <c r="K344" s="66"/>
      <c r="L344" s="167"/>
      <c r="M344" s="72">
        <v>4</v>
      </c>
      <c r="N344" s="72">
        <f t="shared" ca="1" si="106"/>
        <v>23</v>
      </c>
      <c r="O344" s="72">
        <f t="shared" ca="1" si="107"/>
        <v>23</v>
      </c>
      <c r="P344" s="73" t="str">
        <f>TKB!$D$12</f>
        <v>HDH-T</v>
      </c>
      <c r="Q344" s="73"/>
      <c r="R344" s="74" t="str">
        <f t="shared" ca="1" si="108"/>
        <v>Nhân một số thập phân với 10; 100; 1000…</v>
      </c>
      <c r="S344" s="75" t="str">
        <f t="shared" ca="1" si="109"/>
        <v>Máy chiếu</v>
      </c>
      <c r="T344" s="46"/>
      <c r="U344" s="35"/>
      <c r="V344" s="36"/>
      <c r="W344" s="37"/>
      <c r="X344" s="46"/>
      <c r="Y344" s="46"/>
      <c r="Z344" s="46"/>
    </row>
    <row r="345" spans="1:26" ht="24" customHeight="1" x14ac:dyDescent="0.2">
      <c r="A345" s="11" t="str">
        <f t="shared" si="0"/>
        <v/>
      </c>
      <c r="B345" s="29">
        <f t="shared" si="101"/>
        <v>12</v>
      </c>
      <c r="C345" s="86"/>
      <c r="D345" s="79">
        <v>5</v>
      </c>
      <c r="E345" s="79">
        <f t="shared" ca="1" si="102"/>
        <v>147</v>
      </c>
      <c r="F345" s="79" t="str">
        <f t="shared" si="103"/>
        <v/>
      </c>
      <c r="G345" s="80">
        <f>TKB!$C$13</f>
        <v>0</v>
      </c>
      <c r="H345" s="80"/>
      <c r="I345" s="81" t="str">
        <f t="shared" si="104"/>
        <v/>
      </c>
      <c r="J345" s="82" t="str">
        <f t="shared" si="105"/>
        <v/>
      </c>
      <c r="K345" s="66"/>
      <c r="L345" s="170"/>
      <c r="M345" s="78">
        <v>5</v>
      </c>
      <c r="N345" s="72" t="str">
        <f t="shared" ca="1" si="106"/>
        <v/>
      </c>
      <c r="O345" s="83" t="str">
        <f t="shared" si="107"/>
        <v/>
      </c>
      <c r="P345" s="80">
        <f>TKB!$D$13</f>
        <v>0</v>
      </c>
      <c r="Q345" s="80"/>
      <c r="R345" s="81" t="str">
        <f t="shared" si="108"/>
        <v/>
      </c>
      <c r="S345" s="82" t="str">
        <f t="shared" si="109"/>
        <v/>
      </c>
      <c r="T345" s="46"/>
      <c r="U345" s="35"/>
      <c r="V345" s="36"/>
      <c r="W345" s="37"/>
      <c r="X345" s="46"/>
      <c r="Y345" s="46"/>
      <c r="Z345" s="46"/>
    </row>
    <row r="346" spans="1:26" ht="24" customHeight="1" x14ac:dyDescent="0.2">
      <c r="A346" s="11" t="str">
        <f t="shared" si="0"/>
        <v/>
      </c>
      <c r="B346" s="29">
        <f t="shared" si="101"/>
        <v>12</v>
      </c>
      <c r="C346" s="84" t="str">
        <f>CONCATENATE("Tư ",CHAR(10),DAY(V333+2),"/",MONTH(V333+2))</f>
        <v>Tư 
25/11</v>
      </c>
      <c r="D346" s="61">
        <v>1</v>
      </c>
      <c r="E346" s="61">
        <f t="shared" ca="1" si="102"/>
        <v>24</v>
      </c>
      <c r="F346" s="61">
        <f t="shared" ca="1" si="103"/>
        <v>24</v>
      </c>
      <c r="G346" s="73" t="str">
        <f>TKB!$C$14</f>
        <v>Tập đọc</v>
      </c>
      <c r="H346" s="62"/>
      <c r="I346" s="64" t="str">
        <f t="shared" ca="1" si="104"/>
        <v>Hành trình của bầy ong</v>
      </c>
      <c r="J346" s="65" t="str">
        <f t="shared" ca="1" si="105"/>
        <v>Máy chiếu</v>
      </c>
      <c r="K346" s="66"/>
      <c r="L346" s="169" t="str">
        <f>+C346</f>
        <v>Tư 
25/11</v>
      </c>
      <c r="M346" s="61">
        <v>1</v>
      </c>
      <c r="N346" s="61">
        <f t="shared" ca="1" si="106"/>
        <v>24</v>
      </c>
      <c r="O346" s="61">
        <f t="shared" ca="1" si="107"/>
        <v>24</v>
      </c>
      <c r="P346" s="62" t="str">
        <f>TKB!$D$14</f>
        <v>Khoa học</v>
      </c>
      <c r="Q346" s="62"/>
      <c r="R346" s="64" t="str">
        <f t="shared" ca="1" si="108"/>
        <v>Đồng và hợp kim của đồng</v>
      </c>
      <c r="S346" s="65" t="str">
        <f t="shared" ca="1" si="109"/>
        <v>Máy chiếu</v>
      </c>
      <c r="T346" s="46"/>
      <c r="U346" s="35"/>
      <c r="V346" s="36"/>
      <c r="W346" s="37"/>
      <c r="X346" s="46"/>
      <c r="Y346" s="46"/>
      <c r="Z346" s="46"/>
    </row>
    <row r="347" spans="1:26" ht="24" customHeight="1" x14ac:dyDescent="0.2">
      <c r="A347" s="11" t="str">
        <f t="shared" si="0"/>
        <v/>
      </c>
      <c r="B347" s="29">
        <f t="shared" si="101"/>
        <v>12</v>
      </c>
      <c r="C347" s="85"/>
      <c r="D347" s="72">
        <v>2</v>
      </c>
      <c r="E347" s="72">
        <f t="shared" ca="1" si="102"/>
        <v>46</v>
      </c>
      <c r="F347" s="72">
        <f t="shared" ca="1" si="103"/>
        <v>46</v>
      </c>
      <c r="G347" s="73" t="str">
        <f>TKB!$C$15</f>
        <v>Tiếng Anh</v>
      </c>
      <c r="H347" s="73"/>
      <c r="I347" s="74" t="str">
        <f t="shared" ca="1" si="104"/>
        <v>Handout Unit 7</v>
      </c>
      <c r="J347" s="75">
        <f t="shared" ca="1" si="105"/>
        <v>0</v>
      </c>
      <c r="K347" s="66"/>
      <c r="L347" s="167"/>
      <c r="M347" s="72">
        <v>2</v>
      </c>
      <c r="N347" s="72">
        <f t="shared" ca="1" si="106"/>
        <v>24</v>
      </c>
      <c r="O347" s="72">
        <f t="shared" ca="1" si="107"/>
        <v>24</v>
      </c>
      <c r="P347" s="62" t="str">
        <f>TKB!$D$15</f>
        <v>Thể dục</v>
      </c>
      <c r="Q347" s="73"/>
      <c r="R347" s="74" t="str">
        <f t="shared" ca="1" si="108"/>
        <v>Ôn 5 động tác.TC “Kết bạn”</v>
      </c>
      <c r="S347" s="75">
        <f t="shared" ca="1" si="109"/>
        <v>0</v>
      </c>
      <c r="T347" s="46"/>
      <c r="U347" s="35"/>
      <c r="V347" s="36"/>
      <c r="W347" s="37"/>
      <c r="X347" s="46"/>
      <c r="Y347" s="46"/>
      <c r="Z347" s="46"/>
    </row>
    <row r="348" spans="1:26" ht="24" customHeight="1" x14ac:dyDescent="0.2">
      <c r="A348" s="11" t="str">
        <f t="shared" si="0"/>
        <v/>
      </c>
      <c r="B348" s="29">
        <f t="shared" si="101"/>
        <v>12</v>
      </c>
      <c r="C348" s="85"/>
      <c r="D348" s="72">
        <v>3</v>
      </c>
      <c r="E348" s="72">
        <f t="shared" ca="1" si="102"/>
        <v>58</v>
      </c>
      <c r="F348" s="72">
        <f t="shared" ca="1" si="103"/>
        <v>58</v>
      </c>
      <c r="G348" s="73" t="str">
        <f>TKB!$C$16</f>
        <v>Toán</v>
      </c>
      <c r="H348" s="73"/>
      <c r="I348" s="74" t="str">
        <f t="shared" ca="1" si="104"/>
        <v>Nhân một số thập phân với một số thập phân.</v>
      </c>
      <c r="J348" s="75" t="str">
        <f t="shared" ca="1" si="105"/>
        <v>Máy chiếu</v>
      </c>
      <c r="K348" s="66"/>
      <c r="L348" s="167"/>
      <c r="M348" s="67">
        <v>3</v>
      </c>
      <c r="N348" s="72">
        <f t="shared" ca="1" si="106"/>
        <v>35</v>
      </c>
      <c r="O348" s="67">
        <f t="shared" ca="1" si="107"/>
        <v>105</v>
      </c>
      <c r="P348" s="68" t="str">
        <f>TKB!$D$16</f>
        <v>HDH-TV</v>
      </c>
      <c r="Q348" s="73"/>
      <c r="R348" s="74" t="str">
        <f t="shared" ca="1" si="108"/>
        <v>Tập đọc - Luyện từ và câu</v>
      </c>
      <c r="S348" s="75" t="str">
        <f t="shared" ca="1" si="109"/>
        <v>Máy chiếu</v>
      </c>
      <c r="T348" s="46"/>
      <c r="U348" s="35"/>
      <c r="V348" s="36"/>
      <c r="W348" s="37"/>
      <c r="X348" s="46"/>
      <c r="Y348" s="46"/>
      <c r="Z348" s="46"/>
    </row>
    <row r="349" spans="1:26" ht="24" customHeight="1" x14ac:dyDescent="0.2">
      <c r="A349" s="11" t="str">
        <f t="shared" si="0"/>
        <v/>
      </c>
      <c r="B349" s="29">
        <f t="shared" si="101"/>
        <v>12</v>
      </c>
      <c r="C349" s="85"/>
      <c r="D349" s="72">
        <v>4</v>
      </c>
      <c r="E349" s="72">
        <f t="shared" ca="1" si="102"/>
        <v>12</v>
      </c>
      <c r="F349" s="72">
        <f t="shared" ca="1" si="103"/>
        <v>12</v>
      </c>
      <c r="G349" s="73" t="str">
        <f>TKB!$C$17</f>
        <v>Kể chuyện</v>
      </c>
      <c r="H349" s="73"/>
      <c r="I349" s="74" t="str">
        <f t="shared" ca="1" si="104"/>
        <v>Kể chuyện đã nghe ,đã đọc</v>
      </c>
      <c r="J349" s="75" t="str">
        <f t="shared" ca="1" si="105"/>
        <v xml:space="preserve">Máy chiếu </v>
      </c>
      <c r="K349" s="66"/>
      <c r="L349" s="167"/>
      <c r="M349" s="72">
        <v>4</v>
      </c>
      <c r="N349" s="72">
        <f t="shared" ca="1" si="106"/>
        <v>12</v>
      </c>
      <c r="O349" s="72">
        <f t="shared" ca="1" si="107"/>
        <v>14</v>
      </c>
      <c r="P349" s="73" t="str">
        <f>TKB!$D$17</f>
        <v>HĐTT-CĐ</v>
      </c>
      <c r="Q349" s="73"/>
      <c r="R349" s="74" t="str">
        <f t="shared" ca="1" si="108"/>
        <v xml:space="preserve">GDNSTLVM - Bài 6 </v>
      </c>
      <c r="S349" s="75" t="str">
        <f t="shared" ca="1" si="109"/>
        <v>Máy chiếu</v>
      </c>
      <c r="T349" s="46"/>
      <c r="U349" s="35"/>
      <c r="V349" s="36"/>
      <c r="W349" s="37"/>
      <c r="X349" s="46"/>
      <c r="Y349" s="46"/>
      <c r="Z349" s="46"/>
    </row>
    <row r="350" spans="1:26" ht="24" customHeight="1" x14ac:dyDescent="0.2">
      <c r="A350" s="11" t="str">
        <f t="shared" si="0"/>
        <v/>
      </c>
      <c r="B350" s="29">
        <f t="shared" si="101"/>
        <v>12</v>
      </c>
      <c r="C350" s="86"/>
      <c r="D350" s="79">
        <v>5</v>
      </c>
      <c r="E350" s="79">
        <f t="shared" ca="1" si="102"/>
        <v>149</v>
      </c>
      <c r="F350" s="79" t="str">
        <f t="shared" si="103"/>
        <v/>
      </c>
      <c r="G350" s="80">
        <f>TKB!$C$18</f>
        <v>0</v>
      </c>
      <c r="H350" s="80"/>
      <c r="I350" s="81" t="str">
        <f t="shared" si="104"/>
        <v/>
      </c>
      <c r="J350" s="82" t="str">
        <f t="shared" si="105"/>
        <v/>
      </c>
      <c r="K350" s="66"/>
      <c r="L350" s="170"/>
      <c r="M350" s="78">
        <v>5</v>
      </c>
      <c r="N350" s="72" t="str">
        <f t="shared" ca="1" si="106"/>
        <v/>
      </c>
      <c r="O350" s="83" t="str">
        <f t="shared" si="107"/>
        <v/>
      </c>
      <c r="P350" s="80">
        <f>TKB!$D$18</f>
        <v>0</v>
      </c>
      <c r="Q350" s="80"/>
      <c r="R350" s="81" t="str">
        <f t="shared" si="108"/>
        <v/>
      </c>
      <c r="S350" s="82" t="str">
        <f t="shared" si="109"/>
        <v/>
      </c>
      <c r="T350" s="46"/>
      <c r="U350" s="35"/>
      <c r="V350" s="36"/>
      <c r="W350" s="37"/>
      <c r="X350" s="46"/>
      <c r="Y350" s="46"/>
      <c r="Z350" s="46"/>
    </row>
    <row r="351" spans="1:26" ht="24" customHeight="1" x14ac:dyDescent="0.2">
      <c r="A351" s="11" t="str">
        <f t="shared" si="0"/>
        <v/>
      </c>
      <c r="B351" s="29">
        <f t="shared" si="101"/>
        <v>12</v>
      </c>
      <c r="C351" s="84" t="str">
        <f>CONCATENATE("Năm ",CHAR(10),DAY(V333+3),"/",MONTH(V333+3))</f>
        <v>Năm 
26/11</v>
      </c>
      <c r="D351" s="61">
        <v>1</v>
      </c>
      <c r="E351" s="61">
        <f t="shared" ca="1" si="102"/>
        <v>23</v>
      </c>
      <c r="F351" s="61">
        <f t="shared" ca="1" si="103"/>
        <v>23</v>
      </c>
      <c r="G351" s="62" t="str">
        <f>TKB!$C$19</f>
        <v>TLV</v>
      </c>
      <c r="H351" s="62"/>
      <c r="I351" s="64" t="str">
        <f t="shared" ca="1" si="104"/>
        <v>Cấu tạo của bài văn tả người</v>
      </c>
      <c r="J351" s="65" t="str">
        <f t="shared" ca="1" si="105"/>
        <v xml:space="preserve">Máy chiếu </v>
      </c>
      <c r="K351" s="66"/>
      <c r="L351" s="169" t="str">
        <f>+C351</f>
        <v>Năm 
26/11</v>
      </c>
      <c r="M351" s="61">
        <v>1</v>
      </c>
      <c r="N351" s="61">
        <f t="shared" ca="1" si="106"/>
        <v>47</v>
      </c>
      <c r="O351" s="61">
        <f t="shared" ca="1" si="107"/>
        <v>47</v>
      </c>
      <c r="P351" s="62" t="str">
        <f>TKB!$D$19</f>
        <v>Tiếng Anh</v>
      </c>
      <c r="Q351" s="62"/>
      <c r="R351" s="64" t="str">
        <f t="shared" ca="1" si="108"/>
        <v>Unit 8: Lesson 1</v>
      </c>
      <c r="S351" s="65">
        <f t="shared" ca="1" si="109"/>
        <v>0</v>
      </c>
      <c r="T351" s="46"/>
      <c r="U351" s="35"/>
      <c r="V351" s="36"/>
      <c r="W351" s="37"/>
      <c r="X351" s="46"/>
      <c r="Y351" s="46"/>
      <c r="Z351" s="46"/>
    </row>
    <row r="352" spans="1:26" ht="24" customHeight="1" x14ac:dyDescent="0.2">
      <c r="A352" s="11" t="str">
        <f t="shared" si="0"/>
        <v/>
      </c>
      <c r="B352" s="29">
        <f t="shared" si="101"/>
        <v>12</v>
      </c>
      <c r="C352" s="85"/>
      <c r="D352" s="72">
        <v>2</v>
      </c>
      <c r="E352" s="72">
        <f t="shared" ca="1" si="102"/>
        <v>12</v>
      </c>
      <c r="F352" s="72">
        <f t="shared" ca="1" si="103"/>
        <v>12</v>
      </c>
      <c r="G352" s="73" t="str">
        <f>TKB!$C$20</f>
        <v>Mĩ thuật</v>
      </c>
      <c r="H352" s="73"/>
      <c r="I352" s="74" t="str">
        <f t="shared" ca="1" si="104"/>
        <v>Trường em</v>
      </c>
      <c r="J352" s="75">
        <f t="shared" ca="1" si="105"/>
        <v>0</v>
      </c>
      <c r="K352" s="66"/>
      <c r="L352" s="167"/>
      <c r="M352" s="72">
        <v>2</v>
      </c>
      <c r="N352" s="72">
        <f t="shared" ca="1" si="106"/>
        <v>12</v>
      </c>
      <c r="O352" s="72">
        <f t="shared" ca="1" si="107"/>
        <v>12</v>
      </c>
      <c r="P352" s="73" t="str">
        <f>TKB!$D$20</f>
        <v>Địa lí</v>
      </c>
      <c r="Q352" s="73"/>
      <c r="R352" s="74" t="str">
        <f t="shared" ca="1" si="108"/>
        <v>Công nghiệp</v>
      </c>
      <c r="S352" s="75" t="str">
        <f t="shared" ca="1" si="109"/>
        <v>Máy chiếu</v>
      </c>
      <c r="T352" s="46"/>
      <c r="U352" s="35"/>
      <c r="V352" s="36"/>
      <c r="W352" s="37"/>
      <c r="X352" s="46"/>
      <c r="Y352" s="46"/>
      <c r="Z352" s="46"/>
    </row>
    <row r="353" spans="1:26" ht="24" customHeight="1" x14ac:dyDescent="0.2">
      <c r="A353" s="11" t="str">
        <f t="shared" si="0"/>
        <v/>
      </c>
      <c r="B353" s="29">
        <f t="shared" si="101"/>
        <v>12</v>
      </c>
      <c r="C353" s="85"/>
      <c r="D353" s="72">
        <v>3</v>
      </c>
      <c r="E353" s="72">
        <f t="shared" ca="1" si="102"/>
        <v>59</v>
      </c>
      <c r="F353" s="72">
        <f t="shared" ca="1" si="103"/>
        <v>59</v>
      </c>
      <c r="G353" s="73" t="str">
        <f>TKB!$C$21</f>
        <v>Toán</v>
      </c>
      <c r="H353" s="73"/>
      <c r="I353" s="74" t="str">
        <f t="shared" ca="1" si="104"/>
        <v>Luyện tập.</v>
      </c>
      <c r="J353" s="75" t="str">
        <f t="shared" ca="1" si="105"/>
        <v xml:space="preserve">Máy chiếu </v>
      </c>
      <c r="K353" s="66"/>
      <c r="L353" s="167"/>
      <c r="M353" s="67">
        <v>3</v>
      </c>
      <c r="N353" s="72">
        <f t="shared" ca="1" si="106"/>
        <v>12</v>
      </c>
      <c r="O353" s="67">
        <f t="shared" ca="1" si="107"/>
        <v>12</v>
      </c>
      <c r="P353" s="68" t="str">
        <f>TKB!$D$21</f>
        <v>Kĩ thuật</v>
      </c>
      <c r="Q353" s="73"/>
      <c r="R353" s="74" t="str">
        <f t="shared" ca="1" si="108"/>
        <v>Cắt, khâu, thêu hoặc nấu ăn tự chọn</v>
      </c>
      <c r="S353" s="75" t="str">
        <f t="shared" ca="1" si="109"/>
        <v>vải, kim, chỉ</v>
      </c>
      <c r="T353" s="46"/>
      <c r="U353" s="35"/>
      <c r="V353" s="36"/>
      <c r="W353" s="37"/>
      <c r="X353" s="46"/>
      <c r="Y353" s="46"/>
      <c r="Z353" s="46"/>
    </row>
    <row r="354" spans="1:26" ht="24" customHeight="1" x14ac:dyDescent="0.2">
      <c r="A354" s="11" t="str">
        <f t="shared" si="0"/>
        <v/>
      </c>
      <c r="B354" s="29">
        <f t="shared" si="101"/>
        <v>12</v>
      </c>
      <c r="C354" s="85"/>
      <c r="D354" s="72">
        <v>4</v>
      </c>
      <c r="E354" s="72">
        <f t="shared" ca="1" si="102"/>
        <v>24</v>
      </c>
      <c r="F354" s="72">
        <f t="shared" ca="1" si="103"/>
        <v>24</v>
      </c>
      <c r="G354" s="73" t="str">
        <f>TKB!$C$22</f>
        <v>LT &amp; Câu</v>
      </c>
      <c r="H354" s="73"/>
      <c r="I354" s="74" t="str">
        <f t="shared" ca="1" si="104"/>
        <v>Luyện tập về quan hệ từ</v>
      </c>
      <c r="J354" s="75" t="str">
        <f t="shared" ca="1" si="105"/>
        <v>Máy chiếu</v>
      </c>
      <c r="K354" s="66"/>
      <c r="L354" s="167"/>
      <c r="M354" s="72">
        <v>4</v>
      </c>
      <c r="N354" s="72">
        <f t="shared" ca="1" si="106"/>
        <v>36</v>
      </c>
      <c r="O354" s="72">
        <f t="shared" ca="1" si="107"/>
        <v>106</v>
      </c>
      <c r="P354" s="73" t="str">
        <f>TKB!$D$22</f>
        <v>HDH-TV</v>
      </c>
      <c r="Q354" s="73"/>
      <c r="R354" s="74" t="str">
        <f t="shared" ca="1" si="108"/>
        <v>Luyện từ và câu</v>
      </c>
      <c r="S354" s="75" t="str">
        <f t="shared" ca="1" si="109"/>
        <v>Máy chiếu</v>
      </c>
      <c r="T354" s="46"/>
      <c r="U354" s="35"/>
      <c r="V354" s="36"/>
      <c r="W354" s="37"/>
      <c r="X354" s="46"/>
      <c r="Y354" s="46"/>
      <c r="Z354" s="46"/>
    </row>
    <row r="355" spans="1:26" ht="24" customHeight="1" x14ac:dyDescent="0.2">
      <c r="A355" s="11" t="str">
        <f t="shared" si="0"/>
        <v/>
      </c>
      <c r="B355" s="29">
        <f t="shared" si="101"/>
        <v>12</v>
      </c>
      <c r="C355" s="86"/>
      <c r="D355" s="79">
        <v>5</v>
      </c>
      <c r="E355" s="79">
        <f t="shared" ca="1" si="102"/>
        <v>151</v>
      </c>
      <c r="F355" s="79" t="str">
        <f t="shared" si="103"/>
        <v/>
      </c>
      <c r="G355" s="80">
        <f>TKB!$C$23</f>
        <v>0</v>
      </c>
      <c r="H355" s="80"/>
      <c r="I355" s="81" t="str">
        <f t="shared" si="104"/>
        <v/>
      </c>
      <c r="J355" s="82" t="str">
        <f t="shared" si="105"/>
        <v/>
      </c>
      <c r="K355" s="66"/>
      <c r="L355" s="170"/>
      <c r="M355" s="78">
        <v>5</v>
      </c>
      <c r="N355" s="72" t="str">
        <f t="shared" ca="1" si="106"/>
        <v/>
      </c>
      <c r="O355" s="83" t="str">
        <f t="shared" si="107"/>
        <v/>
      </c>
      <c r="P355" s="80">
        <f>TKB!$D$23</f>
        <v>0</v>
      </c>
      <c r="Q355" s="80"/>
      <c r="R355" s="81" t="str">
        <f t="shared" si="108"/>
        <v/>
      </c>
      <c r="S355" s="82" t="str">
        <f t="shared" si="109"/>
        <v/>
      </c>
      <c r="T355" s="46"/>
      <c r="U355" s="35"/>
      <c r="V355" s="36"/>
      <c r="W355" s="37"/>
      <c r="X355" s="46"/>
      <c r="Y355" s="46"/>
      <c r="Z355" s="46"/>
    </row>
    <row r="356" spans="1:26" ht="24" customHeight="1" x14ac:dyDescent="0.2">
      <c r="A356" s="11" t="str">
        <f t="shared" si="0"/>
        <v/>
      </c>
      <c r="B356" s="29">
        <f t="shared" si="101"/>
        <v>12</v>
      </c>
      <c r="C356" s="60" t="str">
        <f>CONCATENATE("Sáu ",CHAR(10),DAY(V333+4),"/",MONTH(V333+4))</f>
        <v>Sáu 
27/11</v>
      </c>
      <c r="D356" s="61">
        <v>1</v>
      </c>
      <c r="E356" s="61">
        <f t="shared" ca="1" si="102"/>
        <v>24</v>
      </c>
      <c r="F356" s="61">
        <f t="shared" ca="1" si="103"/>
        <v>24</v>
      </c>
      <c r="G356" s="73" t="str">
        <f>TKB!$C$24</f>
        <v>TLV</v>
      </c>
      <c r="H356" s="62"/>
      <c r="I356" s="64" t="str">
        <f t="shared" ca="1" si="104"/>
        <v>Luyện tập tả người ( Quan sát và chọn lọc chi tiết )</v>
      </c>
      <c r="J356" s="65" t="str">
        <f t="shared" ca="1" si="105"/>
        <v>Máy chiếu</v>
      </c>
      <c r="K356" s="66"/>
      <c r="L356" s="169" t="str">
        <f>+C356</f>
        <v>Sáu 
27/11</v>
      </c>
      <c r="M356" s="61">
        <v>1</v>
      </c>
      <c r="N356" s="61">
        <f t="shared" ca="1" si="106"/>
        <v>24</v>
      </c>
      <c r="O356" s="61">
        <f t="shared" ca="1" si="107"/>
        <v>24</v>
      </c>
      <c r="P356" s="62" t="str">
        <f>TKB!$D$24</f>
        <v>HDH-T</v>
      </c>
      <c r="Q356" s="62"/>
      <c r="R356" s="74" t="str">
        <f t="shared" ca="1" si="108"/>
        <v>Nhân một số thập phân với một số thập phân</v>
      </c>
      <c r="S356" s="65" t="str">
        <f t="shared" ca="1" si="109"/>
        <v>Máy chiếu</v>
      </c>
      <c r="T356" s="46"/>
      <c r="U356" s="35"/>
      <c r="V356" s="36"/>
      <c r="W356" s="37"/>
      <c r="X356" s="46"/>
      <c r="Y356" s="46"/>
      <c r="Z356" s="46"/>
    </row>
    <row r="357" spans="1:26" ht="24" customHeight="1" x14ac:dyDescent="0.2">
      <c r="A357" s="11" t="str">
        <f t="shared" si="0"/>
        <v/>
      </c>
      <c r="B357" s="29">
        <f t="shared" si="101"/>
        <v>12</v>
      </c>
      <c r="C357" s="71"/>
      <c r="D357" s="72">
        <v>2</v>
      </c>
      <c r="E357" s="72">
        <f t="shared" ca="1" si="102"/>
        <v>60</v>
      </c>
      <c r="F357" s="72">
        <f t="shared" ca="1" si="103"/>
        <v>60</v>
      </c>
      <c r="G357" s="73" t="str">
        <f>TKB!$C$25</f>
        <v>Toán</v>
      </c>
      <c r="H357" s="73"/>
      <c r="I357" s="74" t="str">
        <f t="shared" ca="1" si="104"/>
        <v>Luyện tập (tt)</v>
      </c>
      <c r="J357" s="75" t="str">
        <f t="shared" ca="1" si="105"/>
        <v>Máy chiếu</v>
      </c>
      <c r="K357" s="66"/>
      <c r="L357" s="167"/>
      <c r="M357" s="72">
        <v>2</v>
      </c>
      <c r="N357" s="72">
        <f t="shared" ca="1" si="106"/>
        <v>12</v>
      </c>
      <c r="O357" s="72">
        <f t="shared" ca="1" si="107"/>
        <v>12</v>
      </c>
      <c r="P357" s="73" t="str">
        <f>TKB!$D$25</f>
        <v>HĐTT-SH</v>
      </c>
      <c r="Q357" s="73"/>
      <c r="R357" s="74" t="str">
        <f t="shared" ca="1" si="108"/>
        <v>Sinh hoạt lớp</v>
      </c>
      <c r="S357" s="75" t="str">
        <f t="shared" ca="1" si="109"/>
        <v>sổ thi đua</v>
      </c>
      <c r="T357" s="46"/>
      <c r="U357" s="35"/>
      <c r="V357" s="36"/>
      <c r="W357" s="37"/>
      <c r="X357" s="46"/>
      <c r="Y357" s="46"/>
      <c r="Z357" s="46"/>
    </row>
    <row r="358" spans="1:26" ht="24" customHeight="1" x14ac:dyDescent="0.2">
      <c r="A358" s="11" t="str">
        <f t="shared" si="0"/>
        <v/>
      </c>
      <c r="B358" s="29">
        <f t="shared" si="101"/>
        <v>12</v>
      </c>
      <c r="C358" s="71"/>
      <c r="D358" s="67">
        <v>3</v>
      </c>
      <c r="E358" s="72">
        <f t="shared" ca="1" si="102"/>
        <v>12</v>
      </c>
      <c r="F358" s="72">
        <f t="shared" ca="1" si="103"/>
        <v>12</v>
      </c>
      <c r="G358" s="73" t="str">
        <f>TKB!$C$26</f>
        <v>Đạo đức</v>
      </c>
      <c r="H358" s="73"/>
      <c r="I358" s="74" t="str">
        <f t="shared" ca="1" si="104"/>
        <v>Kính già, yêu trẻ</v>
      </c>
      <c r="J358" s="75" t="str">
        <f t="shared" ca="1" si="105"/>
        <v>Máy chiếu</v>
      </c>
      <c r="K358" s="66"/>
      <c r="L358" s="167"/>
      <c r="M358" s="67">
        <v>3</v>
      </c>
      <c r="N358" s="72" t="str">
        <f t="shared" ca="1" si="106"/>
        <v/>
      </c>
      <c r="O358" s="67" t="str">
        <f t="shared" si="107"/>
        <v/>
      </c>
      <c r="P358" s="68">
        <f>TKB!$D$26</f>
        <v>0</v>
      </c>
      <c r="Q358" s="73"/>
      <c r="R358" s="74" t="str">
        <f t="shared" si="108"/>
        <v/>
      </c>
      <c r="S358" s="75" t="str">
        <f t="shared" si="109"/>
        <v/>
      </c>
      <c r="T358" s="46"/>
      <c r="U358" s="35"/>
      <c r="V358" s="36"/>
      <c r="W358" s="37"/>
      <c r="X358" s="46"/>
      <c r="Y358" s="46"/>
      <c r="Z358" s="46"/>
    </row>
    <row r="359" spans="1:26" ht="24" customHeight="1" x14ac:dyDescent="0.2">
      <c r="A359" s="11" t="str">
        <f t="shared" si="0"/>
        <v/>
      </c>
      <c r="B359" s="29">
        <f t="shared" si="101"/>
        <v>12</v>
      </c>
      <c r="C359" s="71"/>
      <c r="D359" s="72">
        <v>4</v>
      </c>
      <c r="E359" s="72">
        <f t="shared" ca="1" si="102"/>
        <v>48</v>
      </c>
      <c r="F359" s="72">
        <f t="shared" ca="1" si="103"/>
        <v>48</v>
      </c>
      <c r="G359" s="73" t="str">
        <f>TKB!$C$27</f>
        <v>Tiếng Anh</v>
      </c>
      <c r="H359" s="73"/>
      <c r="I359" s="74" t="str">
        <f t="shared" ca="1" si="104"/>
        <v>Unit 8-Lesson 1 (tài liệu bổ trợ)</v>
      </c>
      <c r="J359" s="75">
        <f t="shared" ca="1" si="105"/>
        <v>0</v>
      </c>
      <c r="K359" s="66"/>
      <c r="L359" s="167"/>
      <c r="M359" s="72">
        <v>4</v>
      </c>
      <c r="N359" s="72" t="str">
        <f t="shared" ca="1" si="106"/>
        <v/>
      </c>
      <c r="O359" s="72" t="str">
        <f t="shared" si="107"/>
        <v/>
      </c>
      <c r="P359" s="73">
        <f>TKB!$D$27</f>
        <v>0</v>
      </c>
      <c r="Q359" s="73"/>
      <c r="R359" s="74" t="str">
        <f t="shared" si="108"/>
        <v/>
      </c>
      <c r="S359" s="75" t="str">
        <f t="shared" si="109"/>
        <v/>
      </c>
      <c r="T359" s="46"/>
      <c r="U359" s="35"/>
      <c r="V359" s="36"/>
      <c r="W359" s="37"/>
      <c r="X359" s="46"/>
      <c r="Y359" s="46"/>
      <c r="Z359" s="46"/>
    </row>
    <row r="360" spans="1:26" ht="24" customHeight="1" x14ac:dyDescent="0.2">
      <c r="A360" s="11" t="str">
        <f t="shared" si="0"/>
        <v/>
      </c>
      <c r="B360" s="29">
        <f t="shared" si="101"/>
        <v>12</v>
      </c>
      <c r="C360" s="87"/>
      <c r="D360" s="88">
        <v>5</v>
      </c>
      <c r="E360" s="88">
        <f t="shared" ca="1" si="102"/>
        <v>153</v>
      </c>
      <c r="F360" s="88" t="str">
        <f t="shared" si="103"/>
        <v/>
      </c>
      <c r="G360" s="89">
        <f>TKB!$C$28</f>
        <v>0</v>
      </c>
      <c r="H360" s="89" t="str">
        <f>IF(AND($M$1&lt;&gt;"",F360&lt;&gt;""),$M$1,IF(LEN(G360)&gt;$Q$1,RIGHT(G360,$Q$1),""))</f>
        <v/>
      </c>
      <c r="I360" s="90" t="str">
        <f t="shared" si="104"/>
        <v/>
      </c>
      <c r="J360" s="91" t="str">
        <f t="shared" si="105"/>
        <v/>
      </c>
      <c r="K360" s="66"/>
      <c r="L360" s="171"/>
      <c r="M360" s="92">
        <v>5</v>
      </c>
      <c r="N360" s="88" t="str">
        <f t="shared" ca="1" si="106"/>
        <v/>
      </c>
      <c r="O360" s="88" t="str">
        <f t="shared" si="107"/>
        <v/>
      </c>
      <c r="P360" s="89">
        <f>TKB!$D$28</f>
        <v>0</v>
      </c>
      <c r="Q360" s="89" t="str">
        <f>IF(AND($M$1&lt;&gt;"",O360&lt;&gt;""),$M$1,IF(LEN(P360)&gt;$Q$1,RIGHT(P360,$Q$1),""))</f>
        <v/>
      </c>
      <c r="R360" s="90" t="str">
        <f t="shared" si="108"/>
        <v/>
      </c>
      <c r="S360" s="91" t="str">
        <f t="shared" si="109"/>
        <v/>
      </c>
      <c r="T360" s="46"/>
      <c r="U360" s="35"/>
      <c r="V360" s="36"/>
      <c r="W360" s="37"/>
      <c r="X360" s="46"/>
      <c r="Y360" s="46"/>
      <c r="Z360" s="46"/>
    </row>
    <row r="361" spans="1:26" ht="24" customHeight="1" x14ac:dyDescent="0.2">
      <c r="A361" s="11" t="str">
        <f t="shared" si="0"/>
        <v/>
      </c>
      <c r="B361" s="29">
        <f t="shared" si="101"/>
        <v>12</v>
      </c>
      <c r="C361" s="178"/>
      <c r="D361" s="173"/>
      <c r="E361" s="173"/>
      <c r="F361" s="173"/>
      <c r="G361" s="173"/>
      <c r="H361" s="173"/>
      <c r="I361" s="173"/>
      <c r="J361" s="174"/>
      <c r="K361" s="93"/>
      <c r="L361" s="172"/>
      <c r="M361" s="173"/>
      <c r="N361" s="173"/>
      <c r="O361" s="173"/>
      <c r="P361" s="173"/>
      <c r="Q361" s="173"/>
      <c r="R361" s="173"/>
      <c r="S361" s="174"/>
      <c r="T361" s="11"/>
      <c r="U361" s="35"/>
      <c r="V361" s="36"/>
      <c r="W361" s="37"/>
      <c r="X361" s="11"/>
      <c r="Y361" s="11"/>
      <c r="Z361" s="11"/>
    </row>
    <row r="362" spans="1:26" ht="57.75" customHeight="1" x14ac:dyDescent="0.2">
      <c r="A362" s="11" t="str">
        <f t="shared" si="0"/>
        <v/>
      </c>
      <c r="B362" s="29">
        <f>+B363</f>
        <v>13</v>
      </c>
      <c r="C362" s="96" t="str">
        <f>'HUONG DAN'!B54</f>
        <v>©Trường Tiểu học Lê Ngọc Hân, Gia Lâm</v>
      </c>
      <c r="D362" s="93"/>
      <c r="E362" s="93"/>
      <c r="F362" s="93"/>
      <c r="G362" s="97"/>
      <c r="H362" s="97"/>
      <c r="I362" s="97"/>
      <c r="J362" s="97"/>
      <c r="K362" s="97"/>
      <c r="L362" s="45"/>
      <c r="M362" s="45"/>
      <c r="N362" s="45"/>
      <c r="O362" s="45"/>
      <c r="P362" s="100"/>
      <c r="Q362" s="100"/>
      <c r="R362" s="183"/>
      <c r="S362" s="180"/>
      <c r="T362" s="11"/>
      <c r="U362" s="35"/>
      <c r="V362" s="36"/>
      <c r="W362" s="37"/>
      <c r="X362" s="11"/>
      <c r="Y362" s="11"/>
      <c r="Z362" s="11"/>
    </row>
    <row r="363" spans="1:26" ht="24" customHeight="1" x14ac:dyDescent="0.2">
      <c r="A363" s="11" t="str">
        <f t="shared" si="0"/>
        <v/>
      </c>
      <c r="B363" s="29">
        <f>+C363</f>
        <v>13</v>
      </c>
      <c r="C363" s="179">
        <f>+C333+1</f>
        <v>13</v>
      </c>
      <c r="D363" s="180"/>
      <c r="E363" s="38"/>
      <c r="F363" s="93" t="str">
        <f>CONCATENATE("(Từ ngày ",DAY(V363)&amp;"/"&amp; MONTH(V363) &amp;"/"&amp;YEAR(V363)&amp; " đến ngày "  &amp;DAY(V363+4)&amp;  "/" &amp; MONTH(V363+4) &amp; "/" &amp; YEAR(V363+4),")")</f>
        <v>(Từ ngày 30/11/2020 đến ngày 4/12/2020)</v>
      </c>
      <c r="G363" s="97"/>
      <c r="H363" s="97"/>
      <c r="I363" s="33"/>
      <c r="J363" s="33"/>
      <c r="K363" s="33"/>
      <c r="L363" s="42"/>
      <c r="M363" s="42"/>
      <c r="N363" s="43"/>
      <c r="O363" s="43"/>
      <c r="P363" s="44"/>
      <c r="Q363" s="44"/>
      <c r="R363" s="41"/>
      <c r="S363" s="41"/>
      <c r="T363" s="11"/>
      <c r="U363" s="35" t="s">
        <v>62</v>
      </c>
      <c r="V363" s="36">
        <f>$U$1+(C363-1)*7+W363</f>
        <v>44165</v>
      </c>
      <c r="W363" s="37">
        <v>0</v>
      </c>
      <c r="X363" s="11"/>
      <c r="Y363" s="11"/>
      <c r="Z363" s="11"/>
    </row>
    <row r="364" spans="1:26" ht="24" customHeight="1" x14ac:dyDescent="0.2">
      <c r="A364" s="11" t="str">
        <f t="shared" si="0"/>
        <v/>
      </c>
      <c r="B364" s="29">
        <f t="shared" ref="B364:B391" si="110">+B363</f>
        <v>13</v>
      </c>
      <c r="C364" s="175" t="s">
        <v>63</v>
      </c>
      <c r="D364" s="176"/>
      <c r="E364" s="176"/>
      <c r="F364" s="176"/>
      <c r="G364" s="176"/>
      <c r="H364" s="176"/>
      <c r="I364" s="176"/>
      <c r="J364" s="177"/>
      <c r="K364" s="99"/>
      <c r="L364" s="175" t="s">
        <v>64</v>
      </c>
      <c r="M364" s="176"/>
      <c r="N364" s="176"/>
      <c r="O364" s="176"/>
      <c r="P364" s="176"/>
      <c r="Q364" s="176"/>
      <c r="R364" s="176"/>
      <c r="S364" s="177"/>
      <c r="T364" s="46"/>
      <c r="U364" s="35"/>
      <c r="V364" s="47"/>
      <c r="W364" s="37"/>
      <c r="X364" s="46"/>
      <c r="Y364" s="46"/>
      <c r="Z364" s="46"/>
    </row>
    <row r="365" spans="1:26" ht="24" customHeight="1" x14ac:dyDescent="0.2">
      <c r="A365" s="11" t="str">
        <f t="shared" si="0"/>
        <v/>
      </c>
      <c r="B365" s="29">
        <f t="shared" si="110"/>
        <v>13</v>
      </c>
      <c r="C365" s="101" t="s">
        <v>65</v>
      </c>
      <c r="D365" s="102" t="s">
        <v>66</v>
      </c>
      <c r="E365" s="102" t="s">
        <v>67</v>
      </c>
      <c r="F365" s="102" t="s">
        <v>68</v>
      </c>
      <c r="G365" s="103" t="s">
        <v>69</v>
      </c>
      <c r="H365" s="103" t="s">
        <v>70</v>
      </c>
      <c r="I365" s="103" t="s">
        <v>71</v>
      </c>
      <c r="J365" s="104" t="s">
        <v>72</v>
      </c>
      <c r="K365" s="52"/>
      <c r="L365" s="53" t="s">
        <v>65</v>
      </c>
      <c r="M365" s="54" t="s">
        <v>66</v>
      </c>
      <c r="N365" s="54" t="s">
        <v>67</v>
      </c>
      <c r="O365" s="49" t="s">
        <v>68</v>
      </c>
      <c r="P365" s="55" t="s">
        <v>73</v>
      </c>
      <c r="Q365" s="55" t="s">
        <v>70</v>
      </c>
      <c r="R365" s="55" t="s">
        <v>71</v>
      </c>
      <c r="S365" s="51" t="s">
        <v>72</v>
      </c>
      <c r="T365" s="56"/>
      <c r="U365" s="57"/>
      <c r="V365" s="58"/>
      <c r="W365" s="59"/>
      <c r="X365" s="56"/>
      <c r="Y365" s="56"/>
      <c r="Z365" s="56"/>
    </row>
    <row r="366" spans="1:26" ht="24" customHeight="1" x14ac:dyDescent="0.2">
      <c r="A366" s="11" t="str">
        <f t="shared" si="0"/>
        <v/>
      </c>
      <c r="B366" s="29">
        <f t="shared" si="110"/>
        <v>13</v>
      </c>
      <c r="C366" s="60" t="str">
        <f>CONCATENATE("Hai  ",CHAR(10),DAY(V363),"/",MONTH(V363))</f>
        <v>Hai  
30/11</v>
      </c>
      <c r="D366" s="61">
        <v>1</v>
      </c>
      <c r="E366" s="61">
        <f t="shared" ref="E366:E390" ca="1" si="111">COUNTIF($G$6:G366,G366)+COUNTIF(OFFSET($P$6,0,0,IF(MOD(ROW(P366),5)&lt;&gt;0,INT((ROW(P366)-ROW($P$6)+1)/5)*5,INT((ROW(P366)-ROW($P$6))/5)*5),1),G366)</f>
        <v>13</v>
      </c>
      <c r="F366" s="61">
        <f t="shared" ref="F366:F390" ca="1" si="112">IF(G366=0,"",VLOOKUP(E366&amp;G366,PPCT,2,0))</f>
        <v>13</v>
      </c>
      <c r="G366" s="62" t="str">
        <f>TKB!$C$4</f>
        <v>HĐTT</v>
      </c>
      <c r="H366" s="63"/>
      <c r="I366" s="64" t="str">
        <f t="shared" ref="I366:I390" ca="1" si="113">IF(G366=0,"",VLOOKUP(E366&amp;G366,PPCT,6,0))</f>
        <v>Chào cờ</v>
      </c>
      <c r="J366" s="65">
        <f t="shared" ref="J366:J390" ca="1" si="114">IF(G366=0,"",VLOOKUP(E366&amp;G366,PPCT,7,0))</f>
        <v>0</v>
      </c>
      <c r="K366" s="66"/>
      <c r="L366" s="166" t="str">
        <f>+C366</f>
        <v>Hai  
30/11</v>
      </c>
      <c r="M366" s="67">
        <v>1</v>
      </c>
      <c r="N366" s="67">
        <f t="shared" ref="N366:N390" ca="1" si="115">IF(P366=0,"",COUNTIF($P$6:P366,P366)+COUNTIF(OFFSET($G$6,0,0,INT((ROW(G366)-ROW($G$6))/5+1)*5,1),P366))</f>
        <v>37</v>
      </c>
      <c r="O366" s="61">
        <f t="shared" ref="O366:O390" ca="1" si="116">IF(P366=0,"",VLOOKUP(N366&amp;P366,PPCT,2,0))</f>
        <v>107</v>
      </c>
      <c r="P366" s="68" t="str">
        <f>TKB!$D$4</f>
        <v>HDH-TV</v>
      </c>
      <c r="Q366" s="63"/>
      <c r="R366" s="69" t="str">
        <f t="shared" ref="R366:R390" ca="1" si="117">IF(P366=0,"",VLOOKUP(N366&amp;P366,PPCT,6,0))</f>
        <v>Tập làm văn</v>
      </c>
      <c r="S366" s="70" t="str">
        <f t="shared" ref="S366:S390" ca="1" si="118">IF(P366=0,"",VLOOKUP(N366&amp;P366,PPCT,7,0))</f>
        <v>Máy chiếu</v>
      </c>
      <c r="T366" s="46"/>
      <c r="U366" s="35"/>
      <c r="V366" s="36"/>
      <c r="W366" s="37"/>
      <c r="X366" s="46"/>
      <c r="Y366" s="46"/>
      <c r="Z366" s="46"/>
    </row>
    <row r="367" spans="1:26" ht="24" customHeight="1" x14ac:dyDescent="0.2">
      <c r="A367" s="11" t="str">
        <f t="shared" si="0"/>
        <v/>
      </c>
      <c r="B367" s="29">
        <f t="shared" si="110"/>
        <v>13</v>
      </c>
      <c r="C367" s="71"/>
      <c r="D367" s="72">
        <v>2</v>
      </c>
      <c r="E367" s="72">
        <f t="shared" ca="1" si="111"/>
        <v>49</v>
      </c>
      <c r="F367" s="72">
        <f t="shared" ca="1" si="112"/>
        <v>49</v>
      </c>
      <c r="G367" s="73" t="str">
        <f>TKB!$C$5</f>
        <v>Tiếng Anh</v>
      </c>
      <c r="H367" s="73"/>
      <c r="I367" s="74" t="str">
        <f t="shared" ca="1" si="113"/>
        <v xml:space="preserve">Unit 8: Lesson 2 </v>
      </c>
      <c r="J367" s="75">
        <f t="shared" ca="1" si="114"/>
        <v>0</v>
      </c>
      <c r="K367" s="66"/>
      <c r="L367" s="167"/>
      <c r="M367" s="72">
        <v>2</v>
      </c>
      <c r="N367" s="72">
        <f t="shared" ca="1" si="115"/>
        <v>13</v>
      </c>
      <c r="O367" s="72">
        <f t="shared" ca="1" si="116"/>
        <v>13</v>
      </c>
      <c r="P367" s="73" t="str">
        <f>TKB!$D$5</f>
        <v>HĐTT-ĐT</v>
      </c>
      <c r="Q367" s="73"/>
      <c r="R367" s="74" t="str">
        <f t="shared" ca="1" si="117"/>
        <v>Đọc truyện thư viện</v>
      </c>
      <c r="S367" s="76" t="str">
        <f t="shared" ca="1" si="118"/>
        <v>Truyện</v>
      </c>
      <c r="T367" s="46"/>
      <c r="U367" s="35"/>
      <c r="V367" s="36"/>
      <c r="W367" s="37"/>
      <c r="X367" s="46"/>
      <c r="Y367" s="46"/>
      <c r="Z367" s="46"/>
    </row>
    <row r="368" spans="1:26" ht="24" customHeight="1" x14ac:dyDescent="0.2">
      <c r="A368" s="11" t="str">
        <f t="shared" si="0"/>
        <v/>
      </c>
      <c r="B368" s="29">
        <f t="shared" si="110"/>
        <v>13</v>
      </c>
      <c r="C368" s="71"/>
      <c r="D368" s="67">
        <v>3</v>
      </c>
      <c r="E368" s="72">
        <f t="shared" ca="1" si="111"/>
        <v>25</v>
      </c>
      <c r="F368" s="72">
        <f t="shared" ca="1" si="112"/>
        <v>25</v>
      </c>
      <c r="G368" s="73" t="str">
        <f>TKB!$C$6</f>
        <v>Tập đọc</v>
      </c>
      <c r="H368" s="73"/>
      <c r="I368" s="74" t="str">
        <f t="shared" ca="1" si="113"/>
        <v>Người gác rừng tí hon</v>
      </c>
      <c r="J368" s="75" t="str">
        <f t="shared" ca="1" si="114"/>
        <v>Máy chiếu</v>
      </c>
      <c r="K368" s="66"/>
      <c r="L368" s="167"/>
      <c r="M368" s="67">
        <v>3</v>
      </c>
      <c r="N368" s="72">
        <f t="shared" ca="1" si="115"/>
        <v>25</v>
      </c>
      <c r="O368" s="67">
        <f t="shared" ca="1" si="116"/>
        <v>25</v>
      </c>
      <c r="P368" s="68" t="str">
        <f>TKB!$D$6</f>
        <v>Thể dục</v>
      </c>
      <c r="Q368" s="73"/>
      <c r="R368" s="69" t="str">
        <f t="shared" ca="1" si="117"/>
        <v>Động tác thăng bằng - TC…</v>
      </c>
      <c r="S368" s="75">
        <f t="shared" ca="1" si="118"/>
        <v>0</v>
      </c>
      <c r="T368" s="46"/>
      <c r="U368" s="35"/>
      <c r="V368" s="36"/>
      <c r="W368" s="37"/>
      <c r="X368" s="46"/>
      <c r="Y368" s="46"/>
      <c r="Z368" s="46"/>
    </row>
    <row r="369" spans="1:26" ht="24" customHeight="1" x14ac:dyDescent="0.2">
      <c r="A369" s="11" t="str">
        <f t="shared" si="0"/>
        <v/>
      </c>
      <c r="B369" s="29">
        <f t="shared" si="110"/>
        <v>13</v>
      </c>
      <c r="C369" s="71"/>
      <c r="D369" s="72">
        <v>4</v>
      </c>
      <c r="E369" s="72">
        <f t="shared" ca="1" si="111"/>
        <v>61</v>
      </c>
      <c r="F369" s="72">
        <f t="shared" ca="1" si="112"/>
        <v>61</v>
      </c>
      <c r="G369" s="73" t="str">
        <f>TKB!$C$7</f>
        <v>Toán</v>
      </c>
      <c r="H369" s="73"/>
      <c r="I369" s="74" t="str">
        <f t="shared" ca="1" si="113"/>
        <v>Luyện tập chung.</v>
      </c>
      <c r="J369" s="75" t="str">
        <f t="shared" ca="1" si="114"/>
        <v>Máy chiếu</v>
      </c>
      <c r="K369" s="66"/>
      <c r="L369" s="167"/>
      <c r="M369" s="72">
        <v>4</v>
      </c>
      <c r="N369" s="72" t="str">
        <f t="shared" ca="1" si="115"/>
        <v/>
      </c>
      <c r="O369" s="72" t="str">
        <f t="shared" si="116"/>
        <v/>
      </c>
      <c r="P369" s="73">
        <f>TKB!$D$7</f>
        <v>0</v>
      </c>
      <c r="Q369" s="73"/>
      <c r="R369" s="74" t="str">
        <f t="shared" si="117"/>
        <v/>
      </c>
      <c r="S369" s="70" t="str">
        <f t="shared" si="118"/>
        <v/>
      </c>
      <c r="T369" s="46"/>
      <c r="U369" s="35"/>
      <c r="V369" s="36"/>
      <c r="W369" s="37"/>
      <c r="X369" s="46"/>
      <c r="Y369" s="46"/>
      <c r="Z369" s="46"/>
    </row>
    <row r="370" spans="1:26" ht="24" customHeight="1" x14ac:dyDescent="0.2">
      <c r="A370" s="11" t="str">
        <f t="shared" si="0"/>
        <v/>
      </c>
      <c r="B370" s="29">
        <f t="shared" si="110"/>
        <v>13</v>
      </c>
      <c r="C370" s="71"/>
      <c r="D370" s="78">
        <v>5</v>
      </c>
      <c r="E370" s="79">
        <f t="shared" ca="1" si="111"/>
        <v>157</v>
      </c>
      <c r="F370" s="79" t="str">
        <f t="shared" si="112"/>
        <v/>
      </c>
      <c r="G370" s="80">
        <f>TKB!$C$8</f>
        <v>0</v>
      </c>
      <c r="H370" s="80"/>
      <c r="I370" s="81" t="str">
        <f t="shared" si="113"/>
        <v/>
      </c>
      <c r="J370" s="82" t="str">
        <f t="shared" si="114"/>
        <v/>
      </c>
      <c r="K370" s="66"/>
      <c r="L370" s="168"/>
      <c r="M370" s="78">
        <v>5</v>
      </c>
      <c r="N370" s="72" t="str">
        <f t="shared" ca="1" si="115"/>
        <v/>
      </c>
      <c r="O370" s="83" t="str">
        <f t="shared" si="116"/>
        <v/>
      </c>
      <c r="P370" s="80">
        <f>TKB!$D$8</f>
        <v>0</v>
      </c>
      <c r="Q370" s="80"/>
      <c r="R370" s="81" t="str">
        <f t="shared" si="117"/>
        <v/>
      </c>
      <c r="S370" s="82" t="str">
        <f t="shared" si="118"/>
        <v/>
      </c>
      <c r="T370" s="46"/>
      <c r="U370" s="35"/>
      <c r="V370" s="36"/>
      <c r="W370" s="37"/>
      <c r="X370" s="46"/>
      <c r="Y370" s="46"/>
      <c r="Z370" s="46"/>
    </row>
    <row r="371" spans="1:26" ht="24" customHeight="1" x14ac:dyDescent="0.2">
      <c r="A371" s="11" t="str">
        <f t="shared" si="0"/>
        <v/>
      </c>
      <c r="B371" s="29">
        <f t="shared" si="110"/>
        <v>13</v>
      </c>
      <c r="C371" s="84" t="str">
        <f>CONCATENATE("Ba  ",CHAR(10),DAY(V363+1),"/",MONTH(V363+1))</f>
        <v>Ba  
1/12</v>
      </c>
      <c r="D371" s="61">
        <v>1</v>
      </c>
      <c r="E371" s="61">
        <f t="shared" ca="1" si="111"/>
        <v>25</v>
      </c>
      <c r="F371" s="61">
        <f t="shared" ca="1" si="112"/>
        <v>25</v>
      </c>
      <c r="G371" s="73" t="str">
        <f>TKB!$C$9</f>
        <v>LT &amp; Câu</v>
      </c>
      <c r="H371" s="62"/>
      <c r="I371" s="64" t="str">
        <f t="shared" ca="1" si="113"/>
        <v>MRVT : Bảo vệ môi trường</v>
      </c>
      <c r="J371" s="65" t="str">
        <f t="shared" ca="1" si="114"/>
        <v>Máy chiếu</v>
      </c>
      <c r="K371" s="66"/>
      <c r="L371" s="169" t="str">
        <f>+C371</f>
        <v>Ba  
1/12</v>
      </c>
      <c r="M371" s="61">
        <v>1</v>
      </c>
      <c r="N371" s="61">
        <f t="shared" ca="1" si="115"/>
        <v>13</v>
      </c>
      <c r="O371" s="61">
        <f t="shared" ca="1" si="116"/>
        <v>13</v>
      </c>
      <c r="P371" s="62" t="str">
        <f>TKB!$D$9</f>
        <v>Tin học</v>
      </c>
      <c r="Q371" s="62"/>
      <c r="R371" s="64" t="str">
        <f t="shared" ca="1" si="117"/>
        <v>Những gì em đó biết</v>
      </c>
      <c r="S371" s="65">
        <f t="shared" ca="1" si="118"/>
        <v>0</v>
      </c>
      <c r="T371" s="46"/>
      <c r="U371" s="35"/>
      <c r="V371" s="36"/>
      <c r="W371" s="37"/>
      <c r="X371" s="46"/>
      <c r="Y371" s="46"/>
      <c r="Z371" s="46"/>
    </row>
    <row r="372" spans="1:26" ht="24" customHeight="1" x14ac:dyDescent="0.2">
      <c r="A372" s="11" t="str">
        <f t="shared" si="0"/>
        <v/>
      </c>
      <c r="B372" s="29">
        <f t="shared" si="110"/>
        <v>13</v>
      </c>
      <c r="C372" s="85"/>
      <c r="D372" s="72">
        <v>2</v>
      </c>
      <c r="E372" s="72">
        <f t="shared" ca="1" si="111"/>
        <v>62</v>
      </c>
      <c r="F372" s="72">
        <f t="shared" ca="1" si="112"/>
        <v>62</v>
      </c>
      <c r="G372" s="73" t="str">
        <f>TKB!$C$10</f>
        <v>Toán</v>
      </c>
      <c r="H372" s="73"/>
      <c r="I372" s="74" t="str">
        <f t="shared" ca="1" si="113"/>
        <v>Luyện tập chung.</v>
      </c>
      <c r="J372" s="75" t="str">
        <f t="shared" ca="1" si="114"/>
        <v xml:space="preserve">Máy chiếu </v>
      </c>
      <c r="K372" s="66"/>
      <c r="L372" s="167"/>
      <c r="M372" s="72">
        <v>2</v>
      </c>
      <c r="N372" s="72">
        <f t="shared" ca="1" si="115"/>
        <v>13</v>
      </c>
      <c r="O372" s="72">
        <f t="shared" ca="1" si="116"/>
        <v>13</v>
      </c>
      <c r="P372" s="73" t="str">
        <f>TKB!$D$10</f>
        <v>Âm nhạc</v>
      </c>
      <c r="Q372" s="73"/>
      <c r="R372" s="74" t="str">
        <f t="shared" ca="1" si="117"/>
        <v>ÔT: Ước mơ. TĐN số 4</v>
      </c>
      <c r="S372" s="75">
        <f t="shared" ca="1" si="118"/>
        <v>0</v>
      </c>
      <c r="T372" s="46"/>
      <c r="U372" s="35"/>
      <c r="V372" s="36"/>
      <c r="W372" s="37"/>
      <c r="X372" s="46"/>
      <c r="Y372" s="46"/>
      <c r="Z372" s="46"/>
    </row>
    <row r="373" spans="1:26" ht="24" customHeight="1" x14ac:dyDescent="0.2">
      <c r="A373" s="11" t="str">
        <f t="shared" si="0"/>
        <v/>
      </c>
      <c r="B373" s="29">
        <f t="shared" si="110"/>
        <v>13</v>
      </c>
      <c r="C373" s="85"/>
      <c r="D373" s="72">
        <v>3</v>
      </c>
      <c r="E373" s="72">
        <f t="shared" ca="1" si="111"/>
        <v>13</v>
      </c>
      <c r="F373" s="72">
        <f t="shared" ca="1" si="112"/>
        <v>13</v>
      </c>
      <c r="G373" s="73" t="str">
        <f>TKB!$C$11</f>
        <v>Chính tả</v>
      </c>
      <c r="H373" s="73"/>
      <c r="I373" s="74" t="str">
        <f t="shared" ca="1" si="113"/>
        <v>Nhứ-viết : hành trình của bầy ong</v>
      </c>
      <c r="J373" s="75" t="str">
        <f t="shared" ca="1" si="114"/>
        <v>Máy chiếu</v>
      </c>
      <c r="K373" s="66"/>
      <c r="L373" s="167"/>
      <c r="M373" s="67">
        <v>3</v>
      </c>
      <c r="N373" s="72">
        <f t="shared" ca="1" si="115"/>
        <v>25</v>
      </c>
      <c r="O373" s="67">
        <f t="shared" ca="1" si="116"/>
        <v>25</v>
      </c>
      <c r="P373" s="68" t="str">
        <f>TKB!$D$11</f>
        <v>Khoa học</v>
      </c>
      <c r="Q373" s="73"/>
      <c r="R373" s="74" t="str">
        <f t="shared" ca="1" si="117"/>
        <v>Nhôm</v>
      </c>
      <c r="S373" s="75" t="str">
        <f t="shared" ca="1" si="118"/>
        <v>Máy chiếu</v>
      </c>
      <c r="T373" s="46"/>
      <c r="U373" s="35"/>
      <c r="V373" s="36"/>
      <c r="W373" s="37"/>
      <c r="X373" s="46"/>
      <c r="Y373" s="46"/>
      <c r="Z373" s="46"/>
    </row>
    <row r="374" spans="1:26" ht="24" customHeight="1" x14ac:dyDescent="0.2">
      <c r="A374" s="11" t="str">
        <f t="shared" si="0"/>
        <v/>
      </c>
      <c r="B374" s="29">
        <f t="shared" si="110"/>
        <v>13</v>
      </c>
      <c r="C374" s="85"/>
      <c r="D374" s="72">
        <v>4</v>
      </c>
      <c r="E374" s="72">
        <f t="shared" ca="1" si="111"/>
        <v>13</v>
      </c>
      <c r="F374" s="72">
        <f t="shared" ca="1" si="112"/>
        <v>13</v>
      </c>
      <c r="G374" s="73" t="str">
        <f>TKB!$C$12</f>
        <v>Lịch sử</v>
      </c>
      <c r="H374" s="73"/>
      <c r="I374" s="74" t="str">
        <f t="shared" ca="1" si="113"/>
        <v>" Thà hi sinh tất cả, chứ nhất định k.chịu ….</v>
      </c>
      <c r="J374" s="75" t="str">
        <f t="shared" ca="1" si="114"/>
        <v>Máy chiếu</v>
      </c>
      <c r="K374" s="66"/>
      <c r="L374" s="167"/>
      <c r="M374" s="72">
        <v>4</v>
      </c>
      <c r="N374" s="72">
        <f t="shared" ca="1" si="115"/>
        <v>25</v>
      </c>
      <c r="O374" s="72">
        <f t="shared" ca="1" si="116"/>
        <v>25</v>
      </c>
      <c r="P374" s="73" t="str">
        <f>TKB!$D$12</f>
        <v>HDH-T</v>
      </c>
      <c r="Q374" s="73"/>
      <c r="R374" s="74" t="str">
        <f t="shared" ca="1" si="117"/>
        <v>Luyện tập chung. Chia một STP cho một số N</v>
      </c>
      <c r="S374" s="75" t="str">
        <f t="shared" ca="1" si="118"/>
        <v>Máy chiếu</v>
      </c>
      <c r="T374" s="46"/>
      <c r="U374" s="35"/>
      <c r="V374" s="36"/>
      <c r="W374" s="37"/>
      <c r="X374" s="46"/>
      <c r="Y374" s="46"/>
      <c r="Z374" s="46"/>
    </row>
    <row r="375" spans="1:26" ht="24" customHeight="1" x14ac:dyDescent="0.2">
      <c r="A375" s="11" t="str">
        <f t="shared" si="0"/>
        <v/>
      </c>
      <c r="B375" s="29">
        <f t="shared" si="110"/>
        <v>13</v>
      </c>
      <c r="C375" s="86"/>
      <c r="D375" s="79">
        <v>5</v>
      </c>
      <c r="E375" s="79">
        <f t="shared" ca="1" si="111"/>
        <v>160</v>
      </c>
      <c r="F375" s="79" t="str">
        <f t="shared" si="112"/>
        <v/>
      </c>
      <c r="G375" s="80">
        <f>TKB!$C$13</f>
        <v>0</v>
      </c>
      <c r="H375" s="80"/>
      <c r="I375" s="81" t="str">
        <f t="shared" si="113"/>
        <v/>
      </c>
      <c r="J375" s="82" t="str">
        <f t="shared" si="114"/>
        <v/>
      </c>
      <c r="K375" s="66"/>
      <c r="L375" s="170"/>
      <c r="M375" s="78">
        <v>5</v>
      </c>
      <c r="N375" s="72" t="str">
        <f t="shared" ca="1" si="115"/>
        <v/>
      </c>
      <c r="O375" s="83" t="str">
        <f t="shared" si="116"/>
        <v/>
      </c>
      <c r="P375" s="80">
        <f>TKB!$D$13</f>
        <v>0</v>
      </c>
      <c r="Q375" s="80"/>
      <c r="R375" s="81" t="str">
        <f t="shared" si="117"/>
        <v/>
      </c>
      <c r="S375" s="82" t="str">
        <f t="shared" si="118"/>
        <v/>
      </c>
      <c r="T375" s="46"/>
      <c r="U375" s="35"/>
      <c r="V375" s="36"/>
      <c r="W375" s="37"/>
      <c r="X375" s="46"/>
      <c r="Y375" s="46"/>
      <c r="Z375" s="46"/>
    </row>
    <row r="376" spans="1:26" ht="24" customHeight="1" x14ac:dyDescent="0.2">
      <c r="A376" s="11" t="str">
        <f t="shared" si="0"/>
        <v/>
      </c>
      <c r="B376" s="29">
        <f t="shared" si="110"/>
        <v>13</v>
      </c>
      <c r="C376" s="84" t="str">
        <f>CONCATENATE("Tư ",CHAR(10),DAY(V363+2),"/",MONTH(V363+2))</f>
        <v>Tư 
2/12</v>
      </c>
      <c r="D376" s="61">
        <v>1</v>
      </c>
      <c r="E376" s="61">
        <f t="shared" ca="1" si="111"/>
        <v>26</v>
      </c>
      <c r="F376" s="61">
        <f t="shared" ca="1" si="112"/>
        <v>26</v>
      </c>
      <c r="G376" s="73" t="str">
        <f>TKB!$C$14</f>
        <v>Tập đọc</v>
      </c>
      <c r="H376" s="62"/>
      <c r="I376" s="64" t="str">
        <f t="shared" ca="1" si="113"/>
        <v>Trồng rừng ngập mặn</v>
      </c>
      <c r="J376" s="65" t="str">
        <f t="shared" ca="1" si="114"/>
        <v>Máy chiếu</v>
      </c>
      <c r="K376" s="66"/>
      <c r="L376" s="169" t="str">
        <f>+C376</f>
        <v>Tư 
2/12</v>
      </c>
      <c r="M376" s="61">
        <v>1</v>
      </c>
      <c r="N376" s="61">
        <f t="shared" ca="1" si="115"/>
        <v>26</v>
      </c>
      <c r="O376" s="61">
        <f t="shared" ca="1" si="116"/>
        <v>26</v>
      </c>
      <c r="P376" s="62" t="str">
        <f>TKB!$D$14</f>
        <v>Khoa học</v>
      </c>
      <c r="Q376" s="62"/>
      <c r="R376" s="64" t="str">
        <f t="shared" ca="1" si="117"/>
        <v>Đá vôi</v>
      </c>
      <c r="S376" s="65" t="str">
        <f t="shared" ca="1" si="118"/>
        <v>Máy chiếu</v>
      </c>
      <c r="T376" s="46"/>
      <c r="U376" s="35"/>
      <c r="V376" s="36"/>
      <c r="W376" s="37"/>
      <c r="X376" s="46"/>
      <c r="Y376" s="46"/>
      <c r="Z376" s="46"/>
    </row>
    <row r="377" spans="1:26" ht="24" customHeight="1" x14ac:dyDescent="0.2">
      <c r="A377" s="11" t="str">
        <f t="shared" si="0"/>
        <v/>
      </c>
      <c r="B377" s="29">
        <f t="shared" si="110"/>
        <v>13</v>
      </c>
      <c r="C377" s="85"/>
      <c r="D377" s="72">
        <v>2</v>
      </c>
      <c r="E377" s="72">
        <f t="shared" ca="1" si="111"/>
        <v>50</v>
      </c>
      <c r="F377" s="72">
        <f t="shared" ca="1" si="112"/>
        <v>50</v>
      </c>
      <c r="G377" s="73" t="str">
        <f>TKB!$C$15</f>
        <v>Tiếng Anh</v>
      </c>
      <c r="H377" s="73"/>
      <c r="I377" s="74" t="str">
        <f t="shared" ca="1" si="113"/>
        <v>Unit 8-Lesson 2 (tài liệu bổ trợ)</v>
      </c>
      <c r="J377" s="75">
        <f t="shared" ca="1" si="114"/>
        <v>0</v>
      </c>
      <c r="K377" s="66"/>
      <c r="L377" s="167"/>
      <c r="M377" s="72">
        <v>2</v>
      </c>
      <c r="N377" s="72">
        <f t="shared" ca="1" si="115"/>
        <v>26</v>
      </c>
      <c r="O377" s="72">
        <f t="shared" ca="1" si="116"/>
        <v>26</v>
      </c>
      <c r="P377" s="62" t="str">
        <f>TKB!$D$15</f>
        <v>Thể dục</v>
      </c>
      <c r="Q377" s="73"/>
      <c r="R377" s="74" t="str">
        <f t="shared" ca="1" si="117"/>
        <v>Động tác nhảy - TC:“Chạy nhanh theo số”</v>
      </c>
      <c r="S377" s="75">
        <f t="shared" ca="1" si="118"/>
        <v>0</v>
      </c>
      <c r="T377" s="46"/>
      <c r="U377" s="35"/>
      <c r="V377" s="36"/>
      <c r="W377" s="37"/>
      <c r="X377" s="46"/>
      <c r="Y377" s="46"/>
      <c r="Z377" s="46"/>
    </row>
    <row r="378" spans="1:26" ht="24" customHeight="1" x14ac:dyDescent="0.2">
      <c r="A378" s="11" t="str">
        <f t="shared" si="0"/>
        <v/>
      </c>
      <c r="B378" s="29">
        <f t="shared" si="110"/>
        <v>13</v>
      </c>
      <c r="C378" s="85"/>
      <c r="D378" s="72">
        <v>3</v>
      </c>
      <c r="E378" s="72">
        <f t="shared" ca="1" si="111"/>
        <v>63</v>
      </c>
      <c r="F378" s="72">
        <f t="shared" ca="1" si="112"/>
        <v>63</v>
      </c>
      <c r="G378" s="73" t="str">
        <f>TKB!$C$16</f>
        <v>Toán</v>
      </c>
      <c r="H378" s="73"/>
      <c r="I378" s="74" t="str">
        <f t="shared" ca="1" si="113"/>
        <v>Chia một số thập phân cho một số tự nhiên.</v>
      </c>
      <c r="J378" s="75" t="str">
        <f t="shared" ca="1" si="114"/>
        <v xml:space="preserve">Máy chiếu </v>
      </c>
      <c r="K378" s="66"/>
      <c r="L378" s="167"/>
      <c r="M378" s="67">
        <v>3</v>
      </c>
      <c r="N378" s="72">
        <f t="shared" ca="1" si="115"/>
        <v>38</v>
      </c>
      <c r="O378" s="67">
        <f t="shared" ca="1" si="116"/>
        <v>108</v>
      </c>
      <c r="P378" s="68" t="str">
        <f>TKB!$D$16</f>
        <v>HDH-TV</v>
      </c>
      <c r="Q378" s="73"/>
      <c r="R378" s="74" t="str">
        <f t="shared" ca="1" si="117"/>
        <v>Tập đọc - Luyện từ và câu</v>
      </c>
      <c r="S378" s="75" t="str">
        <f t="shared" ca="1" si="118"/>
        <v>Máy chiếu</v>
      </c>
      <c r="T378" s="46"/>
      <c r="U378" s="35"/>
      <c r="V378" s="36"/>
      <c r="W378" s="37"/>
      <c r="X378" s="46"/>
      <c r="Y378" s="46"/>
      <c r="Z378" s="46"/>
    </row>
    <row r="379" spans="1:26" ht="24" customHeight="1" x14ac:dyDescent="0.2">
      <c r="A379" s="11" t="str">
        <f t="shared" si="0"/>
        <v/>
      </c>
      <c r="B379" s="29">
        <f t="shared" si="110"/>
        <v>13</v>
      </c>
      <c r="C379" s="85"/>
      <c r="D379" s="72">
        <v>4</v>
      </c>
      <c r="E379" s="72">
        <f t="shared" ca="1" si="111"/>
        <v>13</v>
      </c>
      <c r="F379" s="72">
        <f t="shared" ca="1" si="112"/>
        <v>13</v>
      </c>
      <c r="G379" s="73" t="str">
        <f>TKB!$C$17</f>
        <v>Kể chuyện</v>
      </c>
      <c r="H379" s="73"/>
      <c r="I379" s="74" t="str">
        <f t="shared" ca="1" si="113"/>
        <v xml:space="preserve">Kế chuyện được chứng kiến hoặc tham gia </v>
      </c>
      <c r="J379" s="75" t="str">
        <f t="shared" ca="1" si="114"/>
        <v>Máy chiếu</v>
      </c>
      <c r="K379" s="66"/>
      <c r="L379" s="167"/>
      <c r="M379" s="72">
        <v>4</v>
      </c>
      <c r="N379" s="72">
        <f t="shared" ca="1" si="115"/>
        <v>13</v>
      </c>
      <c r="O379" s="72">
        <f t="shared" ca="1" si="116"/>
        <v>15</v>
      </c>
      <c r="P379" s="73" t="str">
        <f>TKB!$D$17</f>
        <v>HĐTT-CĐ</v>
      </c>
      <c r="Q379" s="73"/>
      <c r="R379" s="74" t="str">
        <f t="shared" ca="1" si="117"/>
        <v xml:space="preserve">GDNSTLVM - Bài 7 </v>
      </c>
      <c r="S379" s="75" t="str">
        <f t="shared" ca="1" si="118"/>
        <v>Máy chiếu</v>
      </c>
      <c r="T379" s="46"/>
      <c r="U379" s="35"/>
      <c r="V379" s="36"/>
      <c r="W379" s="37"/>
      <c r="X379" s="46"/>
      <c r="Y379" s="46"/>
      <c r="Z379" s="46"/>
    </row>
    <row r="380" spans="1:26" ht="24" customHeight="1" x14ac:dyDescent="0.2">
      <c r="A380" s="11" t="str">
        <f t="shared" si="0"/>
        <v/>
      </c>
      <c r="B380" s="29">
        <f t="shared" si="110"/>
        <v>13</v>
      </c>
      <c r="C380" s="86"/>
      <c r="D380" s="79">
        <v>5</v>
      </c>
      <c r="E380" s="79">
        <f t="shared" ca="1" si="111"/>
        <v>162</v>
      </c>
      <c r="F380" s="79" t="str">
        <f t="shared" si="112"/>
        <v/>
      </c>
      <c r="G380" s="80">
        <f>TKB!$C$18</f>
        <v>0</v>
      </c>
      <c r="H380" s="80"/>
      <c r="I380" s="81" t="str">
        <f t="shared" si="113"/>
        <v/>
      </c>
      <c r="J380" s="82" t="str">
        <f t="shared" si="114"/>
        <v/>
      </c>
      <c r="K380" s="66"/>
      <c r="L380" s="170"/>
      <c r="M380" s="78">
        <v>5</v>
      </c>
      <c r="N380" s="72" t="str">
        <f t="shared" ca="1" si="115"/>
        <v/>
      </c>
      <c r="O380" s="83" t="str">
        <f t="shared" si="116"/>
        <v/>
      </c>
      <c r="P380" s="80">
        <f>TKB!$D$18</f>
        <v>0</v>
      </c>
      <c r="Q380" s="80"/>
      <c r="R380" s="81" t="str">
        <f t="shared" si="117"/>
        <v/>
      </c>
      <c r="S380" s="82" t="str">
        <f t="shared" si="118"/>
        <v/>
      </c>
      <c r="T380" s="46"/>
      <c r="U380" s="35"/>
      <c r="V380" s="36"/>
      <c r="W380" s="37"/>
      <c r="X380" s="46"/>
      <c r="Y380" s="46"/>
      <c r="Z380" s="46"/>
    </row>
    <row r="381" spans="1:26" ht="24" customHeight="1" x14ac:dyDescent="0.2">
      <c r="A381" s="11" t="str">
        <f t="shared" si="0"/>
        <v/>
      </c>
      <c r="B381" s="29">
        <f t="shared" si="110"/>
        <v>13</v>
      </c>
      <c r="C381" s="84" t="str">
        <f>CONCATENATE("Năm ",CHAR(10),DAY(V363+3),"/",MONTH(V363+3))</f>
        <v>Năm 
3/12</v>
      </c>
      <c r="D381" s="61">
        <v>1</v>
      </c>
      <c r="E381" s="61">
        <f t="shared" ca="1" si="111"/>
        <v>25</v>
      </c>
      <c r="F381" s="61">
        <f t="shared" ca="1" si="112"/>
        <v>25</v>
      </c>
      <c r="G381" s="62" t="str">
        <f>TKB!$C$19</f>
        <v>TLV</v>
      </c>
      <c r="H381" s="62"/>
      <c r="I381" s="64" t="str">
        <f t="shared" ca="1" si="113"/>
        <v>Luyện tập tả người ( tả ngoại hình)</v>
      </c>
      <c r="J381" s="65" t="str">
        <f t="shared" ca="1" si="114"/>
        <v>Máy chiếu</v>
      </c>
      <c r="K381" s="66"/>
      <c r="L381" s="169" t="str">
        <f>+C381</f>
        <v>Năm 
3/12</v>
      </c>
      <c r="M381" s="61">
        <v>1</v>
      </c>
      <c r="N381" s="61">
        <f t="shared" ca="1" si="115"/>
        <v>51</v>
      </c>
      <c r="O381" s="61">
        <f t="shared" ca="1" si="116"/>
        <v>51</v>
      </c>
      <c r="P381" s="62" t="str">
        <f>TKB!$D$19</f>
        <v>Tiếng Anh</v>
      </c>
      <c r="Q381" s="62"/>
      <c r="R381" s="64" t="str">
        <f t="shared" ca="1" si="117"/>
        <v>Unit 8: Lesson 3</v>
      </c>
      <c r="S381" s="65">
        <f t="shared" ca="1" si="118"/>
        <v>0</v>
      </c>
      <c r="T381" s="46"/>
      <c r="U381" s="35"/>
      <c r="V381" s="36"/>
      <c r="W381" s="37"/>
      <c r="X381" s="46"/>
      <c r="Y381" s="46"/>
      <c r="Z381" s="46"/>
    </row>
    <row r="382" spans="1:26" ht="24" customHeight="1" x14ac:dyDescent="0.2">
      <c r="A382" s="11" t="str">
        <f t="shared" si="0"/>
        <v/>
      </c>
      <c r="B382" s="29">
        <f t="shared" si="110"/>
        <v>13</v>
      </c>
      <c r="C382" s="85"/>
      <c r="D382" s="72">
        <v>2</v>
      </c>
      <c r="E382" s="72">
        <f t="shared" ca="1" si="111"/>
        <v>13</v>
      </c>
      <c r="F382" s="72">
        <f t="shared" ca="1" si="112"/>
        <v>13</v>
      </c>
      <c r="G382" s="73" t="str">
        <f>TKB!$C$20</f>
        <v>Mĩ thuật</v>
      </c>
      <c r="H382" s="73"/>
      <c r="I382" s="74" t="str">
        <f t="shared" ca="1" si="113"/>
        <v>Trường em</v>
      </c>
      <c r="J382" s="75">
        <f t="shared" ca="1" si="114"/>
        <v>0</v>
      </c>
      <c r="K382" s="66"/>
      <c r="L382" s="167"/>
      <c r="M382" s="72">
        <v>2</v>
      </c>
      <c r="N382" s="72">
        <f t="shared" ca="1" si="115"/>
        <v>13</v>
      </c>
      <c r="O382" s="72">
        <f t="shared" ca="1" si="116"/>
        <v>13</v>
      </c>
      <c r="P382" s="73" t="str">
        <f>TKB!$D$20</f>
        <v>Địa lí</v>
      </c>
      <c r="Q382" s="73"/>
      <c r="R382" s="74" t="str">
        <f t="shared" ca="1" si="117"/>
        <v>Công nghiệp ( Tiếp )</v>
      </c>
      <c r="S382" s="75" t="str">
        <f t="shared" ca="1" si="118"/>
        <v>Máy chiếu</v>
      </c>
      <c r="T382" s="46"/>
      <c r="U382" s="35"/>
      <c r="V382" s="36"/>
      <c r="W382" s="37"/>
      <c r="X382" s="46"/>
      <c r="Y382" s="46"/>
      <c r="Z382" s="46"/>
    </row>
    <row r="383" spans="1:26" ht="24" customHeight="1" x14ac:dyDescent="0.2">
      <c r="A383" s="11" t="str">
        <f t="shared" si="0"/>
        <v/>
      </c>
      <c r="B383" s="29">
        <f t="shared" si="110"/>
        <v>13</v>
      </c>
      <c r="C383" s="85"/>
      <c r="D383" s="72">
        <v>3</v>
      </c>
      <c r="E383" s="72">
        <f t="shared" ca="1" si="111"/>
        <v>64</v>
      </c>
      <c r="F383" s="72">
        <f t="shared" ca="1" si="112"/>
        <v>64</v>
      </c>
      <c r="G383" s="73" t="str">
        <f>TKB!$C$21</f>
        <v>Toán</v>
      </c>
      <c r="H383" s="73"/>
      <c r="I383" s="74" t="str">
        <f t="shared" ca="1" si="113"/>
        <v>Luyện tập.</v>
      </c>
      <c r="J383" s="75" t="str">
        <f t="shared" ca="1" si="114"/>
        <v>Máy chiếu</v>
      </c>
      <c r="K383" s="66"/>
      <c r="L383" s="167"/>
      <c r="M383" s="67">
        <v>3</v>
      </c>
      <c r="N383" s="72">
        <f t="shared" ca="1" si="115"/>
        <v>13</v>
      </c>
      <c r="O383" s="67">
        <f t="shared" ca="1" si="116"/>
        <v>13</v>
      </c>
      <c r="P383" s="68" t="str">
        <f>TKB!$D$21</f>
        <v>Kĩ thuật</v>
      </c>
      <c r="Q383" s="73"/>
      <c r="R383" s="74" t="str">
        <f t="shared" ca="1" si="117"/>
        <v>Cắt, khâu, thêu hoặc nấu ăn tự chọn</v>
      </c>
      <c r="S383" s="75" t="str">
        <f t="shared" ca="1" si="118"/>
        <v>vải, kim, chỉ</v>
      </c>
      <c r="T383" s="46"/>
      <c r="U383" s="35"/>
      <c r="V383" s="36"/>
      <c r="W383" s="37"/>
      <c r="X383" s="46"/>
      <c r="Y383" s="46"/>
      <c r="Z383" s="46"/>
    </row>
    <row r="384" spans="1:26" ht="24" customHeight="1" x14ac:dyDescent="0.2">
      <c r="A384" s="11" t="str">
        <f t="shared" si="0"/>
        <v/>
      </c>
      <c r="B384" s="29">
        <f t="shared" si="110"/>
        <v>13</v>
      </c>
      <c r="C384" s="85"/>
      <c r="D384" s="72">
        <v>4</v>
      </c>
      <c r="E384" s="72">
        <f t="shared" ca="1" si="111"/>
        <v>26</v>
      </c>
      <c r="F384" s="72">
        <f t="shared" ca="1" si="112"/>
        <v>26</v>
      </c>
      <c r="G384" s="73" t="str">
        <f>TKB!$C$22</f>
        <v>LT &amp; Câu</v>
      </c>
      <c r="H384" s="73"/>
      <c r="I384" s="74" t="str">
        <f t="shared" ca="1" si="113"/>
        <v>Luyện tập về quan hệ từ</v>
      </c>
      <c r="J384" s="75" t="str">
        <f t="shared" ca="1" si="114"/>
        <v>Máy chiếu</v>
      </c>
      <c r="K384" s="66"/>
      <c r="L384" s="167"/>
      <c r="M384" s="72">
        <v>4</v>
      </c>
      <c r="N384" s="72">
        <f t="shared" ca="1" si="115"/>
        <v>39</v>
      </c>
      <c r="O384" s="72">
        <f t="shared" ca="1" si="116"/>
        <v>109</v>
      </c>
      <c r="P384" s="73" t="str">
        <f>TKB!$D$22</f>
        <v>HDH-TV</v>
      </c>
      <c r="Q384" s="73"/>
      <c r="R384" s="74" t="str">
        <f t="shared" ca="1" si="117"/>
        <v>Luyện từ và câu</v>
      </c>
      <c r="S384" s="75" t="str">
        <f t="shared" ca="1" si="118"/>
        <v>Máy chiếu</v>
      </c>
      <c r="T384" s="46"/>
      <c r="U384" s="35"/>
      <c r="V384" s="36"/>
      <c r="W384" s="37"/>
      <c r="X384" s="46"/>
      <c r="Y384" s="46"/>
      <c r="Z384" s="46"/>
    </row>
    <row r="385" spans="1:26" ht="24" customHeight="1" x14ac:dyDescent="0.2">
      <c r="A385" s="11" t="str">
        <f t="shared" si="0"/>
        <v/>
      </c>
      <c r="B385" s="29">
        <f t="shared" si="110"/>
        <v>13</v>
      </c>
      <c r="C385" s="86"/>
      <c r="D385" s="79">
        <v>5</v>
      </c>
      <c r="E385" s="79">
        <f t="shared" ca="1" si="111"/>
        <v>164</v>
      </c>
      <c r="F385" s="79" t="str">
        <f t="shared" si="112"/>
        <v/>
      </c>
      <c r="G385" s="80">
        <f>TKB!$C$23</f>
        <v>0</v>
      </c>
      <c r="H385" s="80"/>
      <c r="I385" s="81" t="str">
        <f t="shared" si="113"/>
        <v/>
      </c>
      <c r="J385" s="82" t="str">
        <f t="shared" si="114"/>
        <v/>
      </c>
      <c r="K385" s="66"/>
      <c r="L385" s="170"/>
      <c r="M385" s="78">
        <v>5</v>
      </c>
      <c r="N385" s="72" t="str">
        <f t="shared" ca="1" si="115"/>
        <v/>
      </c>
      <c r="O385" s="83" t="str">
        <f t="shared" si="116"/>
        <v/>
      </c>
      <c r="P385" s="80">
        <f>TKB!$D$23</f>
        <v>0</v>
      </c>
      <c r="Q385" s="80"/>
      <c r="R385" s="81" t="str">
        <f t="shared" si="117"/>
        <v/>
      </c>
      <c r="S385" s="82" t="str">
        <f t="shared" si="118"/>
        <v/>
      </c>
      <c r="T385" s="46"/>
      <c r="U385" s="35"/>
      <c r="V385" s="36"/>
      <c r="W385" s="37"/>
      <c r="X385" s="46"/>
      <c r="Y385" s="46"/>
      <c r="Z385" s="46"/>
    </row>
    <row r="386" spans="1:26" ht="24" customHeight="1" x14ac:dyDescent="0.2">
      <c r="A386" s="11" t="str">
        <f t="shared" si="0"/>
        <v/>
      </c>
      <c r="B386" s="29">
        <f t="shared" si="110"/>
        <v>13</v>
      </c>
      <c r="C386" s="60" t="str">
        <f>CONCATENATE("Sáu ",CHAR(10),DAY(V363+4),"/",MONTH(V363+4))</f>
        <v>Sáu 
4/12</v>
      </c>
      <c r="D386" s="61">
        <v>1</v>
      </c>
      <c r="E386" s="61">
        <f t="shared" ca="1" si="111"/>
        <v>26</v>
      </c>
      <c r="F386" s="61">
        <f t="shared" ca="1" si="112"/>
        <v>26</v>
      </c>
      <c r="G386" s="73" t="str">
        <f>TKB!$C$24</f>
        <v>TLV</v>
      </c>
      <c r="H386" s="62"/>
      <c r="I386" s="64" t="str">
        <f t="shared" ca="1" si="113"/>
        <v>Luyện tập tả người ( tả ngoại hình)</v>
      </c>
      <c r="J386" s="65" t="str">
        <f t="shared" ca="1" si="114"/>
        <v xml:space="preserve">Máy chiếu </v>
      </c>
      <c r="K386" s="66"/>
      <c r="L386" s="169" t="str">
        <f>+C386</f>
        <v>Sáu 
4/12</v>
      </c>
      <c r="M386" s="61">
        <v>1</v>
      </c>
      <c r="N386" s="61">
        <f t="shared" ca="1" si="115"/>
        <v>26</v>
      </c>
      <c r="O386" s="61">
        <f t="shared" ca="1" si="116"/>
        <v>26</v>
      </c>
      <c r="P386" s="62" t="str">
        <f>TKB!$D$24</f>
        <v>HDH-T</v>
      </c>
      <c r="Q386" s="62"/>
      <c r="R386" s="74" t="str">
        <f t="shared" ca="1" si="117"/>
        <v>Chia một số thập phân cho 10; 100; 1000…</v>
      </c>
      <c r="S386" s="65" t="str">
        <f t="shared" ca="1" si="118"/>
        <v>Máy chiếu</v>
      </c>
      <c r="T386" s="46"/>
      <c r="U386" s="35"/>
      <c r="V386" s="36"/>
      <c r="W386" s="37"/>
      <c r="X386" s="46"/>
      <c r="Y386" s="46"/>
      <c r="Z386" s="46"/>
    </row>
    <row r="387" spans="1:26" ht="24" customHeight="1" x14ac:dyDescent="0.2">
      <c r="A387" s="11" t="str">
        <f t="shared" si="0"/>
        <v/>
      </c>
      <c r="B387" s="29">
        <f t="shared" si="110"/>
        <v>13</v>
      </c>
      <c r="C387" s="71"/>
      <c r="D387" s="72">
        <v>2</v>
      </c>
      <c r="E387" s="72">
        <f t="shared" ca="1" si="111"/>
        <v>65</v>
      </c>
      <c r="F387" s="72">
        <f t="shared" ca="1" si="112"/>
        <v>65</v>
      </c>
      <c r="G387" s="73" t="str">
        <f>TKB!$C$25</f>
        <v>Toán</v>
      </c>
      <c r="H387" s="73"/>
      <c r="I387" s="74" t="str">
        <f t="shared" ca="1" si="113"/>
        <v>Chia một số thập phân cho 10; 100; 1000; ….</v>
      </c>
      <c r="J387" s="75" t="str">
        <f t="shared" ca="1" si="114"/>
        <v>Máy chiếu</v>
      </c>
      <c r="K387" s="66"/>
      <c r="L387" s="167"/>
      <c r="M387" s="72">
        <v>2</v>
      </c>
      <c r="N387" s="72">
        <f t="shared" ca="1" si="115"/>
        <v>13</v>
      </c>
      <c r="O387" s="72">
        <f t="shared" ca="1" si="116"/>
        <v>13</v>
      </c>
      <c r="P387" s="73" t="str">
        <f>TKB!$D$25</f>
        <v>HĐTT-SH</v>
      </c>
      <c r="Q387" s="73"/>
      <c r="R387" s="74" t="str">
        <f t="shared" ca="1" si="117"/>
        <v>Sinh hoạt lớp</v>
      </c>
      <c r="S387" s="75" t="str">
        <f t="shared" ca="1" si="118"/>
        <v>sổ thi đua</v>
      </c>
      <c r="T387" s="46"/>
      <c r="U387" s="35"/>
      <c r="V387" s="36"/>
      <c r="W387" s="37"/>
      <c r="X387" s="46"/>
      <c r="Y387" s="46"/>
      <c r="Z387" s="46"/>
    </row>
    <row r="388" spans="1:26" ht="24" customHeight="1" x14ac:dyDescent="0.2">
      <c r="A388" s="11" t="str">
        <f t="shared" si="0"/>
        <v/>
      </c>
      <c r="B388" s="29">
        <f t="shared" si="110"/>
        <v>13</v>
      </c>
      <c r="C388" s="71"/>
      <c r="D388" s="67">
        <v>3</v>
      </c>
      <c r="E388" s="72">
        <f t="shared" ca="1" si="111"/>
        <v>13</v>
      </c>
      <c r="F388" s="72">
        <f t="shared" ca="1" si="112"/>
        <v>13</v>
      </c>
      <c r="G388" s="73" t="str">
        <f>TKB!$C$26</f>
        <v>Đạo đức</v>
      </c>
      <c r="H388" s="73"/>
      <c r="I388" s="74" t="str">
        <f t="shared" ca="1" si="113"/>
        <v>Kính già, yêu trẻ ( tiếp)</v>
      </c>
      <c r="J388" s="75" t="str">
        <f t="shared" ca="1" si="114"/>
        <v>Máy chiếu</v>
      </c>
      <c r="K388" s="66"/>
      <c r="L388" s="167"/>
      <c r="M388" s="67">
        <v>3</v>
      </c>
      <c r="N388" s="72" t="str">
        <f t="shared" ca="1" si="115"/>
        <v/>
      </c>
      <c r="O388" s="67" t="str">
        <f t="shared" si="116"/>
        <v/>
      </c>
      <c r="P388" s="68">
        <f>TKB!$D$26</f>
        <v>0</v>
      </c>
      <c r="Q388" s="73"/>
      <c r="R388" s="74" t="str">
        <f t="shared" si="117"/>
        <v/>
      </c>
      <c r="S388" s="75" t="str">
        <f t="shared" si="118"/>
        <v/>
      </c>
      <c r="T388" s="46"/>
      <c r="U388" s="35"/>
      <c r="V388" s="36"/>
      <c r="W388" s="37"/>
      <c r="X388" s="46"/>
      <c r="Y388" s="46"/>
      <c r="Z388" s="46"/>
    </row>
    <row r="389" spans="1:26" ht="24" customHeight="1" x14ac:dyDescent="0.2">
      <c r="A389" s="11" t="str">
        <f t="shared" si="0"/>
        <v/>
      </c>
      <c r="B389" s="29">
        <f t="shared" si="110"/>
        <v>13</v>
      </c>
      <c r="C389" s="71"/>
      <c r="D389" s="72">
        <v>4</v>
      </c>
      <c r="E389" s="72">
        <f t="shared" ca="1" si="111"/>
        <v>52</v>
      </c>
      <c r="F389" s="72">
        <f t="shared" ca="1" si="112"/>
        <v>52</v>
      </c>
      <c r="G389" s="73" t="str">
        <f>TKB!$C$27</f>
        <v>Tiếng Anh</v>
      </c>
      <c r="H389" s="73"/>
      <c r="I389" s="74" t="str">
        <f t="shared" ca="1" si="113"/>
        <v>Handout Unit 8</v>
      </c>
      <c r="J389" s="75">
        <f t="shared" ca="1" si="114"/>
        <v>0</v>
      </c>
      <c r="K389" s="66"/>
      <c r="L389" s="167"/>
      <c r="M389" s="72">
        <v>4</v>
      </c>
      <c r="N389" s="72" t="str">
        <f t="shared" ca="1" si="115"/>
        <v/>
      </c>
      <c r="O389" s="72" t="str">
        <f t="shared" si="116"/>
        <v/>
      </c>
      <c r="P389" s="73">
        <f>TKB!$D$27</f>
        <v>0</v>
      </c>
      <c r="Q389" s="73"/>
      <c r="R389" s="74" t="str">
        <f t="shared" si="117"/>
        <v/>
      </c>
      <c r="S389" s="75" t="str">
        <f t="shared" si="118"/>
        <v/>
      </c>
      <c r="T389" s="46"/>
      <c r="U389" s="35"/>
      <c r="V389" s="36"/>
      <c r="W389" s="37"/>
      <c r="X389" s="46"/>
      <c r="Y389" s="46"/>
      <c r="Z389" s="46"/>
    </row>
    <row r="390" spans="1:26" ht="24" customHeight="1" x14ac:dyDescent="0.2">
      <c r="A390" s="11" t="str">
        <f t="shared" si="0"/>
        <v/>
      </c>
      <c r="B390" s="29">
        <f t="shared" si="110"/>
        <v>13</v>
      </c>
      <c r="C390" s="87"/>
      <c r="D390" s="88">
        <v>5</v>
      </c>
      <c r="E390" s="88">
        <f t="shared" ca="1" si="111"/>
        <v>166</v>
      </c>
      <c r="F390" s="88" t="str">
        <f t="shared" si="112"/>
        <v/>
      </c>
      <c r="G390" s="89">
        <f>TKB!$C$28</f>
        <v>0</v>
      </c>
      <c r="H390" s="89" t="str">
        <f>IF(AND($M$1&lt;&gt;"",F390&lt;&gt;""),$M$1,IF(LEN(G390)&gt;$Q$1,RIGHT(G390,$Q$1),""))</f>
        <v/>
      </c>
      <c r="I390" s="90" t="str">
        <f t="shared" si="113"/>
        <v/>
      </c>
      <c r="J390" s="91" t="str">
        <f t="shared" si="114"/>
        <v/>
      </c>
      <c r="K390" s="66"/>
      <c r="L390" s="171"/>
      <c r="M390" s="92">
        <v>5</v>
      </c>
      <c r="N390" s="88" t="str">
        <f t="shared" ca="1" si="115"/>
        <v/>
      </c>
      <c r="O390" s="88" t="str">
        <f t="shared" si="116"/>
        <v/>
      </c>
      <c r="P390" s="89">
        <f>TKB!$D$28</f>
        <v>0</v>
      </c>
      <c r="Q390" s="89" t="str">
        <f>IF(AND($M$1&lt;&gt;"",O390&lt;&gt;""),$M$1,IF(LEN(P390)&gt;$Q$1,RIGHT(P390,$Q$1),""))</f>
        <v/>
      </c>
      <c r="R390" s="90" t="str">
        <f t="shared" si="117"/>
        <v/>
      </c>
      <c r="S390" s="91" t="str">
        <f t="shared" si="118"/>
        <v/>
      </c>
      <c r="T390" s="46"/>
      <c r="U390" s="35"/>
      <c r="V390" s="36"/>
      <c r="W390" s="37"/>
      <c r="X390" s="46"/>
      <c r="Y390" s="46"/>
      <c r="Z390" s="46"/>
    </row>
    <row r="391" spans="1:26" ht="24" customHeight="1" x14ac:dyDescent="0.2">
      <c r="A391" s="11" t="str">
        <f t="shared" si="0"/>
        <v/>
      </c>
      <c r="B391" s="29">
        <f t="shared" si="110"/>
        <v>13</v>
      </c>
      <c r="C391" s="178"/>
      <c r="D391" s="173"/>
      <c r="E391" s="173"/>
      <c r="F391" s="173"/>
      <c r="G391" s="173"/>
      <c r="H391" s="173"/>
      <c r="I391" s="173"/>
      <c r="J391" s="174"/>
      <c r="K391" s="93"/>
      <c r="L391" s="172"/>
      <c r="M391" s="173"/>
      <c r="N391" s="173"/>
      <c r="O391" s="173"/>
      <c r="P391" s="173"/>
      <c r="Q391" s="173"/>
      <c r="R391" s="173"/>
      <c r="S391" s="174"/>
      <c r="T391" s="11"/>
      <c r="U391" s="35"/>
      <c r="V391" s="36"/>
      <c r="W391" s="37"/>
      <c r="X391" s="11"/>
      <c r="Y391" s="11"/>
      <c r="Z391" s="11"/>
    </row>
    <row r="392" spans="1:26" ht="57.75" customHeight="1" x14ac:dyDescent="0.2">
      <c r="A392" s="11" t="str">
        <f t="shared" si="0"/>
        <v/>
      </c>
      <c r="B392" s="29">
        <f>+B393</f>
        <v>14</v>
      </c>
      <c r="C392" s="93"/>
      <c r="D392" s="93"/>
      <c r="E392" s="93"/>
      <c r="F392" s="93"/>
      <c r="G392" s="97"/>
      <c r="H392" s="97"/>
      <c r="I392" s="97"/>
      <c r="J392" s="97"/>
      <c r="K392" s="97"/>
      <c r="L392" s="45"/>
      <c r="M392" s="45"/>
      <c r="N392" s="45"/>
      <c r="O392" s="45"/>
      <c r="P392" s="100"/>
      <c r="Q392" s="100"/>
      <c r="R392" s="183"/>
      <c r="S392" s="180"/>
      <c r="T392" s="11"/>
      <c r="U392" s="35"/>
      <c r="V392" s="36"/>
      <c r="W392" s="37"/>
      <c r="X392" s="11"/>
      <c r="Y392" s="11"/>
      <c r="Z392" s="11"/>
    </row>
    <row r="393" spans="1:26" ht="24" customHeight="1" x14ac:dyDescent="0.2">
      <c r="A393" s="11" t="str">
        <f t="shared" si="0"/>
        <v/>
      </c>
      <c r="B393" s="29">
        <f>+C393</f>
        <v>14</v>
      </c>
      <c r="C393" s="179">
        <f>+C363+1</f>
        <v>14</v>
      </c>
      <c r="D393" s="180"/>
      <c r="E393" s="38"/>
      <c r="F393" s="93" t="str">
        <f>CONCATENATE("(Từ ngày ",DAY(V393)&amp;"/"&amp; MONTH(V393) &amp;"/"&amp;YEAR(V393)&amp; " đến ngày "  &amp;DAY(V393+4)&amp;  "/" &amp; MONTH(V393+4) &amp; "/" &amp; YEAR(V393+4),")")</f>
        <v>(Từ ngày 7/12/2020 đến ngày 11/12/2020)</v>
      </c>
      <c r="G393" s="97"/>
      <c r="H393" s="97"/>
      <c r="I393" s="33"/>
      <c r="J393" s="33"/>
      <c r="K393" s="33"/>
      <c r="L393" s="42"/>
      <c r="M393" s="42"/>
      <c r="N393" s="43"/>
      <c r="O393" s="43"/>
      <c r="P393" s="44"/>
      <c r="Q393" s="44"/>
      <c r="R393" s="41"/>
      <c r="S393" s="41"/>
      <c r="T393" s="11"/>
      <c r="U393" s="35" t="s">
        <v>62</v>
      </c>
      <c r="V393" s="36">
        <f>$U$1+(C393-1)*7+W393</f>
        <v>44172</v>
      </c>
      <c r="W393" s="37">
        <v>0</v>
      </c>
      <c r="X393" s="11"/>
      <c r="Y393" s="11"/>
      <c r="Z393" s="11"/>
    </row>
    <row r="394" spans="1:26" ht="24" customHeight="1" x14ac:dyDescent="0.2">
      <c r="A394" s="11" t="str">
        <f t="shared" si="0"/>
        <v/>
      </c>
      <c r="B394" s="29">
        <f t="shared" ref="B394:B421" si="119">+B393</f>
        <v>14</v>
      </c>
      <c r="C394" s="175" t="s">
        <v>63</v>
      </c>
      <c r="D394" s="176"/>
      <c r="E394" s="176"/>
      <c r="F394" s="176"/>
      <c r="G394" s="176"/>
      <c r="H394" s="176"/>
      <c r="I394" s="176"/>
      <c r="J394" s="177"/>
      <c r="K394" s="99"/>
      <c r="L394" s="175" t="s">
        <v>64</v>
      </c>
      <c r="M394" s="176"/>
      <c r="N394" s="176"/>
      <c r="O394" s="176"/>
      <c r="P394" s="176"/>
      <c r="Q394" s="176"/>
      <c r="R394" s="176"/>
      <c r="S394" s="177"/>
      <c r="T394" s="46"/>
      <c r="U394" s="35"/>
      <c r="V394" s="47"/>
      <c r="W394" s="37"/>
      <c r="X394" s="46"/>
      <c r="Y394" s="46"/>
      <c r="Z394" s="46"/>
    </row>
    <row r="395" spans="1:26" ht="24" customHeight="1" x14ac:dyDescent="0.2">
      <c r="A395" s="11" t="str">
        <f t="shared" si="0"/>
        <v/>
      </c>
      <c r="B395" s="29">
        <f t="shared" si="119"/>
        <v>14</v>
      </c>
      <c r="C395" s="101" t="s">
        <v>65</v>
      </c>
      <c r="D395" s="102" t="s">
        <v>66</v>
      </c>
      <c r="E395" s="102" t="s">
        <v>67</v>
      </c>
      <c r="F395" s="102" t="s">
        <v>68</v>
      </c>
      <c r="G395" s="103" t="s">
        <v>69</v>
      </c>
      <c r="H395" s="103" t="s">
        <v>70</v>
      </c>
      <c r="I395" s="103" t="s">
        <v>71</v>
      </c>
      <c r="J395" s="104" t="s">
        <v>72</v>
      </c>
      <c r="K395" s="52"/>
      <c r="L395" s="53" t="s">
        <v>65</v>
      </c>
      <c r="M395" s="54" t="s">
        <v>66</v>
      </c>
      <c r="N395" s="54" t="s">
        <v>67</v>
      </c>
      <c r="O395" s="49" t="s">
        <v>68</v>
      </c>
      <c r="P395" s="55" t="s">
        <v>73</v>
      </c>
      <c r="Q395" s="55" t="s">
        <v>70</v>
      </c>
      <c r="R395" s="55" t="s">
        <v>71</v>
      </c>
      <c r="S395" s="51" t="s">
        <v>72</v>
      </c>
      <c r="T395" s="56"/>
      <c r="U395" s="57"/>
      <c r="V395" s="58"/>
      <c r="W395" s="59"/>
      <c r="X395" s="56"/>
      <c r="Y395" s="56"/>
      <c r="Z395" s="56"/>
    </row>
    <row r="396" spans="1:26" ht="24" customHeight="1" x14ac:dyDescent="0.2">
      <c r="A396" s="11" t="str">
        <f t="shared" si="0"/>
        <v/>
      </c>
      <c r="B396" s="29">
        <f t="shared" si="119"/>
        <v>14</v>
      </c>
      <c r="C396" s="60" t="str">
        <f>CONCATENATE("Hai  ",CHAR(10),DAY(V393),"/",MONTH(V393))</f>
        <v>Hai  
7/12</v>
      </c>
      <c r="D396" s="61">
        <v>1</v>
      </c>
      <c r="E396" s="61">
        <f t="shared" ref="E396:E420" ca="1" si="120">COUNTIF($G$6:G396,G396)+COUNTIF(OFFSET($P$6,0,0,IF(MOD(ROW(P396),5)&lt;&gt;0,INT((ROW(P396)-ROW($P$6)+1)/5)*5,INT((ROW(P396)-ROW($P$6))/5)*5),1),G396)</f>
        <v>14</v>
      </c>
      <c r="F396" s="61">
        <f t="shared" ref="F396:F420" ca="1" si="121">IF(G396=0,"",VLOOKUP(E396&amp;G396,PPCT,2,0))</f>
        <v>14</v>
      </c>
      <c r="G396" s="62" t="str">
        <f>TKB!$C$4</f>
        <v>HĐTT</v>
      </c>
      <c r="H396" s="63"/>
      <c r="I396" s="64" t="str">
        <f t="shared" ref="I396:I420" ca="1" si="122">IF(G396=0,"",VLOOKUP(E396&amp;G396,PPCT,6,0))</f>
        <v>Chào cờ</v>
      </c>
      <c r="J396" s="65">
        <f t="shared" ref="J396:J420" ca="1" si="123">IF(G396=0,"",VLOOKUP(E396&amp;G396,PPCT,7,0))</f>
        <v>0</v>
      </c>
      <c r="K396" s="66"/>
      <c r="L396" s="166" t="str">
        <f>+C396</f>
        <v>Hai  
7/12</v>
      </c>
      <c r="M396" s="67">
        <v>1</v>
      </c>
      <c r="N396" s="67">
        <f t="shared" ref="N396:N420" ca="1" si="124">IF(P396=0,"",COUNTIF($P$6:P396,P396)+COUNTIF(OFFSET($G$6,0,0,INT((ROW(G396)-ROW($G$6))/5+1)*5,1),P396))</f>
        <v>40</v>
      </c>
      <c r="O396" s="61">
        <f t="shared" ref="O396:O420" ca="1" si="125">IF(P396=0,"",VLOOKUP(N396&amp;P396,PPCT,2,0))</f>
        <v>110</v>
      </c>
      <c r="P396" s="68" t="str">
        <f>TKB!$D$4</f>
        <v>HDH-TV</v>
      </c>
      <c r="Q396" s="63"/>
      <c r="R396" s="69" t="str">
        <f t="shared" ref="R396:R420" ca="1" si="126">IF(P396=0,"",VLOOKUP(N396&amp;P396,PPCT,6,0))</f>
        <v>Tập làm văn</v>
      </c>
      <c r="S396" s="70" t="str">
        <f t="shared" ref="S396:S420" ca="1" si="127">IF(P396=0,"",VLOOKUP(N396&amp;P396,PPCT,7,0))</f>
        <v>Máy chiếu</v>
      </c>
      <c r="T396" s="46"/>
      <c r="U396" s="35"/>
      <c r="V396" s="36"/>
      <c r="W396" s="37"/>
      <c r="X396" s="46"/>
      <c r="Y396" s="46"/>
      <c r="Z396" s="46"/>
    </row>
    <row r="397" spans="1:26" ht="24" customHeight="1" x14ac:dyDescent="0.2">
      <c r="A397" s="11" t="str">
        <f t="shared" si="0"/>
        <v/>
      </c>
      <c r="B397" s="29">
        <f t="shared" si="119"/>
        <v>14</v>
      </c>
      <c r="C397" s="71"/>
      <c r="D397" s="72">
        <v>2</v>
      </c>
      <c r="E397" s="72">
        <f t="shared" ca="1" si="120"/>
        <v>53</v>
      </c>
      <c r="F397" s="72">
        <f t="shared" ca="1" si="121"/>
        <v>53</v>
      </c>
      <c r="G397" s="73" t="str">
        <f>TKB!$C$5</f>
        <v>Tiếng Anh</v>
      </c>
      <c r="H397" s="73"/>
      <c r="I397" s="74" t="str">
        <f t="shared" ca="1" si="122"/>
        <v>Unit 9: Lesson 1</v>
      </c>
      <c r="J397" s="75">
        <f t="shared" ca="1" si="123"/>
        <v>0</v>
      </c>
      <c r="K397" s="66"/>
      <c r="L397" s="167"/>
      <c r="M397" s="72">
        <v>2</v>
      </c>
      <c r="N397" s="72">
        <f t="shared" ca="1" si="124"/>
        <v>14</v>
      </c>
      <c r="O397" s="72">
        <f t="shared" ca="1" si="125"/>
        <v>14</v>
      </c>
      <c r="P397" s="73" t="str">
        <f>TKB!$D$5</f>
        <v>HĐTT-ĐT</v>
      </c>
      <c r="Q397" s="73"/>
      <c r="R397" s="74" t="str">
        <f t="shared" ca="1" si="126"/>
        <v>Đọc truyện thư viện</v>
      </c>
      <c r="S397" s="76" t="str">
        <f t="shared" ca="1" si="127"/>
        <v>Truyện</v>
      </c>
      <c r="T397" s="46"/>
      <c r="U397" s="35"/>
      <c r="V397" s="36"/>
      <c r="W397" s="37"/>
      <c r="X397" s="46"/>
      <c r="Y397" s="46"/>
      <c r="Z397" s="46"/>
    </row>
    <row r="398" spans="1:26" ht="24" customHeight="1" x14ac:dyDescent="0.2">
      <c r="A398" s="11" t="str">
        <f t="shared" si="0"/>
        <v/>
      </c>
      <c r="B398" s="29">
        <f t="shared" si="119"/>
        <v>14</v>
      </c>
      <c r="C398" s="71"/>
      <c r="D398" s="67">
        <v>3</v>
      </c>
      <c r="E398" s="72">
        <f t="shared" ca="1" si="120"/>
        <v>27</v>
      </c>
      <c r="F398" s="72">
        <f t="shared" ca="1" si="121"/>
        <v>27</v>
      </c>
      <c r="G398" s="73" t="str">
        <f>TKB!$C$6</f>
        <v>Tập đọc</v>
      </c>
      <c r="H398" s="73"/>
      <c r="I398" s="74" t="str">
        <f t="shared" ca="1" si="122"/>
        <v>Chuỗi ngọc lam</v>
      </c>
      <c r="J398" s="75" t="str">
        <f t="shared" ca="1" si="123"/>
        <v>Máy chiếu</v>
      </c>
      <c r="K398" s="66"/>
      <c r="L398" s="167"/>
      <c r="M398" s="67">
        <v>3</v>
      </c>
      <c r="N398" s="72">
        <f t="shared" ca="1" si="124"/>
        <v>27</v>
      </c>
      <c r="O398" s="67">
        <f t="shared" ca="1" si="125"/>
        <v>27</v>
      </c>
      <c r="P398" s="68" t="str">
        <f>TKB!$D$6</f>
        <v>Thể dục</v>
      </c>
      <c r="Q398" s="73"/>
      <c r="R398" s="69" t="str">
        <f t="shared" ca="1" si="126"/>
        <v>Động tác điều hòa - Trò chơi “Thăng bằng</v>
      </c>
      <c r="S398" s="75">
        <f t="shared" ca="1" si="127"/>
        <v>0</v>
      </c>
      <c r="T398" s="46"/>
      <c r="U398" s="35"/>
      <c r="V398" s="36"/>
      <c r="W398" s="37"/>
      <c r="X398" s="46"/>
      <c r="Y398" s="46"/>
      <c r="Z398" s="46"/>
    </row>
    <row r="399" spans="1:26" ht="24" customHeight="1" x14ac:dyDescent="0.2">
      <c r="A399" s="11" t="str">
        <f t="shared" si="0"/>
        <v/>
      </c>
      <c r="B399" s="29">
        <f t="shared" si="119"/>
        <v>14</v>
      </c>
      <c r="C399" s="71"/>
      <c r="D399" s="72">
        <v>4</v>
      </c>
      <c r="E399" s="72">
        <f t="shared" ca="1" si="120"/>
        <v>66</v>
      </c>
      <c r="F399" s="72">
        <f t="shared" ca="1" si="121"/>
        <v>66</v>
      </c>
      <c r="G399" s="73" t="str">
        <f>TKB!$C$7</f>
        <v>Toán</v>
      </c>
      <c r="H399" s="73"/>
      <c r="I399" s="74" t="str">
        <f t="shared" ca="1" si="122"/>
        <v>Chia một STN cho một STP</v>
      </c>
      <c r="J399" s="75" t="str">
        <f t="shared" ca="1" si="123"/>
        <v xml:space="preserve">Máy chiếu </v>
      </c>
      <c r="K399" s="66"/>
      <c r="L399" s="167"/>
      <c r="M399" s="72">
        <v>4</v>
      </c>
      <c r="N399" s="72" t="str">
        <f t="shared" ca="1" si="124"/>
        <v/>
      </c>
      <c r="O399" s="72" t="str">
        <f t="shared" si="125"/>
        <v/>
      </c>
      <c r="P399" s="73">
        <f>TKB!$D$7</f>
        <v>0</v>
      </c>
      <c r="Q399" s="73"/>
      <c r="R399" s="74" t="str">
        <f t="shared" si="126"/>
        <v/>
      </c>
      <c r="S399" s="70" t="str">
        <f t="shared" si="127"/>
        <v/>
      </c>
      <c r="T399" s="46"/>
      <c r="U399" s="35"/>
      <c r="V399" s="36"/>
      <c r="W399" s="37"/>
      <c r="X399" s="46"/>
      <c r="Y399" s="46"/>
      <c r="Z399" s="46"/>
    </row>
    <row r="400" spans="1:26" ht="24" customHeight="1" x14ac:dyDescent="0.2">
      <c r="A400" s="11" t="str">
        <f t="shared" si="0"/>
        <v/>
      </c>
      <c r="B400" s="29">
        <f t="shared" si="119"/>
        <v>14</v>
      </c>
      <c r="C400" s="71"/>
      <c r="D400" s="78">
        <v>5</v>
      </c>
      <c r="E400" s="79">
        <f t="shared" ca="1" si="120"/>
        <v>170</v>
      </c>
      <c r="F400" s="79" t="str">
        <f t="shared" si="121"/>
        <v/>
      </c>
      <c r="G400" s="80">
        <f>TKB!$C$8</f>
        <v>0</v>
      </c>
      <c r="H400" s="80"/>
      <c r="I400" s="81" t="str">
        <f t="shared" si="122"/>
        <v/>
      </c>
      <c r="J400" s="82" t="str">
        <f t="shared" si="123"/>
        <v/>
      </c>
      <c r="K400" s="66"/>
      <c r="L400" s="168"/>
      <c r="M400" s="78">
        <v>5</v>
      </c>
      <c r="N400" s="72" t="str">
        <f t="shared" ca="1" si="124"/>
        <v/>
      </c>
      <c r="O400" s="83" t="str">
        <f t="shared" si="125"/>
        <v/>
      </c>
      <c r="P400" s="80">
        <f>TKB!$D$8</f>
        <v>0</v>
      </c>
      <c r="Q400" s="80"/>
      <c r="R400" s="81" t="str">
        <f t="shared" si="126"/>
        <v/>
      </c>
      <c r="S400" s="82" t="str">
        <f t="shared" si="127"/>
        <v/>
      </c>
      <c r="T400" s="46"/>
      <c r="U400" s="35"/>
      <c r="V400" s="36"/>
      <c r="W400" s="37"/>
      <c r="X400" s="46"/>
      <c r="Y400" s="46"/>
      <c r="Z400" s="46"/>
    </row>
    <row r="401" spans="1:26" ht="24" customHeight="1" x14ac:dyDescent="0.2">
      <c r="A401" s="11" t="str">
        <f t="shared" si="0"/>
        <v/>
      </c>
      <c r="B401" s="29">
        <f t="shared" si="119"/>
        <v>14</v>
      </c>
      <c r="C401" s="84" t="str">
        <f>CONCATENATE("Ba  ",CHAR(10),DAY(V393+1),"/",MONTH(V393+1))</f>
        <v>Ba  
8/12</v>
      </c>
      <c r="D401" s="61">
        <v>1</v>
      </c>
      <c r="E401" s="61">
        <f t="shared" ca="1" si="120"/>
        <v>27</v>
      </c>
      <c r="F401" s="61">
        <f t="shared" ca="1" si="121"/>
        <v>27</v>
      </c>
      <c r="G401" s="73" t="str">
        <f>TKB!$C$9</f>
        <v>LT &amp; Câu</v>
      </c>
      <c r="H401" s="62"/>
      <c r="I401" s="64" t="str">
        <f t="shared" ca="1" si="122"/>
        <v>Ôn tập về từ loại</v>
      </c>
      <c r="J401" s="65" t="str">
        <f t="shared" ca="1" si="123"/>
        <v>Máy chiếu</v>
      </c>
      <c r="K401" s="66"/>
      <c r="L401" s="169" t="str">
        <f>+C401</f>
        <v>Ba  
8/12</v>
      </c>
      <c r="M401" s="61">
        <v>1</v>
      </c>
      <c r="N401" s="61">
        <f t="shared" ca="1" si="124"/>
        <v>14</v>
      </c>
      <c r="O401" s="61">
        <f t="shared" ca="1" si="125"/>
        <v>14</v>
      </c>
      <c r="P401" s="62" t="str">
        <f>TKB!$D$9</f>
        <v>Tin học</v>
      </c>
      <c r="Q401" s="62"/>
      <c r="R401" s="64" t="str">
        <f t="shared" ca="1" si="126"/>
        <v>Luyện gõ các kí tự đặc biệt</v>
      </c>
      <c r="S401" s="65">
        <f t="shared" ca="1" si="127"/>
        <v>0</v>
      </c>
      <c r="T401" s="46"/>
      <c r="U401" s="35"/>
      <c r="V401" s="36"/>
      <c r="W401" s="37"/>
      <c r="X401" s="46"/>
      <c r="Y401" s="46"/>
      <c r="Z401" s="46"/>
    </row>
    <row r="402" spans="1:26" ht="24" customHeight="1" x14ac:dyDescent="0.2">
      <c r="A402" s="11" t="str">
        <f t="shared" si="0"/>
        <v/>
      </c>
      <c r="B402" s="29">
        <f t="shared" si="119"/>
        <v>14</v>
      </c>
      <c r="C402" s="85"/>
      <c r="D402" s="72">
        <v>2</v>
      </c>
      <c r="E402" s="72">
        <f t="shared" ca="1" si="120"/>
        <v>67</v>
      </c>
      <c r="F402" s="72">
        <f t="shared" ca="1" si="121"/>
        <v>67</v>
      </c>
      <c r="G402" s="73" t="str">
        <f>TKB!$C$10</f>
        <v>Toán</v>
      </c>
      <c r="H402" s="73"/>
      <c r="I402" s="74" t="str">
        <f t="shared" ca="1" si="122"/>
        <v>Luyện tập.</v>
      </c>
      <c r="J402" s="75" t="str">
        <f t="shared" ca="1" si="123"/>
        <v>Máy chiếu</v>
      </c>
      <c r="K402" s="66"/>
      <c r="L402" s="167"/>
      <c r="M402" s="72">
        <v>2</v>
      </c>
      <c r="N402" s="72">
        <f t="shared" ca="1" si="124"/>
        <v>14</v>
      </c>
      <c r="O402" s="72">
        <f t="shared" ca="1" si="125"/>
        <v>14</v>
      </c>
      <c r="P402" s="73" t="str">
        <f>TKB!$D$10</f>
        <v>Âm nhạc</v>
      </c>
      <c r="Q402" s="73"/>
      <c r="R402" s="74" t="str">
        <f t="shared" ca="1" si="126"/>
        <v>ÔT 2 bài hát. Nghe nhạc</v>
      </c>
      <c r="S402" s="75">
        <f t="shared" ca="1" si="127"/>
        <v>0</v>
      </c>
      <c r="T402" s="46"/>
      <c r="U402" s="35"/>
      <c r="V402" s="36"/>
      <c r="W402" s="37"/>
      <c r="X402" s="46"/>
      <c r="Y402" s="46"/>
      <c r="Z402" s="46"/>
    </row>
    <row r="403" spans="1:26" ht="24" customHeight="1" x14ac:dyDescent="0.2">
      <c r="A403" s="11" t="str">
        <f t="shared" si="0"/>
        <v/>
      </c>
      <c r="B403" s="29">
        <f t="shared" si="119"/>
        <v>14</v>
      </c>
      <c r="C403" s="85"/>
      <c r="D403" s="72">
        <v>3</v>
      </c>
      <c r="E403" s="72">
        <f t="shared" ca="1" si="120"/>
        <v>14</v>
      </c>
      <c r="F403" s="72">
        <f t="shared" ca="1" si="121"/>
        <v>14</v>
      </c>
      <c r="G403" s="73" t="str">
        <f>TKB!$C$11</f>
        <v>Chính tả</v>
      </c>
      <c r="H403" s="73"/>
      <c r="I403" s="74" t="str">
        <f t="shared" ca="1" si="122"/>
        <v>Nghe-viết : chuỗi ngọc lam</v>
      </c>
      <c r="J403" s="75" t="str">
        <f t="shared" ca="1" si="123"/>
        <v>Máy chiếu</v>
      </c>
      <c r="K403" s="66"/>
      <c r="L403" s="167"/>
      <c r="M403" s="67">
        <v>3</v>
      </c>
      <c r="N403" s="72">
        <f t="shared" ca="1" si="124"/>
        <v>27</v>
      </c>
      <c r="O403" s="67">
        <f t="shared" ca="1" si="125"/>
        <v>27</v>
      </c>
      <c r="P403" s="68" t="str">
        <f>TKB!$D$11</f>
        <v>Khoa học</v>
      </c>
      <c r="Q403" s="73"/>
      <c r="R403" s="74" t="str">
        <f t="shared" ca="1" si="126"/>
        <v>Gốm xây dựng: gạch, ngói</v>
      </c>
      <c r="S403" s="75" t="str">
        <f t="shared" ca="1" si="127"/>
        <v>Máy chiếu</v>
      </c>
      <c r="T403" s="46"/>
      <c r="U403" s="35"/>
      <c r="V403" s="36"/>
      <c r="W403" s="37"/>
      <c r="X403" s="46"/>
      <c r="Y403" s="46"/>
      <c r="Z403" s="46"/>
    </row>
    <row r="404" spans="1:26" ht="24" customHeight="1" x14ac:dyDescent="0.2">
      <c r="A404" s="11" t="str">
        <f t="shared" si="0"/>
        <v/>
      </c>
      <c r="B404" s="29">
        <f t="shared" si="119"/>
        <v>14</v>
      </c>
      <c r="C404" s="85"/>
      <c r="D404" s="72">
        <v>4</v>
      </c>
      <c r="E404" s="72">
        <f t="shared" ca="1" si="120"/>
        <v>14</v>
      </c>
      <c r="F404" s="72">
        <f t="shared" ca="1" si="121"/>
        <v>14</v>
      </c>
      <c r="G404" s="73" t="str">
        <f>TKB!$C$12</f>
        <v>Lịch sử</v>
      </c>
      <c r="H404" s="73"/>
      <c r="I404" s="74" t="str">
        <f t="shared" ca="1" si="122"/>
        <v>Thu-đông 1947, Việt Bắc "mồ chôn giặc P"</v>
      </c>
      <c r="J404" s="75" t="str">
        <f t="shared" ca="1" si="123"/>
        <v>Máy chiếu</v>
      </c>
      <c r="K404" s="66"/>
      <c r="L404" s="167"/>
      <c r="M404" s="72">
        <v>4</v>
      </c>
      <c r="N404" s="72">
        <f t="shared" ca="1" si="124"/>
        <v>27</v>
      </c>
      <c r="O404" s="72">
        <f t="shared" ca="1" si="125"/>
        <v>27</v>
      </c>
      <c r="P404" s="73" t="str">
        <f>TKB!$D$12</f>
        <v>HDH-T</v>
      </c>
      <c r="Q404" s="73"/>
      <c r="R404" s="74" t="str">
        <f t="shared" ca="1" si="126"/>
        <v xml:space="preserve">Chia một số N cho một số N mà th.. là một STP </v>
      </c>
      <c r="S404" s="75" t="str">
        <f t="shared" ca="1" si="127"/>
        <v>Máy chiếu</v>
      </c>
      <c r="T404" s="46"/>
      <c r="U404" s="35"/>
      <c r="V404" s="36"/>
      <c r="W404" s="37"/>
      <c r="X404" s="46"/>
      <c r="Y404" s="46"/>
      <c r="Z404" s="46"/>
    </row>
    <row r="405" spans="1:26" ht="24" customHeight="1" x14ac:dyDescent="0.2">
      <c r="A405" s="11" t="str">
        <f t="shared" si="0"/>
        <v/>
      </c>
      <c r="B405" s="29">
        <f t="shared" si="119"/>
        <v>14</v>
      </c>
      <c r="C405" s="86"/>
      <c r="D405" s="79">
        <v>5</v>
      </c>
      <c r="E405" s="79">
        <f t="shared" ca="1" si="120"/>
        <v>173</v>
      </c>
      <c r="F405" s="79" t="str">
        <f t="shared" si="121"/>
        <v/>
      </c>
      <c r="G405" s="80">
        <f>TKB!$C$13</f>
        <v>0</v>
      </c>
      <c r="H405" s="80"/>
      <c r="I405" s="81" t="str">
        <f t="shared" si="122"/>
        <v/>
      </c>
      <c r="J405" s="82" t="str">
        <f t="shared" si="123"/>
        <v/>
      </c>
      <c r="K405" s="66"/>
      <c r="L405" s="170"/>
      <c r="M405" s="78">
        <v>5</v>
      </c>
      <c r="N405" s="72" t="str">
        <f t="shared" ca="1" si="124"/>
        <v/>
      </c>
      <c r="O405" s="83" t="str">
        <f t="shared" si="125"/>
        <v/>
      </c>
      <c r="P405" s="80">
        <f>TKB!$D$13</f>
        <v>0</v>
      </c>
      <c r="Q405" s="80"/>
      <c r="R405" s="81" t="str">
        <f t="shared" si="126"/>
        <v/>
      </c>
      <c r="S405" s="82" t="str">
        <f t="shared" si="127"/>
        <v/>
      </c>
      <c r="T405" s="46"/>
      <c r="U405" s="35"/>
      <c r="V405" s="36"/>
      <c r="W405" s="37"/>
      <c r="X405" s="46"/>
      <c r="Y405" s="46"/>
      <c r="Z405" s="46"/>
    </row>
    <row r="406" spans="1:26" ht="24" customHeight="1" x14ac:dyDescent="0.2">
      <c r="A406" s="11" t="str">
        <f t="shared" si="0"/>
        <v/>
      </c>
      <c r="B406" s="29">
        <f t="shared" si="119"/>
        <v>14</v>
      </c>
      <c r="C406" s="84" t="str">
        <f>CONCATENATE("Tư ",CHAR(10),DAY(V393+2),"/",MONTH(V393+2))</f>
        <v>Tư 
9/12</v>
      </c>
      <c r="D406" s="61">
        <v>1</v>
      </c>
      <c r="E406" s="61">
        <f t="shared" ca="1" si="120"/>
        <v>28</v>
      </c>
      <c r="F406" s="61">
        <f t="shared" ca="1" si="121"/>
        <v>28</v>
      </c>
      <c r="G406" s="73" t="str">
        <f>TKB!$C$14</f>
        <v>Tập đọc</v>
      </c>
      <c r="H406" s="62"/>
      <c r="I406" s="64" t="str">
        <f t="shared" ca="1" si="122"/>
        <v>Hạt gạo làng ta</v>
      </c>
      <c r="J406" s="65" t="str">
        <f t="shared" ca="1" si="123"/>
        <v>Máy chiếu</v>
      </c>
      <c r="K406" s="66"/>
      <c r="L406" s="169" t="str">
        <f>+C406</f>
        <v>Tư 
9/12</v>
      </c>
      <c r="M406" s="61">
        <v>1</v>
      </c>
      <c r="N406" s="61">
        <f t="shared" ca="1" si="124"/>
        <v>28</v>
      </c>
      <c r="O406" s="61">
        <f t="shared" ca="1" si="125"/>
        <v>28</v>
      </c>
      <c r="P406" s="62" t="str">
        <f>TKB!$D$14</f>
        <v>Khoa học</v>
      </c>
      <c r="Q406" s="62"/>
      <c r="R406" s="64" t="str">
        <f t="shared" ca="1" si="126"/>
        <v>Xi măng</v>
      </c>
      <c r="S406" s="65" t="str">
        <f t="shared" ca="1" si="127"/>
        <v>Máy chiếu</v>
      </c>
      <c r="T406" s="46"/>
      <c r="U406" s="35"/>
      <c r="V406" s="36"/>
      <c r="W406" s="37"/>
      <c r="X406" s="46"/>
      <c r="Y406" s="46"/>
      <c r="Z406" s="46"/>
    </row>
    <row r="407" spans="1:26" ht="24" customHeight="1" x14ac:dyDescent="0.2">
      <c r="A407" s="11" t="str">
        <f t="shared" si="0"/>
        <v/>
      </c>
      <c r="B407" s="29">
        <f t="shared" si="119"/>
        <v>14</v>
      </c>
      <c r="C407" s="85"/>
      <c r="D407" s="72">
        <v>2</v>
      </c>
      <c r="E407" s="72">
        <f t="shared" ca="1" si="120"/>
        <v>54</v>
      </c>
      <c r="F407" s="72">
        <f t="shared" ca="1" si="121"/>
        <v>54</v>
      </c>
      <c r="G407" s="73" t="str">
        <f>TKB!$C$15</f>
        <v>Tiếng Anh</v>
      </c>
      <c r="H407" s="73"/>
      <c r="I407" s="74" t="str">
        <f t="shared" ca="1" si="122"/>
        <v>Unit 9-Lesson 1 (tài liệu bổ trợ)</v>
      </c>
      <c r="J407" s="75">
        <f t="shared" ca="1" si="123"/>
        <v>0</v>
      </c>
      <c r="K407" s="66"/>
      <c r="L407" s="167"/>
      <c r="M407" s="72">
        <v>2</v>
      </c>
      <c r="N407" s="72">
        <f t="shared" ca="1" si="124"/>
        <v>28</v>
      </c>
      <c r="O407" s="72">
        <f t="shared" ca="1" si="125"/>
        <v>28</v>
      </c>
      <c r="P407" s="62" t="str">
        <f>TKB!$D$15</f>
        <v>Thể dục</v>
      </c>
      <c r="Q407" s="73"/>
      <c r="R407" s="74" t="str">
        <f t="shared" ca="1" si="126"/>
        <v>Bài TDPTC - Trò chơi “Thăng bằng”</v>
      </c>
      <c r="S407" s="75">
        <f t="shared" ca="1" si="127"/>
        <v>0</v>
      </c>
      <c r="T407" s="46"/>
      <c r="U407" s="35"/>
      <c r="V407" s="36"/>
      <c r="W407" s="37"/>
      <c r="X407" s="46"/>
      <c r="Y407" s="46"/>
      <c r="Z407" s="46"/>
    </row>
    <row r="408" spans="1:26" ht="24" customHeight="1" x14ac:dyDescent="0.2">
      <c r="A408" s="11" t="str">
        <f t="shared" si="0"/>
        <v/>
      </c>
      <c r="B408" s="29">
        <f t="shared" si="119"/>
        <v>14</v>
      </c>
      <c r="C408" s="85"/>
      <c r="D408" s="72">
        <v>3</v>
      </c>
      <c r="E408" s="72">
        <f t="shared" ca="1" si="120"/>
        <v>68</v>
      </c>
      <c r="F408" s="72">
        <f t="shared" ca="1" si="121"/>
        <v>68</v>
      </c>
      <c r="G408" s="73" t="str">
        <f>TKB!$C$16</f>
        <v>Toán</v>
      </c>
      <c r="H408" s="73"/>
      <c r="I408" s="74" t="str">
        <f t="shared" ca="1" si="122"/>
        <v>Chia một số tự nhiên cho một số thập phân.</v>
      </c>
      <c r="J408" s="75" t="str">
        <f t="shared" ca="1" si="123"/>
        <v>Máy chiếu</v>
      </c>
      <c r="K408" s="66"/>
      <c r="L408" s="167"/>
      <c r="M408" s="67">
        <v>3</v>
      </c>
      <c r="N408" s="72">
        <f t="shared" ca="1" si="124"/>
        <v>41</v>
      </c>
      <c r="O408" s="67">
        <f t="shared" ca="1" si="125"/>
        <v>111</v>
      </c>
      <c r="P408" s="68" t="str">
        <f>TKB!$D$16</f>
        <v>HDH-TV</v>
      </c>
      <c r="Q408" s="73"/>
      <c r="R408" s="74" t="str">
        <f t="shared" ca="1" si="126"/>
        <v>Tập đọc - Luyện từ và câu</v>
      </c>
      <c r="S408" s="75" t="str">
        <f t="shared" ca="1" si="127"/>
        <v>Máy chiếu</v>
      </c>
      <c r="T408" s="46"/>
      <c r="U408" s="35"/>
      <c r="V408" s="36"/>
      <c r="W408" s="37"/>
      <c r="X408" s="46"/>
      <c r="Y408" s="46"/>
      <c r="Z408" s="46"/>
    </row>
    <row r="409" spans="1:26" ht="24" customHeight="1" x14ac:dyDescent="0.2">
      <c r="A409" s="11" t="str">
        <f t="shared" si="0"/>
        <v/>
      </c>
      <c r="B409" s="29">
        <f t="shared" si="119"/>
        <v>14</v>
      </c>
      <c r="C409" s="85"/>
      <c r="D409" s="72">
        <v>4</v>
      </c>
      <c r="E409" s="72">
        <f t="shared" ca="1" si="120"/>
        <v>14</v>
      </c>
      <c r="F409" s="72">
        <f t="shared" ca="1" si="121"/>
        <v>14</v>
      </c>
      <c r="G409" s="73" t="str">
        <f>TKB!$C$17</f>
        <v>Kể chuyện</v>
      </c>
      <c r="H409" s="73"/>
      <c r="I409" s="74" t="str">
        <f t="shared" ca="1" si="122"/>
        <v>Pa-xơ và em bé</v>
      </c>
      <c r="J409" s="75" t="str">
        <f t="shared" ca="1" si="123"/>
        <v>Máy chiếu</v>
      </c>
      <c r="K409" s="66"/>
      <c r="L409" s="167"/>
      <c r="M409" s="72">
        <v>4</v>
      </c>
      <c r="N409" s="72">
        <f t="shared" ca="1" si="124"/>
        <v>14</v>
      </c>
      <c r="O409" s="72">
        <f t="shared" ca="1" si="125"/>
        <v>16</v>
      </c>
      <c r="P409" s="73" t="str">
        <f>TKB!$D$17</f>
        <v>HĐTT-CĐ</v>
      </c>
      <c r="Q409" s="73"/>
      <c r="R409" s="74" t="str">
        <f t="shared" ca="1" si="126"/>
        <v xml:space="preserve">GDNSTLVM - Bài 8 </v>
      </c>
      <c r="S409" s="75" t="str">
        <f t="shared" ca="1" si="127"/>
        <v>Máy chiếu</v>
      </c>
      <c r="T409" s="46"/>
      <c r="U409" s="35"/>
      <c r="V409" s="36"/>
      <c r="W409" s="37"/>
      <c r="X409" s="46"/>
      <c r="Y409" s="46"/>
      <c r="Z409" s="46"/>
    </row>
    <row r="410" spans="1:26" ht="24" customHeight="1" x14ac:dyDescent="0.2">
      <c r="A410" s="11" t="str">
        <f t="shared" si="0"/>
        <v/>
      </c>
      <c r="B410" s="29">
        <f t="shared" si="119"/>
        <v>14</v>
      </c>
      <c r="C410" s="86"/>
      <c r="D410" s="79">
        <v>5</v>
      </c>
      <c r="E410" s="79">
        <f t="shared" ca="1" si="120"/>
        <v>175</v>
      </c>
      <c r="F410" s="79" t="str">
        <f t="shared" si="121"/>
        <v/>
      </c>
      <c r="G410" s="80">
        <f>TKB!$C$18</f>
        <v>0</v>
      </c>
      <c r="H410" s="80"/>
      <c r="I410" s="81" t="str">
        <f t="shared" si="122"/>
        <v/>
      </c>
      <c r="J410" s="82" t="str">
        <f t="shared" si="123"/>
        <v/>
      </c>
      <c r="K410" s="66"/>
      <c r="L410" s="170"/>
      <c r="M410" s="78">
        <v>5</v>
      </c>
      <c r="N410" s="72" t="str">
        <f t="shared" ca="1" si="124"/>
        <v/>
      </c>
      <c r="O410" s="83" t="str">
        <f t="shared" si="125"/>
        <v/>
      </c>
      <c r="P410" s="80">
        <f>TKB!$D$18</f>
        <v>0</v>
      </c>
      <c r="Q410" s="80"/>
      <c r="R410" s="81" t="str">
        <f t="shared" si="126"/>
        <v/>
      </c>
      <c r="S410" s="82" t="str">
        <f t="shared" si="127"/>
        <v/>
      </c>
      <c r="T410" s="46"/>
      <c r="U410" s="35"/>
      <c r="V410" s="36"/>
      <c r="W410" s="37"/>
      <c r="X410" s="46"/>
      <c r="Y410" s="46"/>
      <c r="Z410" s="46"/>
    </row>
    <row r="411" spans="1:26" ht="24" customHeight="1" x14ac:dyDescent="0.2">
      <c r="A411" s="11" t="str">
        <f t="shared" si="0"/>
        <v/>
      </c>
      <c r="B411" s="29">
        <f t="shared" si="119"/>
        <v>14</v>
      </c>
      <c r="C411" s="84" t="str">
        <f>CONCATENATE("Năm ",CHAR(10),DAY(V393+3),"/",MONTH(V393+3))</f>
        <v>Năm 
10/12</v>
      </c>
      <c r="D411" s="61">
        <v>1</v>
      </c>
      <c r="E411" s="61">
        <f t="shared" ca="1" si="120"/>
        <v>27</v>
      </c>
      <c r="F411" s="61">
        <f t="shared" ca="1" si="121"/>
        <v>27</v>
      </c>
      <c r="G411" s="62" t="str">
        <f>TKB!$C$19</f>
        <v>TLV</v>
      </c>
      <c r="H411" s="62"/>
      <c r="I411" s="64" t="str">
        <f t="shared" ca="1" si="122"/>
        <v>Làm biên bản cuộc họp</v>
      </c>
      <c r="J411" s="65" t="str">
        <f t="shared" ca="1" si="123"/>
        <v>Máy chiếu</v>
      </c>
      <c r="K411" s="66"/>
      <c r="L411" s="169" t="str">
        <f>+C411</f>
        <v>Năm 
10/12</v>
      </c>
      <c r="M411" s="61">
        <v>1</v>
      </c>
      <c r="N411" s="61">
        <f t="shared" ca="1" si="124"/>
        <v>55</v>
      </c>
      <c r="O411" s="61">
        <f t="shared" ca="1" si="125"/>
        <v>55</v>
      </c>
      <c r="P411" s="62" t="str">
        <f>TKB!$D$19</f>
        <v>Tiếng Anh</v>
      </c>
      <c r="Q411" s="62"/>
      <c r="R411" s="64" t="str">
        <f t="shared" ca="1" si="126"/>
        <v xml:space="preserve">Unit 9: Lesson 2 </v>
      </c>
      <c r="S411" s="65">
        <f t="shared" ca="1" si="127"/>
        <v>0</v>
      </c>
      <c r="T411" s="46"/>
      <c r="U411" s="35"/>
      <c r="V411" s="36"/>
      <c r="W411" s="37"/>
      <c r="X411" s="46"/>
      <c r="Y411" s="46"/>
      <c r="Z411" s="46"/>
    </row>
    <row r="412" spans="1:26" ht="24" customHeight="1" x14ac:dyDescent="0.2">
      <c r="A412" s="11" t="str">
        <f t="shared" si="0"/>
        <v/>
      </c>
      <c r="B412" s="29">
        <f t="shared" si="119"/>
        <v>14</v>
      </c>
      <c r="C412" s="85"/>
      <c r="D412" s="72">
        <v>2</v>
      </c>
      <c r="E412" s="72">
        <f t="shared" ca="1" si="120"/>
        <v>14</v>
      </c>
      <c r="F412" s="72">
        <f t="shared" ca="1" si="121"/>
        <v>14</v>
      </c>
      <c r="G412" s="73" t="str">
        <f>TKB!$C$20</f>
        <v>Mĩ thuật</v>
      </c>
      <c r="H412" s="73"/>
      <c r="I412" s="74" t="str">
        <f t="shared" ca="1" si="122"/>
        <v>Trường em</v>
      </c>
      <c r="J412" s="75">
        <f t="shared" ca="1" si="123"/>
        <v>0</v>
      </c>
      <c r="K412" s="66"/>
      <c r="L412" s="167"/>
      <c r="M412" s="72">
        <v>2</v>
      </c>
      <c r="N412" s="72">
        <f t="shared" ca="1" si="124"/>
        <v>14</v>
      </c>
      <c r="O412" s="72">
        <f t="shared" ca="1" si="125"/>
        <v>14</v>
      </c>
      <c r="P412" s="73" t="str">
        <f>TKB!$D$20</f>
        <v>Địa lí</v>
      </c>
      <c r="Q412" s="73"/>
      <c r="R412" s="74" t="str">
        <f t="shared" ca="1" si="126"/>
        <v>Giao thông vận tải</v>
      </c>
      <c r="S412" s="75" t="str">
        <f t="shared" ca="1" si="127"/>
        <v>Máy chiếu</v>
      </c>
      <c r="T412" s="46"/>
      <c r="U412" s="35"/>
      <c r="V412" s="36"/>
      <c r="W412" s="37"/>
      <c r="X412" s="46"/>
      <c r="Y412" s="46"/>
      <c r="Z412" s="46"/>
    </row>
    <row r="413" spans="1:26" ht="24" customHeight="1" x14ac:dyDescent="0.2">
      <c r="A413" s="11" t="str">
        <f t="shared" si="0"/>
        <v/>
      </c>
      <c r="B413" s="29">
        <f t="shared" si="119"/>
        <v>14</v>
      </c>
      <c r="C413" s="85"/>
      <c r="D413" s="72">
        <v>3</v>
      </c>
      <c r="E413" s="72">
        <f t="shared" ca="1" si="120"/>
        <v>69</v>
      </c>
      <c r="F413" s="72">
        <f t="shared" ca="1" si="121"/>
        <v>69</v>
      </c>
      <c r="G413" s="73" t="str">
        <f>TKB!$C$21</f>
        <v>Toán</v>
      </c>
      <c r="H413" s="73"/>
      <c r="I413" s="74" t="str">
        <f t="shared" ca="1" si="122"/>
        <v>Luyện tập.</v>
      </c>
      <c r="J413" s="75" t="str">
        <f t="shared" ca="1" si="123"/>
        <v xml:space="preserve">Máy chiếu </v>
      </c>
      <c r="K413" s="66"/>
      <c r="L413" s="167"/>
      <c r="M413" s="67">
        <v>3</v>
      </c>
      <c r="N413" s="72">
        <f t="shared" ca="1" si="124"/>
        <v>14</v>
      </c>
      <c r="O413" s="67">
        <f t="shared" ca="1" si="125"/>
        <v>14</v>
      </c>
      <c r="P413" s="68" t="str">
        <f>TKB!$D$21</f>
        <v>Kĩ thuật</v>
      </c>
      <c r="Q413" s="73"/>
      <c r="R413" s="74" t="str">
        <f t="shared" ca="1" si="126"/>
        <v>Cắt, khâu, thêu hoặc nấu ăn tự chọn</v>
      </c>
      <c r="S413" s="75" t="str">
        <f t="shared" ca="1" si="127"/>
        <v>vải, kim, chỉ</v>
      </c>
      <c r="T413" s="46"/>
      <c r="U413" s="35"/>
      <c r="V413" s="36"/>
      <c r="W413" s="37"/>
      <c r="X413" s="46"/>
      <c r="Y413" s="46"/>
      <c r="Z413" s="46"/>
    </row>
    <row r="414" spans="1:26" ht="24" customHeight="1" x14ac:dyDescent="0.2">
      <c r="A414" s="11" t="str">
        <f t="shared" si="0"/>
        <v/>
      </c>
      <c r="B414" s="29">
        <f t="shared" si="119"/>
        <v>14</v>
      </c>
      <c r="C414" s="85"/>
      <c r="D414" s="72">
        <v>4</v>
      </c>
      <c r="E414" s="72">
        <f t="shared" ca="1" si="120"/>
        <v>28</v>
      </c>
      <c r="F414" s="72">
        <f t="shared" ca="1" si="121"/>
        <v>28</v>
      </c>
      <c r="G414" s="73" t="str">
        <f>TKB!$C$22</f>
        <v>LT &amp; Câu</v>
      </c>
      <c r="H414" s="73"/>
      <c r="I414" s="74" t="str">
        <f t="shared" ca="1" si="122"/>
        <v>Ôn tập về từ loại</v>
      </c>
      <c r="J414" s="75" t="str">
        <f t="shared" ca="1" si="123"/>
        <v>Máy chiếu</v>
      </c>
      <c r="K414" s="66"/>
      <c r="L414" s="167"/>
      <c r="M414" s="72">
        <v>4</v>
      </c>
      <c r="N414" s="72">
        <f t="shared" ca="1" si="124"/>
        <v>42</v>
      </c>
      <c r="O414" s="72">
        <f t="shared" ca="1" si="125"/>
        <v>112</v>
      </c>
      <c r="P414" s="73" t="str">
        <f>TKB!$D$22</f>
        <v>HDH-TV</v>
      </c>
      <c r="Q414" s="73"/>
      <c r="R414" s="74" t="str">
        <f t="shared" ca="1" si="126"/>
        <v>Luyện từ và câu</v>
      </c>
      <c r="S414" s="75" t="str">
        <f t="shared" ca="1" si="127"/>
        <v>Máy chiếu</v>
      </c>
      <c r="T414" s="46"/>
      <c r="U414" s="35"/>
      <c r="V414" s="36"/>
      <c r="W414" s="37"/>
      <c r="X414" s="46"/>
      <c r="Y414" s="46"/>
      <c r="Z414" s="46"/>
    </row>
    <row r="415" spans="1:26" ht="24" customHeight="1" x14ac:dyDescent="0.2">
      <c r="A415" s="11" t="str">
        <f t="shared" si="0"/>
        <v/>
      </c>
      <c r="B415" s="29">
        <f t="shared" si="119"/>
        <v>14</v>
      </c>
      <c r="C415" s="86"/>
      <c r="D415" s="79">
        <v>5</v>
      </c>
      <c r="E415" s="79">
        <f t="shared" ca="1" si="120"/>
        <v>177</v>
      </c>
      <c r="F415" s="79" t="str">
        <f t="shared" si="121"/>
        <v/>
      </c>
      <c r="G415" s="80">
        <f>TKB!$C$23</f>
        <v>0</v>
      </c>
      <c r="H415" s="80"/>
      <c r="I415" s="81" t="str">
        <f t="shared" si="122"/>
        <v/>
      </c>
      <c r="J415" s="82" t="str">
        <f t="shared" si="123"/>
        <v/>
      </c>
      <c r="K415" s="66"/>
      <c r="L415" s="170"/>
      <c r="M415" s="78">
        <v>5</v>
      </c>
      <c r="N415" s="72" t="str">
        <f t="shared" ca="1" si="124"/>
        <v/>
      </c>
      <c r="O415" s="83" t="str">
        <f t="shared" si="125"/>
        <v/>
      </c>
      <c r="P415" s="80">
        <f>TKB!$D$23</f>
        <v>0</v>
      </c>
      <c r="Q415" s="80"/>
      <c r="R415" s="81" t="str">
        <f t="shared" si="126"/>
        <v/>
      </c>
      <c r="S415" s="82" t="str">
        <f t="shared" si="127"/>
        <v/>
      </c>
      <c r="T415" s="46"/>
      <c r="U415" s="35"/>
      <c r="V415" s="36"/>
      <c r="W415" s="37"/>
      <c r="X415" s="46"/>
      <c r="Y415" s="46"/>
      <c r="Z415" s="46"/>
    </row>
    <row r="416" spans="1:26" ht="24" customHeight="1" x14ac:dyDescent="0.2">
      <c r="A416" s="11" t="str">
        <f t="shared" si="0"/>
        <v/>
      </c>
      <c r="B416" s="29">
        <f t="shared" si="119"/>
        <v>14</v>
      </c>
      <c r="C416" s="60" t="str">
        <f>CONCATENATE("Sáu ",CHAR(10),DAY(V393+4),"/",MONTH(V393+4))</f>
        <v>Sáu 
11/12</v>
      </c>
      <c r="D416" s="61">
        <v>1</v>
      </c>
      <c r="E416" s="61">
        <f t="shared" ca="1" si="120"/>
        <v>28</v>
      </c>
      <c r="F416" s="61">
        <f t="shared" ca="1" si="121"/>
        <v>28</v>
      </c>
      <c r="G416" s="73" t="str">
        <f>TKB!$C$24</f>
        <v>TLV</v>
      </c>
      <c r="H416" s="62"/>
      <c r="I416" s="64" t="str">
        <f t="shared" ca="1" si="122"/>
        <v>Luyên tập làm biên bản cuộc họp</v>
      </c>
      <c r="J416" s="65" t="str">
        <f t="shared" ca="1" si="123"/>
        <v>Máy chiếu</v>
      </c>
      <c r="K416" s="66"/>
      <c r="L416" s="169" t="str">
        <f>+C416</f>
        <v>Sáu 
11/12</v>
      </c>
      <c r="M416" s="61">
        <v>1</v>
      </c>
      <c r="N416" s="61">
        <f t="shared" ca="1" si="124"/>
        <v>28</v>
      </c>
      <c r="O416" s="61">
        <f t="shared" ca="1" si="125"/>
        <v>28</v>
      </c>
      <c r="P416" s="62" t="str">
        <f>TKB!$D$24</f>
        <v>HDH-T</v>
      </c>
      <c r="Q416" s="62"/>
      <c r="R416" s="74" t="str">
        <f t="shared" ca="1" si="126"/>
        <v>Chia một số N, một STP cho một số thập phân</v>
      </c>
      <c r="S416" s="65" t="str">
        <f t="shared" ca="1" si="127"/>
        <v>Máy chiếu</v>
      </c>
      <c r="T416" s="46"/>
      <c r="U416" s="35"/>
      <c r="V416" s="36"/>
      <c r="W416" s="37"/>
      <c r="X416" s="46"/>
      <c r="Y416" s="46"/>
      <c r="Z416" s="46"/>
    </row>
    <row r="417" spans="1:26" ht="24" customHeight="1" x14ac:dyDescent="0.2">
      <c r="A417" s="11" t="str">
        <f t="shared" si="0"/>
        <v/>
      </c>
      <c r="B417" s="29">
        <f t="shared" si="119"/>
        <v>14</v>
      </c>
      <c r="C417" s="71"/>
      <c r="D417" s="72">
        <v>2</v>
      </c>
      <c r="E417" s="72">
        <f t="shared" ca="1" si="120"/>
        <v>70</v>
      </c>
      <c r="F417" s="72">
        <f t="shared" ca="1" si="121"/>
        <v>70</v>
      </c>
      <c r="G417" s="73" t="str">
        <f>TKB!$C$25</f>
        <v>Toán</v>
      </c>
      <c r="H417" s="73"/>
      <c r="I417" s="74" t="str">
        <f t="shared" ca="1" si="122"/>
        <v>Chia một số thập phân cho một số thập phân.</v>
      </c>
      <c r="J417" s="75" t="str">
        <f t="shared" ca="1" si="123"/>
        <v>Máy chiếu</v>
      </c>
      <c r="K417" s="66"/>
      <c r="L417" s="167"/>
      <c r="M417" s="72">
        <v>2</v>
      </c>
      <c r="N417" s="72">
        <f t="shared" ca="1" si="124"/>
        <v>14</v>
      </c>
      <c r="O417" s="72">
        <f t="shared" ca="1" si="125"/>
        <v>14</v>
      </c>
      <c r="P417" s="73" t="str">
        <f>TKB!$D$25</f>
        <v>HĐTT-SH</v>
      </c>
      <c r="Q417" s="73"/>
      <c r="R417" s="74" t="str">
        <f t="shared" ca="1" si="126"/>
        <v>Sinh hoạt lớp</v>
      </c>
      <c r="S417" s="75" t="str">
        <f t="shared" ca="1" si="127"/>
        <v>sổ thi đua</v>
      </c>
      <c r="T417" s="46"/>
      <c r="U417" s="35"/>
      <c r="V417" s="36"/>
      <c r="W417" s="37"/>
      <c r="X417" s="46"/>
      <c r="Y417" s="46"/>
      <c r="Z417" s="46"/>
    </row>
    <row r="418" spans="1:26" ht="24" customHeight="1" x14ac:dyDescent="0.2">
      <c r="A418" s="11" t="str">
        <f t="shared" si="0"/>
        <v/>
      </c>
      <c r="B418" s="29">
        <f t="shared" si="119"/>
        <v>14</v>
      </c>
      <c r="C418" s="71"/>
      <c r="D418" s="67">
        <v>3</v>
      </c>
      <c r="E418" s="72">
        <f t="shared" ca="1" si="120"/>
        <v>14</v>
      </c>
      <c r="F418" s="72">
        <f t="shared" ca="1" si="121"/>
        <v>14</v>
      </c>
      <c r="G418" s="73" t="str">
        <f>TKB!$C$26</f>
        <v>Đạo đức</v>
      </c>
      <c r="H418" s="73"/>
      <c r="I418" s="74" t="str">
        <f t="shared" ca="1" si="122"/>
        <v>Tôn trọng phụ nữ</v>
      </c>
      <c r="J418" s="75" t="str">
        <f t="shared" ca="1" si="123"/>
        <v>Máy chiếu</v>
      </c>
      <c r="K418" s="66"/>
      <c r="L418" s="167"/>
      <c r="M418" s="67">
        <v>3</v>
      </c>
      <c r="N418" s="72" t="str">
        <f t="shared" ca="1" si="124"/>
        <v/>
      </c>
      <c r="O418" s="67" t="str">
        <f t="shared" si="125"/>
        <v/>
      </c>
      <c r="P418" s="68">
        <f>TKB!$D$26</f>
        <v>0</v>
      </c>
      <c r="Q418" s="73"/>
      <c r="R418" s="74" t="str">
        <f t="shared" si="126"/>
        <v/>
      </c>
      <c r="S418" s="75" t="str">
        <f t="shared" si="127"/>
        <v/>
      </c>
      <c r="T418" s="46"/>
      <c r="U418" s="35"/>
      <c r="V418" s="36"/>
      <c r="W418" s="37"/>
      <c r="X418" s="46"/>
      <c r="Y418" s="46"/>
      <c r="Z418" s="46"/>
    </row>
    <row r="419" spans="1:26" ht="24" customHeight="1" x14ac:dyDescent="0.2">
      <c r="A419" s="11" t="str">
        <f t="shared" si="0"/>
        <v/>
      </c>
      <c r="B419" s="29">
        <f t="shared" si="119"/>
        <v>14</v>
      </c>
      <c r="C419" s="71"/>
      <c r="D419" s="72">
        <v>4</v>
      </c>
      <c r="E419" s="72">
        <f t="shared" ca="1" si="120"/>
        <v>56</v>
      </c>
      <c r="F419" s="72">
        <f t="shared" ca="1" si="121"/>
        <v>56</v>
      </c>
      <c r="G419" s="73" t="str">
        <f>TKB!$C$27</f>
        <v>Tiếng Anh</v>
      </c>
      <c r="H419" s="73"/>
      <c r="I419" s="74" t="str">
        <f t="shared" ca="1" si="122"/>
        <v>Unit 9-Lesson 2 (tài liệu bổ trợ)</v>
      </c>
      <c r="J419" s="75">
        <f t="shared" ca="1" si="123"/>
        <v>0</v>
      </c>
      <c r="K419" s="66"/>
      <c r="L419" s="167"/>
      <c r="M419" s="72">
        <v>4</v>
      </c>
      <c r="N419" s="72" t="str">
        <f t="shared" ca="1" si="124"/>
        <v/>
      </c>
      <c r="O419" s="72" t="str">
        <f t="shared" si="125"/>
        <v/>
      </c>
      <c r="P419" s="73">
        <f>TKB!$D$27</f>
        <v>0</v>
      </c>
      <c r="Q419" s="73"/>
      <c r="R419" s="74" t="str">
        <f t="shared" si="126"/>
        <v/>
      </c>
      <c r="S419" s="75" t="str">
        <f t="shared" si="127"/>
        <v/>
      </c>
      <c r="T419" s="46"/>
      <c r="U419" s="35"/>
      <c r="V419" s="36"/>
      <c r="W419" s="37"/>
      <c r="X419" s="46"/>
      <c r="Y419" s="46"/>
      <c r="Z419" s="46"/>
    </row>
    <row r="420" spans="1:26" ht="24" customHeight="1" x14ac:dyDescent="0.2">
      <c r="A420" s="11" t="str">
        <f t="shared" si="0"/>
        <v/>
      </c>
      <c r="B420" s="29">
        <f t="shared" si="119"/>
        <v>14</v>
      </c>
      <c r="C420" s="87"/>
      <c r="D420" s="88">
        <v>5</v>
      </c>
      <c r="E420" s="88">
        <f t="shared" ca="1" si="120"/>
        <v>179</v>
      </c>
      <c r="F420" s="88" t="str">
        <f t="shared" si="121"/>
        <v/>
      </c>
      <c r="G420" s="89">
        <f>TKB!$C$28</f>
        <v>0</v>
      </c>
      <c r="H420" s="89" t="str">
        <f>IF(AND($M$1&lt;&gt;"",F420&lt;&gt;""),$M$1,IF(LEN(G420)&gt;$Q$1,RIGHT(G420,$Q$1),""))</f>
        <v/>
      </c>
      <c r="I420" s="90" t="str">
        <f t="shared" si="122"/>
        <v/>
      </c>
      <c r="J420" s="91" t="str">
        <f t="shared" si="123"/>
        <v/>
      </c>
      <c r="K420" s="66"/>
      <c r="L420" s="171"/>
      <c r="M420" s="92">
        <v>5</v>
      </c>
      <c r="N420" s="88" t="str">
        <f t="shared" ca="1" si="124"/>
        <v/>
      </c>
      <c r="O420" s="88" t="str">
        <f t="shared" si="125"/>
        <v/>
      </c>
      <c r="P420" s="89">
        <f>TKB!$D$28</f>
        <v>0</v>
      </c>
      <c r="Q420" s="89" t="str">
        <f>IF(AND($M$1&lt;&gt;"",O420&lt;&gt;""),$M$1,IF(LEN(P420)&gt;$Q$1,RIGHT(P420,$Q$1),""))</f>
        <v/>
      </c>
      <c r="R420" s="90" t="str">
        <f t="shared" si="126"/>
        <v/>
      </c>
      <c r="S420" s="91" t="str">
        <f t="shared" si="127"/>
        <v/>
      </c>
      <c r="T420" s="46"/>
      <c r="U420" s="35"/>
      <c r="V420" s="36"/>
      <c r="W420" s="37"/>
      <c r="X420" s="46"/>
      <c r="Y420" s="46"/>
      <c r="Z420" s="46"/>
    </row>
    <row r="421" spans="1:26" ht="24" customHeight="1" x14ac:dyDescent="0.2">
      <c r="A421" s="11" t="str">
        <f t="shared" si="0"/>
        <v/>
      </c>
      <c r="B421" s="29">
        <f t="shared" si="119"/>
        <v>14</v>
      </c>
      <c r="C421" s="178"/>
      <c r="D421" s="173"/>
      <c r="E421" s="173"/>
      <c r="F421" s="173"/>
      <c r="G421" s="173"/>
      <c r="H421" s="173"/>
      <c r="I421" s="173"/>
      <c r="J421" s="174"/>
      <c r="K421" s="93"/>
      <c r="L421" s="172"/>
      <c r="M421" s="173"/>
      <c r="N421" s="173"/>
      <c r="O421" s="173"/>
      <c r="P421" s="173"/>
      <c r="Q421" s="173"/>
      <c r="R421" s="173"/>
      <c r="S421" s="174"/>
      <c r="T421" s="11"/>
      <c r="U421" s="35"/>
      <c r="V421" s="36"/>
      <c r="W421" s="37"/>
      <c r="X421" s="11"/>
      <c r="Y421" s="11"/>
      <c r="Z421" s="11"/>
    </row>
    <row r="422" spans="1:26" ht="57.75" customHeight="1" x14ac:dyDescent="0.2">
      <c r="A422" s="11" t="str">
        <f t="shared" si="0"/>
        <v/>
      </c>
      <c r="B422" s="29">
        <f>+B423</f>
        <v>15</v>
      </c>
      <c r="C422" s="96" t="str">
        <f>'HUONG DAN'!B54</f>
        <v>©Trường Tiểu học Lê Ngọc Hân, Gia Lâm</v>
      </c>
      <c r="D422" s="93"/>
      <c r="E422" s="93"/>
      <c r="F422" s="93"/>
      <c r="G422" s="97"/>
      <c r="H422" s="97"/>
      <c r="I422" s="97"/>
      <c r="J422" s="97"/>
      <c r="K422" s="97"/>
      <c r="L422" s="45"/>
      <c r="M422" s="45"/>
      <c r="N422" s="45"/>
      <c r="O422" s="45"/>
      <c r="P422" s="100"/>
      <c r="Q422" s="100"/>
      <c r="R422" s="183"/>
      <c r="S422" s="180"/>
      <c r="T422" s="11"/>
      <c r="U422" s="35"/>
      <c r="V422" s="36"/>
      <c r="W422" s="37"/>
      <c r="X422" s="11"/>
      <c r="Y422" s="11"/>
      <c r="Z422" s="11"/>
    </row>
    <row r="423" spans="1:26" ht="24" customHeight="1" x14ac:dyDescent="0.2">
      <c r="A423" s="11" t="str">
        <f t="shared" si="0"/>
        <v/>
      </c>
      <c r="B423" s="29">
        <f>+C423</f>
        <v>15</v>
      </c>
      <c r="C423" s="179">
        <f>+C393+1</f>
        <v>15</v>
      </c>
      <c r="D423" s="180"/>
      <c r="E423" s="38"/>
      <c r="F423" s="93" t="str">
        <f>CONCATENATE("(Từ ngày ",DAY(V423)&amp;"/"&amp; MONTH(V423) &amp;"/"&amp;YEAR(V423)&amp; " đến ngày "  &amp;DAY(V423+4)&amp;  "/" &amp; MONTH(V423+4) &amp; "/" &amp; YEAR(V423+4),")")</f>
        <v>(Từ ngày 14/12/2020 đến ngày 18/12/2020)</v>
      </c>
      <c r="G423" s="97"/>
      <c r="H423" s="97"/>
      <c r="I423" s="33"/>
      <c r="J423" s="33"/>
      <c r="K423" s="33"/>
      <c r="L423" s="42"/>
      <c r="M423" s="42"/>
      <c r="N423" s="43"/>
      <c r="O423" s="43"/>
      <c r="P423" s="44"/>
      <c r="Q423" s="44"/>
      <c r="R423" s="41"/>
      <c r="S423" s="41"/>
      <c r="T423" s="11"/>
      <c r="U423" s="35" t="s">
        <v>62</v>
      </c>
      <c r="V423" s="36">
        <f>$U$1+(C423-1)*7+W423</f>
        <v>44179</v>
      </c>
      <c r="W423" s="37">
        <v>0</v>
      </c>
      <c r="X423" s="11"/>
      <c r="Y423" s="11"/>
      <c r="Z423" s="11"/>
    </row>
    <row r="424" spans="1:26" ht="24" customHeight="1" x14ac:dyDescent="0.2">
      <c r="A424" s="11" t="str">
        <f t="shared" si="0"/>
        <v/>
      </c>
      <c r="B424" s="29">
        <f t="shared" ref="B424:B451" si="128">+B423</f>
        <v>15</v>
      </c>
      <c r="C424" s="175" t="s">
        <v>63</v>
      </c>
      <c r="D424" s="176"/>
      <c r="E424" s="176"/>
      <c r="F424" s="176"/>
      <c r="G424" s="176"/>
      <c r="H424" s="176"/>
      <c r="I424" s="176"/>
      <c r="J424" s="177"/>
      <c r="K424" s="99"/>
      <c r="L424" s="175" t="s">
        <v>64</v>
      </c>
      <c r="M424" s="176"/>
      <c r="N424" s="176"/>
      <c r="O424" s="176"/>
      <c r="P424" s="176"/>
      <c r="Q424" s="176"/>
      <c r="R424" s="176"/>
      <c r="S424" s="177"/>
      <c r="T424" s="46"/>
      <c r="U424" s="35"/>
      <c r="V424" s="47"/>
      <c r="W424" s="37"/>
      <c r="X424" s="46"/>
      <c r="Y424" s="46"/>
      <c r="Z424" s="46"/>
    </row>
    <row r="425" spans="1:26" ht="24" customHeight="1" x14ac:dyDescent="0.2">
      <c r="A425" s="11" t="str">
        <f t="shared" si="0"/>
        <v/>
      </c>
      <c r="B425" s="29">
        <f t="shared" si="128"/>
        <v>15</v>
      </c>
      <c r="C425" s="101" t="s">
        <v>65</v>
      </c>
      <c r="D425" s="102" t="s">
        <v>66</v>
      </c>
      <c r="E425" s="102" t="s">
        <v>67</v>
      </c>
      <c r="F425" s="102" t="s">
        <v>68</v>
      </c>
      <c r="G425" s="103" t="s">
        <v>69</v>
      </c>
      <c r="H425" s="103" t="s">
        <v>70</v>
      </c>
      <c r="I425" s="103" t="s">
        <v>71</v>
      </c>
      <c r="J425" s="104" t="s">
        <v>72</v>
      </c>
      <c r="K425" s="52"/>
      <c r="L425" s="53" t="s">
        <v>65</v>
      </c>
      <c r="M425" s="54" t="s">
        <v>66</v>
      </c>
      <c r="N425" s="54" t="s">
        <v>67</v>
      </c>
      <c r="O425" s="49" t="s">
        <v>68</v>
      </c>
      <c r="P425" s="55" t="s">
        <v>73</v>
      </c>
      <c r="Q425" s="55" t="s">
        <v>70</v>
      </c>
      <c r="R425" s="55" t="s">
        <v>71</v>
      </c>
      <c r="S425" s="51" t="s">
        <v>72</v>
      </c>
      <c r="T425" s="56"/>
      <c r="U425" s="57"/>
      <c r="V425" s="58"/>
      <c r="W425" s="59"/>
      <c r="X425" s="56"/>
      <c r="Y425" s="56"/>
      <c r="Z425" s="56"/>
    </row>
    <row r="426" spans="1:26" ht="24" customHeight="1" x14ac:dyDescent="0.2">
      <c r="A426" s="11" t="str">
        <f t="shared" si="0"/>
        <v/>
      </c>
      <c r="B426" s="29">
        <f t="shared" si="128"/>
        <v>15</v>
      </c>
      <c r="C426" s="60" t="str">
        <f>CONCATENATE("Hai  ",CHAR(10),DAY(V423),"/",MONTH(V423))</f>
        <v>Hai  
14/12</v>
      </c>
      <c r="D426" s="61">
        <v>1</v>
      </c>
      <c r="E426" s="61">
        <f t="shared" ref="E426:E450" ca="1" si="129">COUNTIF($G$6:G426,G426)+COUNTIF(OFFSET($P$6,0,0,IF(MOD(ROW(P426),5)&lt;&gt;0,INT((ROW(P426)-ROW($P$6)+1)/5)*5,INT((ROW(P426)-ROW($P$6))/5)*5),1),G426)</f>
        <v>15</v>
      </c>
      <c r="F426" s="61">
        <f t="shared" ref="F426:F450" ca="1" si="130">IF(G426=0,"",VLOOKUP(E426&amp;G426,PPCT,2,0))</f>
        <v>15</v>
      </c>
      <c r="G426" s="62" t="str">
        <f>TKB!$C$4</f>
        <v>HĐTT</v>
      </c>
      <c r="H426" s="63"/>
      <c r="I426" s="64" t="str">
        <f t="shared" ref="I426:I450" ca="1" si="131">IF(G426=0,"",VLOOKUP(E426&amp;G426,PPCT,6,0))</f>
        <v>Chào cờ</v>
      </c>
      <c r="J426" s="65">
        <f t="shared" ref="J426:J450" ca="1" si="132">IF(G426=0,"",VLOOKUP(E426&amp;G426,PPCT,7,0))</f>
        <v>0</v>
      </c>
      <c r="K426" s="66"/>
      <c r="L426" s="166" t="str">
        <f>+C426</f>
        <v>Hai  
14/12</v>
      </c>
      <c r="M426" s="67">
        <v>1</v>
      </c>
      <c r="N426" s="67">
        <f t="shared" ref="N426:N450" ca="1" si="133">IF(P426=0,"",COUNTIF($P$6:P426,P426)+COUNTIF(OFFSET($G$6,0,0,INT((ROW(G426)-ROW($G$6))/5+1)*5,1),P426))</f>
        <v>43</v>
      </c>
      <c r="O426" s="61">
        <f t="shared" ref="O426:O450" ca="1" si="134">IF(P426=0,"",VLOOKUP(N426&amp;P426,PPCT,2,0))</f>
        <v>113</v>
      </c>
      <c r="P426" s="68" t="str">
        <f>TKB!$D$4</f>
        <v>HDH-TV</v>
      </c>
      <c r="Q426" s="63"/>
      <c r="R426" s="69" t="str">
        <f t="shared" ref="R426:R450" ca="1" si="135">IF(P426=0,"",VLOOKUP(N426&amp;P426,PPCT,6,0))</f>
        <v>Tập làm văn</v>
      </c>
      <c r="S426" s="70" t="str">
        <f t="shared" ref="S426:S450" ca="1" si="136">IF(P426=0,"",VLOOKUP(N426&amp;P426,PPCT,7,0))</f>
        <v>Máy chiếu</v>
      </c>
      <c r="T426" s="46"/>
      <c r="U426" s="35"/>
      <c r="V426" s="36"/>
      <c r="W426" s="37"/>
      <c r="X426" s="46"/>
      <c r="Y426" s="46"/>
      <c r="Z426" s="46"/>
    </row>
    <row r="427" spans="1:26" ht="24" customHeight="1" x14ac:dyDescent="0.2">
      <c r="A427" s="11" t="str">
        <f t="shared" si="0"/>
        <v/>
      </c>
      <c r="B427" s="29">
        <f t="shared" si="128"/>
        <v>15</v>
      </c>
      <c r="C427" s="71"/>
      <c r="D427" s="72">
        <v>2</v>
      </c>
      <c r="E427" s="72">
        <f t="shared" ca="1" si="129"/>
        <v>57</v>
      </c>
      <c r="F427" s="72">
        <f t="shared" ca="1" si="130"/>
        <v>57</v>
      </c>
      <c r="G427" s="73" t="str">
        <f>TKB!$C$5</f>
        <v>Tiếng Anh</v>
      </c>
      <c r="H427" s="73"/>
      <c r="I427" s="74" t="str">
        <f t="shared" ca="1" si="131"/>
        <v>Unit 9: Lesson 3</v>
      </c>
      <c r="J427" s="75">
        <f t="shared" ca="1" si="132"/>
        <v>0</v>
      </c>
      <c r="K427" s="66"/>
      <c r="L427" s="167"/>
      <c r="M427" s="72">
        <v>2</v>
      </c>
      <c r="N427" s="72">
        <f t="shared" ca="1" si="133"/>
        <v>15</v>
      </c>
      <c r="O427" s="72">
        <f t="shared" ca="1" si="134"/>
        <v>15</v>
      </c>
      <c r="P427" s="73" t="str">
        <f>TKB!$D$5</f>
        <v>HĐTT-ĐT</v>
      </c>
      <c r="Q427" s="73"/>
      <c r="R427" s="74" t="str">
        <f t="shared" ca="1" si="135"/>
        <v>Đọc truyện thư viện</v>
      </c>
      <c r="S427" s="76" t="str">
        <f t="shared" ca="1" si="136"/>
        <v>Truyện</v>
      </c>
      <c r="T427" s="46"/>
      <c r="U427" s="35"/>
      <c r="V427" s="36"/>
      <c r="W427" s="37"/>
      <c r="X427" s="46"/>
      <c r="Y427" s="46"/>
      <c r="Z427" s="46"/>
    </row>
    <row r="428" spans="1:26" ht="24" customHeight="1" x14ac:dyDescent="0.2">
      <c r="A428" s="11" t="str">
        <f t="shared" si="0"/>
        <v/>
      </c>
      <c r="B428" s="29">
        <f t="shared" si="128"/>
        <v>15</v>
      </c>
      <c r="C428" s="71"/>
      <c r="D428" s="67">
        <v>3</v>
      </c>
      <c r="E428" s="72">
        <f t="shared" ca="1" si="129"/>
        <v>29</v>
      </c>
      <c r="F428" s="72">
        <f t="shared" ca="1" si="130"/>
        <v>29</v>
      </c>
      <c r="G428" s="73" t="str">
        <f>TKB!$C$6</f>
        <v>Tập đọc</v>
      </c>
      <c r="H428" s="73"/>
      <c r="I428" s="74" t="str">
        <f t="shared" ca="1" si="131"/>
        <v>Buôn chư Lênh đón cô giáo</v>
      </c>
      <c r="J428" s="75" t="str">
        <f t="shared" ca="1" si="132"/>
        <v>Máy chiếu</v>
      </c>
      <c r="K428" s="66"/>
      <c r="L428" s="167"/>
      <c r="M428" s="67">
        <v>3</v>
      </c>
      <c r="N428" s="72">
        <f t="shared" ca="1" si="133"/>
        <v>29</v>
      </c>
      <c r="O428" s="67">
        <f t="shared" ca="1" si="134"/>
        <v>29</v>
      </c>
      <c r="P428" s="68" t="str">
        <f>TKB!$D$6</f>
        <v>Thể dục</v>
      </c>
      <c r="Q428" s="73"/>
      <c r="R428" s="69" t="str">
        <f t="shared" ca="1" si="135"/>
        <v>Bài TDPTC - Trò chơi “Thỏ nhảy”</v>
      </c>
      <c r="S428" s="75">
        <f t="shared" ca="1" si="136"/>
        <v>0</v>
      </c>
      <c r="T428" s="46"/>
      <c r="U428" s="35"/>
      <c r="V428" s="36"/>
      <c r="W428" s="37"/>
      <c r="X428" s="46"/>
      <c r="Y428" s="46"/>
      <c r="Z428" s="46"/>
    </row>
    <row r="429" spans="1:26" ht="24" customHeight="1" x14ac:dyDescent="0.2">
      <c r="A429" s="11" t="str">
        <f t="shared" si="0"/>
        <v/>
      </c>
      <c r="B429" s="29">
        <f t="shared" si="128"/>
        <v>15</v>
      </c>
      <c r="C429" s="71"/>
      <c r="D429" s="72">
        <v>4</v>
      </c>
      <c r="E429" s="72">
        <f t="shared" ca="1" si="129"/>
        <v>71</v>
      </c>
      <c r="F429" s="72">
        <f t="shared" ca="1" si="130"/>
        <v>71</v>
      </c>
      <c r="G429" s="73" t="str">
        <f>TKB!$C$7</f>
        <v>Toán</v>
      </c>
      <c r="H429" s="73"/>
      <c r="I429" s="74" t="str">
        <f t="shared" ca="1" si="131"/>
        <v>Luyện tập.</v>
      </c>
      <c r="J429" s="75" t="str">
        <f t="shared" ca="1" si="132"/>
        <v>Máy chiếu</v>
      </c>
      <c r="K429" s="66"/>
      <c r="L429" s="167"/>
      <c r="M429" s="72">
        <v>4</v>
      </c>
      <c r="N429" s="72" t="str">
        <f t="shared" ca="1" si="133"/>
        <v/>
      </c>
      <c r="O429" s="72" t="str">
        <f t="shared" si="134"/>
        <v/>
      </c>
      <c r="P429" s="73">
        <f>TKB!$D$7</f>
        <v>0</v>
      </c>
      <c r="Q429" s="73"/>
      <c r="R429" s="74" t="str">
        <f t="shared" si="135"/>
        <v/>
      </c>
      <c r="S429" s="70" t="str">
        <f t="shared" si="136"/>
        <v/>
      </c>
      <c r="T429" s="46"/>
      <c r="U429" s="35"/>
      <c r="V429" s="36"/>
      <c r="W429" s="37"/>
      <c r="X429" s="46"/>
      <c r="Y429" s="46"/>
      <c r="Z429" s="46"/>
    </row>
    <row r="430" spans="1:26" ht="24" customHeight="1" x14ac:dyDescent="0.2">
      <c r="A430" s="11" t="str">
        <f t="shared" si="0"/>
        <v/>
      </c>
      <c r="B430" s="29">
        <f t="shared" si="128"/>
        <v>15</v>
      </c>
      <c r="C430" s="71"/>
      <c r="D430" s="78">
        <v>5</v>
      </c>
      <c r="E430" s="79">
        <f t="shared" ca="1" si="129"/>
        <v>183</v>
      </c>
      <c r="F430" s="79" t="str">
        <f t="shared" si="130"/>
        <v/>
      </c>
      <c r="G430" s="80">
        <f>TKB!$C$8</f>
        <v>0</v>
      </c>
      <c r="H430" s="80"/>
      <c r="I430" s="81" t="str">
        <f t="shared" si="131"/>
        <v/>
      </c>
      <c r="J430" s="82" t="str">
        <f t="shared" si="132"/>
        <v/>
      </c>
      <c r="K430" s="66"/>
      <c r="L430" s="168"/>
      <c r="M430" s="78">
        <v>5</v>
      </c>
      <c r="N430" s="72" t="str">
        <f t="shared" ca="1" si="133"/>
        <v/>
      </c>
      <c r="O430" s="83" t="str">
        <f t="shared" si="134"/>
        <v/>
      </c>
      <c r="P430" s="80">
        <f>TKB!$D$8</f>
        <v>0</v>
      </c>
      <c r="Q430" s="80"/>
      <c r="R430" s="81" t="str">
        <f t="shared" si="135"/>
        <v/>
      </c>
      <c r="S430" s="82" t="str">
        <f t="shared" si="136"/>
        <v/>
      </c>
      <c r="T430" s="46"/>
      <c r="U430" s="35"/>
      <c r="V430" s="36"/>
      <c r="W430" s="37"/>
      <c r="X430" s="46"/>
      <c r="Y430" s="46"/>
      <c r="Z430" s="46"/>
    </row>
    <row r="431" spans="1:26" ht="24" customHeight="1" x14ac:dyDescent="0.2">
      <c r="A431" s="11" t="str">
        <f t="shared" si="0"/>
        <v/>
      </c>
      <c r="B431" s="29">
        <f t="shared" si="128"/>
        <v>15</v>
      </c>
      <c r="C431" s="84" t="str">
        <f>CONCATENATE("Ba  ",CHAR(10),DAY(V423+1),"/",MONTH(V423+1))</f>
        <v>Ba  
15/12</v>
      </c>
      <c r="D431" s="61">
        <v>1</v>
      </c>
      <c r="E431" s="61">
        <f t="shared" ca="1" si="129"/>
        <v>29</v>
      </c>
      <c r="F431" s="61">
        <f t="shared" ca="1" si="130"/>
        <v>29</v>
      </c>
      <c r="G431" s="73" t="str">
        <f>TKB!$C$9</f>
        <v>LT &amp; Câu</v>
      </c>
      <c r="H431" s="62"/>
      <c r="I431" s="64" t="str">
        <f t="shared" ca="1" si="131"/>
        <v>MRVT : Hạnh phúc</v>
      </c>
      <c r="J431" s="65" t="str">
        <f t="shared" ca="1" si="132"/>
        <v>Máy chiếu</v>
      </c>
      <c r="K431" s="66"/>
      <c r="L431" s="169" t="str">
        <f>+C431</f>
        <v>Ba  
15/12</v>
      </c>
      <c r="M431" s="61">
        <v>1</v>
      </c>
      <c r="N431" s="61">
        <f t="shared" ca="1" si="133"/>
        <v>15</v>
      </c>
      <c r="O431" s="61">
        <f t="shared" ca="1" si="134"/>
        <v>15</v>
      </c>
      <c r="P431" s="62" t="str">
        <f>TKB!$D$9</f>
        <v>Tin học</v>
      </c>
      <c r="Q431" s="62"/>
      <c r="R431" s="64" t="str">
        <f t="shared" ca="1" si="135"/>
        <v>Luyện gõ từ và câu</v>
      </c>
      <c r="S431" s="65">
        <f t="shared" ca="1" si="136"/>
        <v>0</v>
      </c>
      <c r="T431" s="46"/>
      <c r="U431" s="35"/>
      <c r="V431" s="36"/>
      <c r="W431" s="37"/>
      <c r="X431" s="46"/>
      <c r="Y431" s="46"/>
      <c r="Z431" s="46"/>
    </row>
    <row r="432" spans="1:26" ht="24" customHeight="1" x14ac:dyDescent="0.2">
      <c r="A432" s="11" t="str">
        <f t="shared" si="0"/>
        <v/>
      </c>
      <c r="B432" s="29">
        <f t="shared" si="128"/>
        <v>15</v>
      </c>
      <c r="C432" s="85"/>
      <c r="D432" s="72">
        <v>2</v>
      </c>
      <c r="E432" s="72">
        <f t="shared" ca="1" si="129"/>
        <v>72</v>
      </c>
      <c r="F432" s="72">
        <f t="shared" ca="1" si="130"/>
        <v>72</v>
      </c>
      <c r="G432" s="73" t="str">
        <f>TKB!$C$10</f>
        <v>Toán</v>
      </c>
      <c r="H432" s="73"/>
      <c r="I432" s="74" t="str">
        <f t="shared" ca="1" si="131"/>
        <v>Luyện tập chung.</v>
      </c>
      <c r="J432" s="75" t="str">
        <f t="shared" ca="1" si="132"/>
        <v xml:space="preserve">Máy chiếu </v>
      </c>
      <c r="K432" s="66"/>
      <c r="L432" s="167"/>
      <c r="M432" s="72">
        <v>2</v>
      </c>
      <c r="N432" s="72">
        <f t="shared" ca="1" si="133"/>
        <v>15</v>
      </c>
      <c r="O432" s="72">
        <f t="shared" ca="1" si="134"/>
        <v>15</v>
      </c>
      <c r="P432" s="73" t="str">
        <f>TKB!$D$10</f>
        <v>Âm nhạc</v>
      </c>
      <c r="Q432" s="73"/>
      <c r="R432" s="74" t="str">
        <f t="shared" ca="1" si="135"/>
        <v>Ôn TĐN số 3, 4. Kể chuyện ÂN</v>
      </c>
      <c r="S432" s="75">
        <f t="shared" ca="1" si="136"/>
        <v>0</v>
      </c>
      <c r="T432" s="46"/>
      <c r="U432" s="35"/>
      <c r="V432" s="36"/>
      <c r="W432" s="37"/>
      <c r="X432" s="46"/>
      <c r="Y432" s="46"/>
      <c r="Z432" s="46"/>
    </row>
    <row r="433" spans="1:26" ht="24" customHeight="1" x14ac:dyDescent="0.2">
      <c r="A433" s="11" t="str">
        <f t="shared" si="0"/>
        <v/>
      </c>
      <c r="B433" s="29">
        <f t="shared" si="128"/>
        <v>15</v>
      </c>
      <c r="C433" s="85"/>
      <c r="D433" s="72">
        <v>3</v>
      </c>
      <c r="E433" s="72">
        <f t="shared" ca="1" si="129"/>
        <v>15</v>
      </c>
      <c r="F433" s="72">
        <f t="shared" ca="1" si="130"/>
        <v>15</v>
      </c>
      <c r="G433" s="73" t="str">
        <f>TKB!$C$11</f>
        <v>Chính tả</v>
      </c>
      <c r="H433" s="73"/>
      <c r="I433" s="74" t="str">
        <f t="shared" ca="1" si="131"/>
        <v>Nghe-viết : Buôn Chư Lênh đón cô giáo</v>
      </c>
      <c r="J433" s="75" t="str">
        <f t="shared" ca="1" si="132"/>
        <v>Máy chiếu</v>
      </c>
      <c r="K433" s="66"/>
      <c r="L433" s="167"/>
      <c r="M433" s="67">
        <v>3</v>
      </c>
      <c r="N433" s="72">
        <f t="shared" ca="1" si="133"/>
        <v>29</v>
      </c>
      <c r="O433" s="67">
        <f t="shared" ca="1" si="134"/>
        <v>29</v>
      </c>
      <c r="P433" s="68" t="str">
        <f>TKB!$D$11</f>
        <v>Khoa học</v>
      </c>
      <c r="Q433" s="73"/>
      <c r="R433" s="74" t="str">
        <f t="shared" ca="1" si="135"/>
        <v>Thuỷ tinh</v>
      </c>
      <c r="S433" s="75" t="str">
        <f t="shared" ca="1" si="136"/>
        <v>Máy chiếu</v>
      </c>
      <c r="T433" s="46"/>
      <c r="U433" s="35"/>
      <c r="V433" s="36"/>
      <c r="W433" s="37"/>
      <c r="X433" s="46"/>
      <c r="Y433" s="46"/>
      <c r="Z433" s="46"/>
    </row>
    <row r="434" spans="1:26" ht="24" customHeight="1" x14ac:dyDescent="0.2">
      <c r="A434" s="11" t="str">
        <f t="shared" si="0"/>
        <v/>
      </c>
      <c r="B434" s="29">
        <f t="shared" si="128"/>
        <v>15</v>
      </c>
      <c r="C434" s="85"/>
      <c r="D434" s="72">
        <v>4</v>
      </c>
      <c r="E434" s="72">
        <f t="shared" ca="1" si="129"/>
        <v>15</v>
      </c>
      <c r="F434" s="72">
        <f t="shared" ca="1" si="130"/>
        <v>15</v>
      </c>
      <c r="G434" s="73" t="str">
        <f>TKB!$C$12</f>
        <v>Lịch sử</v>
      </c>
      <c r="H434" s="73"/>
      <c r="I434" s="74" t="str">
        <f t="shared" ca="1" si="131"/>
        <v>Chiến thắng Biên giới thu - đông 1950</v>
      </c>
      <c r="J434" s="75" t="str">
        <f t="shared" ca="1" si="132"/>
        <v>Máy chiếu</v>
      </c>
      <c r="K434" s="66"/>
      <c r="L434" s="167"/>
      <c r="M434" s="72">
        <v>4</v>
      </c>
      <c r="N434" s="72">
        <f t="shared" ca="1" si="133"/>
        <v>29</v>
      </c>
      <c r="O434" s="72">
        <f t="shared" ca="1" si="134"/>
        <v>29</v>
      </c>
      <c r="P434" s="73" t="str">
        <f>TKB!$D$12</f>
        <v>HDH-T</v>
      </c>
      <c r="Q434" s="73"/>
      <c r="R434" s="74" t="str">
        <f t="shared" ca="1" si="135"/>
        <v>Luyện tập chung</v>
      </c>
      <c r="S434" s="75" t="str">
        <f t="shared" ca="1" si="136"/>
        <v>Máy chiếu</v>
      </c>
      <c r="T434" s="46"/>
      <c r="U434" s="35"/>
      <c r="V434" s="36"/>
      <c r="W434" s="37"/>
      <c r="X434" s="46"/>
      <c r="Y434" s="46"/>
      <c r="Z434" s="46"/>
    </row>
    <row r="435" spans="1:26" ht="24" customHeight="1" x14ac:dyDescent="0.2">
      <c r="A435" s="11" t="str">
        <f t="shared" si="0"/>
        <v/>
      </c>
      <c r="B435" s="29">
        <f t="shared" si="128"/>
        <v>15</v>
      </c>
      <c r="C435" s="86"/>
      <c r="D435" s="79">
        <v>5</v>
      </c>
      <c r="E435" s="79">
        <f t="shared" ca="1" si="129"/>
        <v>186</v>
      </c>
      <c r="F435" s="79" t="str">
        <f t="shared" si="130"/>
        <v/>
      </c>
      <c r="G435" s="80">
        <f>TKB!$C$13</f>
        <v>0</v>
      </c>
      <c r="H435" s="80"/>
      <c r="I435" s="81" t="str">
        <f t="shared" si="131"/>
        <v/>
      </c>
      <c r="J435" s="82" t="str">
        <f t="shared" si="132"/>
        <v/>
      </c>
      <c r="K435" s="66"/>
      <c r="L435" s="170"/>
      <c r="M435" s="78">
        <v>5</v>
      </c>
      <c r="N435" s="72" t="str">
        <f t="shared" ca="1" si="133"/>
        <v/>
      </c>
      <c r="O435" s="83" t="str">
        <f t="shared" si="134"/>
        <v/>
      </c>
      <c r="P435" s="80">
        <f>TKB!$D$13</f>
        <v>0</v>
      </c>
      <c r="Q435" s="80"/>
      <c r="R435" s="81" t="str">
        <f t="shared" si="135"/>
        <v/>
      </c>
      <c r="S435" s="82" t="str">
        <f t="shared" si="136"/>
        <v/>
      </c>
      <c r="T435" s="46"/>
      <c r="U435" s="35"/>
      <c r="V435" s="36"/>
      <c r="W435" s="37"/>
      <c r="X435" s="46"/>
      <c r="Y435" s="46"/>
      <c r="Z435" s="46"/>
    </row>
    <row r="436" spans="1:26" ht="24" customHeight="1" x14ac:dyDescent="0.2">
      <c r="A436" s="11" t="str">
        <f t="shared" si="0"/>
        <v/>
      </c>
      <c r="B436" s="29">
        <f t="shared" si="128"/>
        <v>15</v>
      </c>
      <c r="C436" s="84" t="str">
        <f>CONCATENATE("Tư ",CHAR(10),DAY(V423+2),"/",MONTH(V423+2))</f>
        <v>Tư 
16/12</v>
      </c>
      <c r="D436" s="61">
        <v>1</v>
      </c>
      <c r="E436" s="61">
        <f t="shared" ca="1" si="129"/>
        <v>30</v>
      </c>
      <c r="F436" s="61">
        <f t="shared" ca="1" si="130"/>
        <v>30</v>
      </c>
      <c r="G436" s="73" t="str">
        <f>TKB!$C$14</f>
        <v>Tập đọc</v>
      </c>
      <c r="H436" s="62"/>
      <c r="I436" s="64" t="str">
        <f t="shared" ca="1" si="131"/>
        <v>Về ngôi nhà đang xây</v>
      </c>
      <c r="J436" s="65" t="str">
        <f t="shared" ca="1" si="132"/>
        <v>Máy chiếu</v>
      </c>
      <c r="K436" s="66"/>
      <c r="L436" s="169" t="str">
        <f>+C436</f>
        <v>Tư 
16/12</v>
      </c>
      <c r="M436" s="61">
        <v>1</v>
      </c>
      <c r="N436" s="61">
        <f t="shared" ca="1" si="133"/>
        <v>30</v>
      </c>
      <c r="O436" s="61">
        <f t="shared" ca="1" si="134"/>
        <v>30</v>
      </c>
      <c r="P436" s="62" t="str">
        <f>TKB!$D$14</f>
        <v>Khoa học</v>
      </c>
      <c r="Q436" s="62"/>
      <c r="R436" s="64" t="str">
        <f t="shared" ca="1" si="135"/>
        <v>Cao su</v>
      </c>
      <c r="S436" s="65" t="str">
        <f t="shared" ca="1" si="136"/>
        <v>Máy chiếu</v>
      </c>
      <c r="T436" s="46"/>
      <c r="U436" s="35"/>
      <c r="V436" s="36"/>
      <c r="W436" s="37"/>
      <c r="X436" s="46"/>
      <c r="Y436" s="46"/>
      <c r="Z436" s="46"/>
    </row>
    <row r="437" spans="1:26" ht="24" customHeight="1" x14ac:dyDescent="0.2">
      <c r="A437" s="11" t="str">
        <f t="shared" si="0"/>
        <v/>
      </c>
      <c r="B437" s="29">
        <f t="shared" si="128"/>
        <v>15</v>
      </c>
      <c r="C437" s="85"/>
      <c r="D437" s="72">
        <v>2</v>
      </c>
      <c r="E437" s="72">
        <f t="shared" ca="1" si="129"/>
        <v>58</v>
      </c>
      <c r="F437" s="72">
        <f t="shared" ca="1" si="130"/>
        <v>58</v>
      </c>
      <c r="G437" s="73" t="str">
        <f>TKB!$C$15</f>
        <v>Tiếng Anh</v>
      </c>
      <c r="H437" s="73"/>
      <c r="I437" s="74" t="str">
        <f t="shared" ca="1" si="131"/>
        <v>Handout Unit 9</v>
      </c>
      <c r="J437" s="75">
        <f t="shared" ca="1" si="132"/>
        <v>0</v>
      </c>
      <c r="K437" s="66"/>
      <c r="L437" s="167"/>
      <c r="M437" s="72">
        <v>2</v>
      </c>
      <c r="N437" s="72">
        <f t="shared" ca="1" si="133"/>
        <v>30</v>
      </c>
      <c r="O437" s="72">
        <f t="shared" ca="1" si="134"/>
        <v>30</v>
      </c>
      <c r="P437" s="62" t="str">
        <f>TKB!$D$15</f>
        <v>Thể dục</v>
      </c>
      <c r="Q437" s="73"/>
      <c r="R437" s="74" t="str">
        <f t="shared" ca="1" si="135"/>
        <v>Bài TDPTC - Trò chơi “Thỏ nhảy”</v>
      </c>
      <c r="S437" s="75">
        <f t="shared" ca="1" si="136"/>
        <v>0</v>
      </c>
      <c r="T437" s="46"/>
      <c r="U437" s="35"/>
      <c r="V437" s="36"/>
      <c r="W437" s="37"/>
      <c r="X437" s="46"/>
      <c r="Y437" s="46"/>
      <c r="Z437" s="46"/>
    </row>
    <row r="438" spans="1:26" ht="24" customHeight="1" x14ac:dyDescent="0.2">
      <c r="A438" s="11" t="str">
        <f t="shared" si="0"/>
        <v/>
      </c>
      <c r="B438" s="29">
        <f t="shared" si="128"/>
        <v>15</v>
      </c>
      <c r="C438" s="85"/>
      <c r="D438" s="72">
        <v>3</v>
      </c>
      <c r="E438" s="72">
        <f t="shared" ca="1" si="129"/>
        <v>73</v>
      </c>
      <c r="F438" s="72">
        <f t="shared" ca="1" si="130"/>
        <v>73</v>
      </c>
      <c r="G438" s="73" t="str">
        <f>TKB!$C$16</f>
        <v>Toán</v>
      </c>
      <c r="H438" s="73"/>
      <c r="I438" s="74" t="str">
        <f t="shared" ca="1" si="131"/>
        <v>Luyện tập chung.</v>
      </c>
      <c r="J438" s="75" t="str">
        <f t="shared" ca="1" si="132"/>
        <v>Máy chiếu</v>
      </c>
      <c r="K438" s="66"/>
      <c r="L438" s="167"/>
      <c r="M438" s="67">
        <v>3</v>
      </c>
      <c r="N438" s="72">
        <f t="shared" ca="1" si="133"/>
        <v>44</v>
      </c>
      <c r="O438" s="67">
        <f t="shared" ca="1" si="134"/>
        <v>114</v>
      </c>
      <c r="P438" s="68" t="str">
        <f>TKB!$D$16</f>
        <v>HDH-TV</v>
      </c>
      <c r="Q438" s="73"/>
      <c r="R438" s="74" t="str">
        <f t="shared" ca="1" si="135"/>
        <v>Tập đọc - Luyện từ và câu</v>
      </c>
      <c r="S438" s="75" t="str">
        <f t="shared" ca="1" si="136"/>
        <v>Máy chiếu</v>
      </c>
      <c r="T438" s="46"/>
      <c r="U438" s="35"/>
      <c r="V438" s="36"/>
      <c r="W438" s="37"/>
      <c r="X438" s="46"/>
      <c r="Y438" s="46"/>
      <c r="Z438" s="46"/>
    </row>
    <row r="439" spans="1:26" ht="24" customHeight="1" x14ac:dyDescent="0.2">
      <c r="A439" s="11" t="str">
        <f t="shared" si="0"/>
        <v/>
      </c>
      <c r="B439" s="29">
        <f t="shared" si="128"/>
        <v>15</v>
      </c>
      <c r="C439" s="85"/>
      <c r="D439" s="72">
        <v>4</v>
      </c>
      <c r="E439" s="72">
        <f t="shared" ca="1" si="129"/>
        <v>15</v>
      </c>
      <c r="F439" s="72">
        <f t="shared" ca="1" si="130"/>
        <v>15</v>
      </c>
      <c r="G439" s="73" t="str">
        <f>TKB!$C$17</f>
        <v>Kể chuyện</v>
      </c>
      <c r="H439" s="73"/>
      <c r="I439" s="74" t="str">
        <f t="shared" ca="1" si="131"/>
        <v>Kể chuyện đã nghe, đã đọc</v>
      </c>
      <c r="J439" s="75" t="str">
        <f t="shared" ca="1" si="132"/>
        <v xml:space="preserve">Máy chiếu </v>
      </c>
      <c r="K439" s="66"/>
      <c r="L439" s="167"/>
      <c r="M439" s="72">
        <v>4</v>
      </c>
      <c r="N439" s="72">
        <f t="shared" ca="1" si="133"/>
        <v>15</v>
      </c>
      <c r="O439" s="72">
        <f t="shared" ca="1" si="134"/>
        <v>17</v>
      </c>
      <c r="P439" s="73" t="str">
        <f>TKB!$D$17</f>
        <v>HĐTT-CĐ</v>
      </c>
      <c r="Q439" s="73"/>
      <c r="R439" s="74" t="str">
        <f t="shared" ca="1" si="135"/>
        <v>Phát động chủ điểm mừng xuân ơn đảng</v>
      </c>
      <c r="S439" s="75" t="str">
        <f t="shared" ca="1" si="136"/>
        <v>Máy chiếu</v>
      </c>
      <c r="T439" s="46"/>
      <c r="U439" s="35"/>
      <c r="V439" s="36"/>
      <c r="W439" s="37"/>
      <c r="X439" s="46"/>
      <c r="Y439" s="46"/>
      <c r="Z439" s="46"/>
    </row>
    <row r="440" spans="1:26" ht="24" customHeight="1" x14ac:dyDescent="0.2">
      <c r="A440" s="11" t="str">
        <f t="shared" si="0"/>
        <v/>
      </c>
      <c r="B440" s="29">
        <f t="shared" si="128"/>
        <v>15</v>
      </c>
      <c r="C440" s="86"/>
      <c r="D440" s="79">
        <v>5</v>
      </c>
      <c r="E440" s="79">
        <f t="shared" ca="1" si="129"/>
        <v>188</v>
      </c>
      <c r="F440" s="79" t="str">
        <f t="shared" si="130"/>
        <v/>
      </c>
      <c r="G440" s="80">
        <f>TKB!$C$18</f>
        <v>0</v>
      </c>
      <c r="H440" s="80"/>
      <c r="I440" s="81" t="str">
        <f t="shared" si="131"/>
        <v/>
      </c>
      <c r="J440" s="82" t="str">
        <f t="shared" si="132"/>
        <v/>
      </c>
      <c r="K440" s="66"/>
      <c r="L440" s="170"/>
      <c r="M440" s="78">
        <v>5</v>
      </c>
      <c r="N440" s="72" t="str">
        <f t="shared" ca="1" si="133"/>
        <v/>
      </c>
      <c r="O440" s="83" t="str">
        <f t="shared" si="134"/>
        <v/>
      </c>
      <c r="P440" s="80">
        <f>TKB!$D$18</f>
        <v>0</v>
      </c>
      <c r="Q440" s="80"/>
      <c r="R440" s="81" t="str">
        <f t="shared" si="135"/>
        <v/>
      </c>
      <c r="S440" s="82" t="str">
        <f t="shared" si="136"/>
        <v/>
      </c>
      <c r="T440" s="46"/>
      <c r="U440" s="35"/>
      <c r="V440" s="36"/>
      <c r="W440" s="37"/>
      <c r="X440" s="46"/>
      <c r="Y440" s="46"/>
      <c r="Z440" s="46"/>
    </row>
    <row r="441" spans="1:26" ht="24" customHeight="1" x14ac:dyDescent="0.2">
      <c r="A441" s="11" t="str">
        <f t="shared" si="0"/>
        <v/>
      </c>
      <c r="B441" s="29">
        <f t="shared" si="128"/>
        <v>15</v>
      </c>
      <c r="C441" s="84" t="str">
        <f>CONCATENATE("Năm ",CHAR(10),DAY(V423+3),"/",MONTH(V423+3))</f>
        <v>Năm 
17/12</v>
      </c>
      <c r="D441" s="61">
        <v>1</v>
      </c>
      <c r="E441" s="61">
        <f t="shared" ca="1" si="129"/>
        <v>29</v>
      </c>
      <c r="F441" s="61">
        <f t="shared" ca="1" si="130"/>
        <v>29</v>
      </c>
      <c r="G441" s="62" t="str">
        <f>TKB!$C$19</f>
        <v>TLV</v>
      </c>
      <c r="H441" s="62"/>
      <c r="I441" s="64" t="str">
        <f t="shared" ca="1" si="131"/>
        <v>Luyện tập tả người ( Tả hoạt động )</v>
      </c>
      <c r="J441" s="65" t="str">
        <f t="shared" ca="1" si="132"/>
        <v xml:space="preserve">Máy chiếu </v>
      </c>
      <c r="K441" s="66"/>
      <c r="L441" s="169" t="str">
        <f>+C441</f>
        <v>Năm 
17/12</v>
      </c>
      <c r="M441" s="61">
        <v>1</v>
      </c>
      <c r="N441" s="61">
        <f t="shared" ca="1" si="133"/>
        <v>59</v>
      </c>
      <c r="O441" s="61">
        <f t="shared" ca="1" si="134"/>
        <v>59</v>
      </c>
      <c r="P441" s="62" t="str">
        <f>TKB!$D$19</f>
        <v>Tiếng Anh</v>
      </c>
      <c r="Q441" s="62"/>
      <c r="R441" s="64" t="str">
        <f t="shared" ca="1" si="135"/>
        <v>Unit 10: Lesson 1</v>
      </c>
      <c r="S441" s="65">
        <f t="shared" ca="1" si="136"/>
        <v>0</v>
      </c>
      <c r="T441" s="46"/>
      <c r="U441" s="35"/>
      <c r="V441" s="36"/>
      <c r="W441" s="37"/>
      <c r="X441" s="46"/>
      <c r="Y441" s="46"/>
      <c r="Z441" s="46"/>
    </row>
    <row r="442" spans="1:26" ht="24" customHeight="1" x14ac:dyDescent="0.2">
      <c r="A442" s="11" t="str">
        <f t="shared" si="0"/>
        <v/>
      </c>
      <c r="B442" s="29">
        <f t="shared" si="128"/>
        <v>15</v>
      </c>
      <c r="C442" s="85"/>
      <c r="D442" s="72">
        <v>2</v>
      </c>
      <c r="E442" s="72">
        <f t="shared" ca="1" si="129"/>
        <v>15</v>
      </c>
      <c r="F442" s="72">
        <f t="shared" ca="1" si="130"/>
        <v>15</v>
      </c>
      <c r="G442" s="73" t="str">
        <f>TKB!$C$20</f>
        <v>Mĩ thuật</v>
      </c>
      <c r="H442" s="73"/>
      <c r="I442" s="74" t="str">
        <f t="shared" ca="1" si="131"/>
        <v>Chú bộ đội của chúng em</v>
      </c>
      <c r="J442" s="75">
        <f t="shared" ca="1" si="132"/>
        <v>0</v>
      </c>
      <c r="K442" s="66"/>
      <c r="L442" s="167"/>
      <c r="M442" s="72">
        <v>2</v>
      </c>
      <c r="N442" s="72">
        <f t="shared" ca="1" si="133"/>
        <v>15</v>
      </c>
      <c r="O442" s="72">
        <f t="shared" ca="1" si="134"/>
        <v>15</v>
      </c>
      <c r="P442" s="73" t="str">
        <f>TKB!$D$20</f>
        <v>Địa lí</v>
      </c>
      <c r="Q442" s="73"/>
      <c r="R442" s="74" t="str">
        <f t="shared" ca="1" si="135"/>
        <v>Thương mại và du lịch</v>
      </c>
      <c r="S442" s="75" t="str">
        <f t="shared" ca="1" si="136"/>
        <v>Máy chiếu</v>
      </c>
      <c r="T442" s="46"/>
      <c r="U442" s="35"/>
      <c r="V442" s="36"/>
      <c r="W442" s="37"/>
      <c r="X442" s="46"/>
      <c r="Y442" s="46"/>
      <c r="Z442" s="46"/>
    </row>
    <row r="443" spans="1:26" ht="24" customHeight="1" x14ac:dyDescent="0.2">
      <c r="A443" s="11" t="str">
        <f t="shared" si="0"/>
        <v/>
      </c>
      <c r="B443" s="29">
        <f t="shared" si="128"/>
        <v>15</v>
      </c>
      <c r="C443" s="85"/>
      <c r="D443" s="72">
        <v>3</v>
      </c>
      <c r="E443" s="72">
        <f t="shared" ca="1" si="129"/>
        <v>74</v>
      </c>
      <c r="F443" s="72">
        <f t="shared" ca="1" si="130"/>
        <v>74</v>
      </c>
      <c r="G443" s="73" t="str">
        <f>TKB!$C$21</f>
        <v>Toán</v>
      </c>
      <c r="H443" s="73"/>
      <c r="I443" s="74" t="str">
        <f t="shared" ca="1" si="131"/>
        <v>Tỉ số phần trăm.</v>
      </c>
      <c r="J443" s="75" t="str">
        <f t="shared" ca="1" si="132"/>
        <v>Máy chiếu</v>
      </c>
      <c r="K443" s="66"/>
      <c r="L443" s="167"/>
      <c r="M443" s="67">
        <v>3</v>
      </c>
      <c r="N443" s="72">
        <f t="shared" ca="1" si="133"/>
        <v>15</v>
      </c>
      <c r="O443" s="67">
        <f t="shared" ca="1" si="134"/>
        <v>15</v>
      </c>
      <c r="P443" s="68" t="str">
        <f>TKB!$D$21</f>
        <v>Kĩ thuật</v>
      </c>
      <c r="Q443" s="73"/>
      <c r="R443" s="74" t="str">
        <f t="shared" ca="1" si="135"/>
        <v>Lợi ích của việc nuôi gà</v>
      </c>
      <c r="S443" s="75" t="str">
        <f t="shared" ca="1" si="136"/>
        <v>Máy chiếu</v>
      </c>
      <c r="T443" s="46"/>
      <c r="U443" s="35"/>
      <c r="V443" s="36"/>
      <c r="W443" s="37"/>
      <c r="X443" s="46"/>
      <c r="Y443" s="46"/>
      <c r="Z443" s="46"/>
    </row>
    <row r="444" spans="1:26" ht="24" customHeight="1" x14ac:dyDescent="0.2">
      <c r="A444" s="11" t="str">
        <f t="shared" si="0"/>
        <v/>
      </c>
      <c r="B444" s="29">
        <f t="shared" si="128"/>
        <v>15</v>
      </c>
      <c r="C444" s="85"/>
      <c r="D444" s="72">
        <v>4</v>
      </c>
      <c r="E444" s="72">
        <f t="shared" ca="1" si="129"/>
        <v>30</v>
      </c>
      <c r="F444" s="72">
        <f t="shared" ca="1" si="130"/>
        <v>30</v>
      </c>
      <c r="G444" s="73" t="str">
        <f>TKB!$C$22</f>
        <v>LT &amp; Câu</v>
      </c>
      <c r="H444" s="73"/>
      <c r="I444" s="74" t="str">
        <f t="shared" ca="1" si="131"/>
        <v>Tổng kết vốn từ</v>
      </c>
      <c r="J444" s="75" t="str">
        <f t="shared" ca="1" si="132"/>
        <v>Máy chiếu</v>
      </c>
      <c r="K444" s="66"/>
      <c r="L444" s="167"/>
      <c r="M444" s="72">
        <v>4</v>
      </c>
      <c r="N444" s="72">
        <f t="shared" ca="1" si="133"/>
        <v>45</v>
      </c>
      <c r="O444" s="72">
        <f t="shared" ca="1" si="134"/>
        <v>115</v>
      </c>
      <c r="P444" s="73" t="str">
        <f>TKB!$D$22</f>
        <v>HDH-TV</v>
      </c>
      <c r="Q444" s="73"/>
      <c r="R444" s="74" t="str">
        <f t="shared" ca="1" si="135"/>
        <v>Luyện từ và câu</v>
      </c>
      <c r="S444" s="75" t="str">
        <f t="shared" ca="1" si="136"/>
        <v>Máy chiếu</v>
      </c>
      <c r="T444" s="46"/>
      <c r="U444" s="35"/>
      <c r="V444" s="36"/>
      <c r="W444" s="37"/>
      <c r="X444" s="46"/>
      <c r="Y444" s="46"/>
      <c r="Z444" s="46"/>
    </row>
    <row r="445" spans="1:26" ht="24" customHeight="1" x14ac:dyDescent="0.2">
      <c r="A445" s="11" t="str">
        <f t="shared" si="0"/>
        <v/>
      </c>
      <c r="B445" s="29">
        <f t="shared" si="128"/>
        <v>15</v>
      </c>
      <c r="C445" s="86"/>
      <c r="D445" s="79">
        <v>5</v>
      </c>
      <c r="E445" s="79">
        <f t="shared" ca="1" si="129"/>
        <v>190</v>
      </c>
      <c r="F445" s="79" t="str">
        <f t="shared" si="130"/>
        <v/>
      </c>
      <c r="G445" s="80">
        <f>TKB!$C$23</f>
        <v>0</v>
      </c>
      <c r="H445" s="80"/>
      <c r="I445" s="81" t="str">
        <f t="shared" si="131"/>
        <v/>
      </c>
      <c r="J445" s="82" t="str">
        <f t="shared" si="132"/>
        <v/>
      </c>
      <c r="K445" s="66"/>
      <c r="L445" s="170"/>
      <c r="M445" s="78">
        <v>5</v>
      </c>
      <c r="N445" s="72" t="str">
        <f t="shared" ca="1" si="133"/>
        <v/>
      </c>
      <c r="O445" s="83" t="str">
        <f t="shared" si="134"/>
        <v/>
      </c>
      <c r="P445" s="80">
        <f>TKB!$D$23</f>
        <v>0</v>
      </c>
      <c r="Q445" s="80"/>
      <c r="R445" s="81" t="str">
        <f t="shared" si="135"/>
        <v/>
      </c>
      <c r="S445" s="82" t="str">
        <f t="shared" si="136"/>
        <v/>
      </c>
      <c r="T445" s="46"/>
      <c r="U445" s="35"/>
      <c r="V445" s="36"/>
      <c r="W445" s="37"/>
      <c r="X445" s="46"/>
      <c r="Y445" s="46"/>
      <c r="Z445" s="46"/>
    </row>
    <row r="446" spans="1:26" ht="24" customHeight="1" x14ac:dyDescent="0.2">
      <c r="A446" s="11" t="str">
        <f t="shared" si="0"/>
        <v/>
      </c>
      <c r="B446" s="29">
        <f t="shared" si="128"/>
        <v>15</v>
      </c>
      <c r="C446" s="60" t="str">
        <f>CONCATENATE("Sáu ",CHAR(10),DAY(V423+4),"/",MONTH(V423+4))</f>
        <v>Sáu 
18/12</v>
      </c>
      <c r="D446" s="61">
        <v>1</v>
      </c>
      <c r="E446" s="61">
        <f t="shared" ca="1" si="129"/>
        <v>30</v>
      </c>
      <c r="F446" s="61">
        <f t="shared" ca="1" si="130"/>
        <v>30</v>
      </c>
      <c r="G446" s="73" t="str">
        <f>TKB!$C$24</f>
        <v>TLV</v>
      </c>
      <c r="H446" s="62"/>
      <c r="I446" s="64" t="str">
        <f t="shared" ca="1" si="131"/>
        <v>Luyện tập tả người ( Tả hoạt động )</v>
      </c>
      <c r="J446" s="65" t="str">
        <f t="shared" ca="1" si="132"/>
        <v>Máy chiếu</v>
      </c>
      <c r="K446" s="66"/>
      <c r="L446" s="169" t="str">
        <f>+C446</f>
        <v>Sáu 
18/12</v>
      </c>
      <c r="M446" s="61">
        <v>1</v>
      </c>
      <c r="N446" s="61">
        <f t="shared" ca="1" si="133"/>
        <v>30</v>
      </c>
      <c r="O446" s="61">
        <f t="shared" ca="1" si="134"/>
        <v>30</v>
      </c>
      <c r="P446" s="62" t="str">
        <f>TKB!$D$24</f>
        <v>HDH-T</v>
      </c>
      <c r="Q446" s="62"/>
      <c r="R446" s="74" t="str">
        <f t="shared" ca="1" si="135"/>
        <v>Tỉ số phần trăm. Giải toán về tỉ số phần trăm</v>
      </c>
      <c r="S446" s="65" t="str">
        <f t="shared" ca="1" si="136"/>
        <v>Máy chiếu</v>
      </c>
      <c r="T446" s="46"/>
      <c r="U446" s="35"/>
      <c r="V446" s="36"/>
      <c r="W446" s="37"/>
      <c r="X446" s="46"/>
      <c r="Y446" s="46"/>
      <c r="Z446" s="46"/>
    </row>
    <row r="447" spans="1:26" ht="24" customHeight="1" x14ac:dyDescent="0.2">
      <c r="A447" s="11" t="str">
        <f t="shared" si="0"/>
        <v/>
      </c>
      <c r="B447" s="29">
        <f t="shared" si="128"/>
        <v>15</v>
      </c>
      <c r="C447" s="71"/>
      <c r="D447" s="72">
        <v>2</v>
      </c>
      <c r="E447" s="72">
        <f t="shared" ca="1" si="129"/>
        <v>75</v>
      </c>
      <c r="F447" s="72">
        <f t="shared" ca="1" si="130"/>
        <v>75</v>
      </c>
      <c r="G447" s="73" t="str">
        <f>TKB!$C$25</f>
        <v>Toán</v>
      </c>
      <c r="H447" s="73"/>
      <c r="I447" s="74" t="str">
        <f t="shared" ca="1" si="131"/>
        <v>Giải bài toán về tỉ số phần trăm.</v>
      </c>
      <c r="J447" s="75" t="str">
        <f t="shared" ca="1" si="132"/>
        <v xml:space="preserve">Máy chiếu </v>
      </c>
      <c r="K447" s="66"/>
      <c r="L447" s="167"/>
      <c r="M447" s="72">
        <v>2</v>
      </c>
      <c r="N447" s="72">
        <f t="shared" ca="1" si="133"/>
        <v>15</v>
      </c>
      <c r="O447" s="72">
        <f t="shared" ca="1" si="134"/>
        <v>15</v>
      </c>
      <c r="P447" s="73" t="str">
        <f>TKB!$D$25</f>
        <v>HĐTT-SH</v>
      </c>
      <c r="Q447" s="73"/>
      <c r="R447" s="74" t="str">
        <f t="shared" ca="1" si="135"/>
        <v>Sinh hoạt lớp</v>
      </c>
      <c r="S447" s="75" t="str">
        <f t="shared" ca="1" si="136"/>
        <v>sổ thi đua</v>
      </c>
      <c r="T447" s="46"/>
      <c r="U447" s="35"/>
      <c r="V447" s="36"/>
      <c r="W447" s="37"/>
      <c r="X447" s="46"/>
      <c r="Y447" s="46"/>
      <c r="Z447" s="46"/>
    </row>
    <row r="448" spans="1:26" ht="24" customHeight="1" x14ac:dyDescent="0.2">
      <c r="A448" s="11" t="str">
        <f t="shared" si="0"/>
        <v/>
      </c>
      <c r="B448" s="29">
        <f t="shared" si="128"/>
        <v>15</v>
      </c>
      <c r="C448" s="71"/>
      <c r="D448" s="67">
        <v>3</v>
      </c>
      <c r="E448" s="72">
        <f t="shared" ca="1" si="129"/>
        <v>15</v>
      </c>
      <c r="F448" s="72">
        <f t="shared" ca="1" si="130"/>
        <v>15</v>
      </c>
      <c r="G448" s="73" t="str">
        <f>TKB!$C$26</f>
        <v>Đạo đức</v>
      </c>
      <c r="H448" s="73"/>
      <c r="I448" s="74" t="str">
        <f t="shared" ca="1" si="131"/>
        <v>Tôn trọng phụ nữ ( tiếp)</v>
      </c>
      <c r="J448" s="75" t="str">
        <f t="shared" ca="1" si="132"/>
        <v>Máy chiếu</v>
      </c>
      <c r="K448" s="66"/>
      <c r="L448" s="167"/>
      <c r="M448" s="67">
        <v>3</v>
      </c>
      <c r="N448" s="72" t="str">
        <f t="shared" ca="1" si="133"/>
        <v/>
      </c>
      <c r="O448" s="67" t="str">
        <f t="shared" si="134"/>
        <v/>
      </c>
      <c r="P448" s="68">
        <f>TKB!$D$26</f>
        <v>0</v>
      </c>
      <c r="Q448" s="73"/>
      <c r="R448" s="74" t="str">
        <f t="shared" si="135"/>
        <v/>
      </c>
      <c r="S448" s="75" t="str">
        <f t="shared" si="136"/>
        <v/>
      </c>
      <c r="T448" s="46"/>
      <c r="U448" s="35"/>
      <c r="V448" s="36"/>
      <c r="W448" s="37"/>
      <c r="X448" s="46"/>
      <c r="Y448" s="46"/>
      <c r="Z448" s="46"/>
    </row>
    <row r="449" spans="1:26" ht="24" customHeight="1" x14ac:dyDescent="0.2">
      <c r="A449" s="11" t="str">
        <f t="shared" si="0"/>
        <v/>
      </c>
      <c r="B449" s="29">
        <f t="shared" si="128"/>
        <v>15</v>
      </c>
      <c r="C449" s="71"/>
      <c r="D449" s="72">
        <v>4</v>
      </c>
      <c r="E449" s="72">
        <f t="shared" ca="1" si="129"/>
        <v>60</v>
      </c>
      <c r="F449" s="72">
        <f t="shared" ca="1" si="130"/>
        <v>60</v>
      </c>
      <c r="G449" s="73" t="str">
        <f>TKB!$C$27</f>
        <v>Tiếng Anh</v>
      </c>
      <c r="H449" s="73"/>
      <c r="I449" s="74" t="str">
        <f t="shared" ca="1" si="131"/>
        <v>Unit 10-Lesson 1 (tài liệu bổ trợ)</v>
      </c>
      <c r="J449" s="75">
        <f t="shared" ca="1" si="132"/>
        <v>0</v>
      </c>
      <c r="K449" s="66"/>
      <c r="L449" s="167"/>
      <c r="M449" s="72">
        <v>4</v>
      </c>
      <c r="N449" s="72" t="str">
        <f t="shared" ca="1" si="133"/>
        <v/>
      </c>
      <c r="O449" s="72" t="str">
        <f t="shared" si="134"/>
        <v/>
      </c>
      <c r="P449" s="73">
        <f>TKB!$D$27</f>
        <v>0</v>
      </c>
      <c r="Q449" s="73"/>
      <c r="R449" s="74" t="str">
        <f t="shared" si="135"/>
        <v/>
      </c>
      <c r="S449" s="75" t="str">
        <f t="shared" si="136"/>
        <v/>
      </c>
      <c r="T449" s="46"/>
      <c r="U449" s="35"/>
      <c r="V449" s="36"/>
      <c r="W449" s="37"/>
      <c r="X449" s="46"/>
      <c r="Y449" s="46"/>
      <c r="Z449" s="46"/>
    </row>
    <row r="450" spans="1:26" ht="24" customHeight="1" x14ac:dyDescent="0.2">
      <c r="A450" s="11" t="str">
        <f t="shared" si="0"/>
        <v/>
      </c>
      <c r="B450" s="29">
        <f t="shared" si="128"/>
        <v>15</v>
      </c>
      <c r="C450" s="87"/>
      <c r="D450" s="88">
        <v>5</v>
      </c>
      <c r="E450" s="88">
        <f t="shared" ca="1" si="129"/>
        <v>192</v>
      </c>
      <c r="F450" s="88" t="str">
        <f t="shared" si="130"/>
        <v/>
      </c>
      <c r="G450" s="89">
        <f>TKB!$C$28</f>
        <v>0</v>
      </c>
      <c r="H450" s="89" t="str">
        <f>IF(AND($M$1&lt;&gt;"",F450&lt;&gt;""),$M$1,IF(LEN(G450)&gt;$Q$1,RIGHT(G450,$Q$1),""))</f>
        <v/>
      </c>
      <c r="I450" s="90" t="str">
        <f t="shared" si="131"/>
        <v/>
      </c>
      <c r="J450" s="91" t="str">
        <f t="shared" si="132"/>
        <v/>
      </c>
      <c r="K450" s="66"/>
      <c r="L450" s="171"/>
      <c r="M450" s="92">
        <v>5</v>
      </c>
      <c r="N450" s="88" t="str">
        <f t="shared" ca="1" si="133"/>
        <v/>
      </c>
      <c r="O450" s="88" t="str">
        <f t="shared" si="134"/>
        <v/>
      </c>
      <c r="P450" s="89">
        <f>TKB!$D$28</f>
        <v>0</v>
      </c>
      <c r="Q450" s="89" t="str">
        <f>IF(AND($M$1&lt;&gt;"",O450&lt;&gt;""),$M$1,IF(LEN(P450)&gt;$Q$1,RIGHT(P450,$Q$1),""))</f>
        <v/>
      </c>
      <c r="R450" s="90" t="str">
        <f t="shared" si="135"/>
        <v/>
      </c>
      <c r="S450" s="91" t="str">
        <f t="shared" si="136"/>
        <v/>
      </c>
      <c r="T450" s="46"/>
      <c r="U450" s="35"/>
      <c r="V450" s="36"/>
      <c r="W450" s="37"/>
      <c r="X450" s="46"/>
      <c r="Y450" s="46"/>
      <c r="Z450" s="46"/>
    </row>
    <row r="451" spans="1:26" ht="24" customHeight="1" x14ac:dyDescent="0.2">
      <c r="A451" s="11" t="str">
        <f t="shared" si="0"/>
        <v/>
      </c>
      <c r="B451" s="29">
        <f t="shared" si="128"/>
        <v>15</v>
      </c>
      <c r="C451" s="178"/>
      <c r="D451" s="173"/>
      <c r="E451" s="173"/>
      <c r="F451" s="173"/>
      <c r="G451" s="173"/>
      <c r="H451" s="173"/>
      <c r="I451" s="173"/>
      <c r="J451" s="174"/>
      <c r="K451" s="93"/>
      <c r="L451" s="172"/>
      <c r="M451" s="173"/>
      <c r="N451" s="173"/>
      <c r="O451" s="173"/>
      <c r="P451" s="173"/>
      <c r="Q451" s="173"/>
      <c r="R451" s="173"/>
      <c r="S451" s="174"/>
      <c r="T451" s="11"/>
      <c r="U451" s="35"/>
      <c r="V451" s="36"/>
      <c r="W451" s="37"/>
      <c r="X451" s="11"/>
      <c r="Y451" s="11"/>
      <c r="Z451" s="11"/>
    </row>
    <row r="452" spans="1:26" ht="57.75" customHeight="1" x14ac:dyDescent="0.2">
      <c r="A452" s="11" t="str">
        <f t="shared" si="0"/>
        <v/>
      </c>
      <c r="B452" s="29">
        <f>+B453</f>
        <v>16</v>
      </c>
      <c r="C452" s="96" t="str">
        <f>'HUONG DAN'!B54</f>
        <v>©Trường Tiểu học Lê Ngọc Hân, Gia Lâm</v>
      </c>
      <c r="D452" s="93"/>
      <c r="E452" s="93"/>
      <c r="F452" s="93"/>
      <c r="G452" s="97"/>
      <c r="H452" s="97"/>
      <c r="I452" s="97"/>
      <c r="J452" s="97"/>
      <c r="K452" s="97"/>
      <c r="L452" s="45"/>
      <c r="M452" s="45"/>
      <c r="N452" s="45"/>
      <c r="O452" s="45"/>
      <c r="P452" s="100"/>
      <c r="Q452" s="100"/>
      <c r="R452" s="183"/>
      <c r="S452" s="180"/>
      <c r="T452" s="11"/>
      <c r="U452" s="35"/>
      <c r="V452" s="36"/>
      <c r="W452" s="37"/>
      <c r="X452" s="11"/>
      <c r="Y452" s="11"/>
      <c r="Z452" s="11"/>
    </row>
    <row r="453" spans="1:26" ht="24" customHeight="1" x14ac:dyDescent="0.2">
      <c r="A453" s="11" t="str">
        <f t="shared" si="0"/>
        <v/>
      </c>
      <c r="B453" s="29">
        <f>+C453</f>
        <v>16</v>
      </c>
      <c r="C453" s="179">
        <f>+C423+1</f>
        <v>16</v>
      </c>
      <c r="D453" s="180"/>
      <c r="E453" s="38"/>
      <c r="F453" s="93" t="str">
        <f>CONCATENATE("(Từ ngày ",DAY(V453)&amp;"/"&amp; MONTH(V453) &amp;"/"&amp;YEAR(V453)&amp; " đến ngày "  &amp;DAY(V453+4)&amp;  "/" &amp; MONTH(V453+4) &amp; "/" &amp; YEAR(V453+4),")")</f>
        <v>(Từ ngày 21/12/2020 đến ngày 25/12/2020)</v>
      </c>
      <c r="G453" s="97"/>
      <c r="H453" s="97"/>
      <c r="I453" s="33"/>
      <c r="J453" s="33"/>
      <c r="K453" s="33"/>
      <c r="L453" s="42"/>
      <c r="M453" s="42"/>
      <c r="N453" s="43"/>
      <c r="O453" s="43"/>
      <c r="P453" s="44"/>
      <c r="Q453" s="44"/>
      <c r="R453" s="100"/>
      <c r="S453" s="41"/>
      <c r="T453" s="11"/>
      <c r="U453" s="35" t="s">
        <v>62</v>
      </c>
      <c r="V453" s="36">
        <f>$U$1+(C453-1)*7+W453</f>
        <v>44186</v>
      </c>
      <c r="W453" s="37">
        <v>0</v>
      </c>
      <c r="X453" s="11"/>
      <c r="Y453" s="11"/>
      <c r="Z453" s="11"/>
    </row>
    <row r="454" spans="1:26" ht="24" customHeight="1" x14ac:dyDescent="0.2">
      <c r="A454" s="11" t="str">
        <f t="shared" si="0"/>
        <v/>
      </c>
      <c r="B454" s="29">
        <f t="shared" ref="B454:B481" si="137">+B453</f>
        <v>16</v>
      </c>
      <c r="C454" s="175" t="s">
        <v>63</v>
      </c>
      <c r="D454" s="176"/>
      <c r="E454" s="176"/>
      <c r="F454" s="176"/>
      <c r="G454" s="176"/>
      <c r="H454" s="176"/>
      <c r="I454" s="176"/>
      <c r="J454" s="177"/>
      <c r="K454" s="99"/>
      <c r="L454" s="175" t="s">
        <v>64</v>
      </c>
      <c r="M454" s="176"/>
      <c r="N454" s="176"/>
      <c r="O454" s="176"/>
      <c r="P454" s="176"/>
      <c r="Q454" s="176"/>
      <c r="R454" s="176"/>
      <c r="S454" s="177"/>
      <c r="T454" s="46"/>
      <c r="U454" s="35"/>
      <c r="V454" s="47"/>
      <c r="W454" s="37"/>
      <c r="X454" s="46"/>
      <c r="Y454" s="46"/>
      <c r="Z454" s="46"/>
    </row>
    <row r="455" spans="1:26" ht="24" customHeight="1" x14ac:dyDescent="0.2">
      <c r="A455" s="11" t="str">
        <f t="shared" si="0"/>
        <v/>
      </c>
      <c r="B455" s="29">
        <f t="shared" si="137"/>
        <v>16</v>
      </c>
      <c r="C455" s="101" t="s">
        <v>65</v>
      </c>
      <c r="D455" s="102" t="s">
        <v>66</v>
      </c>
      <c r="E455" s="102" t="s">
        <v>67</v>
      </c>
      <c r="F455" s="102" t="s">
        <v>68</v>
      </c>
      <c r="G455" s="103" t="s">
        <v>69</v>
      </c>
      <c r="H455" s="103" t="s">
        <v>70</v>
      </c>
      <c r="I455" s="103" t="s">
        <v>71</v>
      </c>
      <c r="J455" s="104" t="s">
        <v>72</v>
      </c>
      <c r="K455" s="52"/>
      <c r="L455" s="53" t="s">
        <v>65</v>
      </c>
      <c r="M455" s="54" t="s">
        <v>66</v>
      </c>
      <c r="N455" s="54" t="s">
        <v>67</v>
      </c>
      <c r="O455" s="49" t="s">
        <v>68</v>
      </c>
      <c r="P455" s="55" t="s">
        <v>73</v>
      </c>
      <c r="Q455" s="55" t="s">
        <v>70</v>
      </c>
      <c r="R455" s="55" t="s">
        <v>71</v>
      </c>
      <c r="S455" s="51" t="s">
        <v>72</v>
      </c>
      <c r="T455" s="56"/>
      <c r="U455" s="57"/>
      <c r="V455" s="58"/>
      <c r="W455" s="59"/>
      <c r="X455" s="56"/>
      <c r="Y455" s="56"/>
      <c r="Z455" s="56"/>
    </row>
    <row r="456" spans="1:26" ht="24" customHeight="1" x14ac:dyDescent="0.2">
      <c r="A456" s="11" t="str">
        <f t="shared" si="0"/>
        <v/>
      </c>
      <c r="B456" s="29">
        <f t="shared" si="137"/>
        <v>16</v>
      </c>
      <c r="C456" s="60" t="str">
        <f>CONCATENATE("Hai  ",CHAR(10),DAY(V453),"/",MONTH(V453))</f>
        <v>Hai  
21/12</v>
      </c>
      <c r="D456" s="61">
        <v>1</v>
      </c>
      <c r="E456" s="61">
        <f t="shared" ref="E456:E480" ca="1" si="138">COUNTIF($G$6:G456,G456)+COUNTIF(OFFSET($P$6,0,0,IF(MOD(ROW(P456),5)&lt;&gt;0,INT((ROW(P456)-ROW($P$6)+1)/5)*5,INT((ROW(P456)-ROW($P$6))/5)*5),1),G456)</f>
        <v>16</v>
      </c>
      <c r="F456" s="61">
        <f t="shared" ref="F456:F480" ca="1" si="139">IF(G456=0,"",VLOOKUP(E456&amp;G456,PPCT,2,0))</f>
        <v>16</v>
      </c>
      <c r="G456" s="62" t="str">
        <f>TKB!$C$4</f>
        <v>HĐTT</v>
      </c>
      <c r="H456" s="63"/>
      <c r="I456" s="64" t="str">
        <f t="shared" ref="I456:I480" ca="1" si="140">IF(G456=0,"",VLOOKUP(E456&amp;G456,PPCT,6,0))</f>
        <v>Chào cờ</v>
      </c>
      <c r="J456" s="65">
        <f t="shared" ref="J456:J480" ca="1" si="141">IF(G456=0,"",VLOOKUP(E456&amp;G456,PPCT,7,0))</f>
        <v>0</v>
      </c>
      <c r="K456" s="66"/>
      <c r="L456" s="166" t="str">
        <f>+C456</f>
        <v>Hai  
21/12</v>
      </c>
      <c r="M456" s="67">
        <v>1</v>
      </c>
      <c r="N456" s="67">
        <f t="shared" ref="N456:N480" ca="1" si="142">IF(P456=0,"",COUNTIF($P$6:P456,P456)+COUNTIF(OFFSET($G$6,0,0,INT((ROW(G456)-ROW($G$6))/5+1)*5,1),P456))</f>
        <v>46</v>
      </c>
      <c r="O456" s="61">
        <f t="shared" ref="O456:O480" ca="1" si="143">IF(P456=0,"",VLOOKUP(N456&amp;P456,PPCT,2,0))</f>
        <v>116</v>
      </c>
      <c r="P456" s="68" t="str">
        <f>TKB!$D$4</f>
        <v>HDH-TV</v>
      </c>
      <c r="Q456" s="63"/>
      <c r="R456" s="69" t="str">
        <f t="shared" ref="R456:R480" ca="1" si="144">IF(P456=0,"",VLOOKUP(N456&amp;P456,PPCT,6,0))</f>
        <v>Tập làm văn</v>
      </c>
      <c r="S456" s="70" t="str">
        <f t="shared" ref="S456:S480" ca="1" si="145">IF(P456=0,"",VLOOKUP(N456&amp;P456,PPCT,7,0))</f>
        <v>Máy chiếu</v>
      </c>
      <c r="T456" s="46"/>
      <c r="U456" s="35"/>
      <c r="V456" s="36"/>
      <c r="W456" s="37"/>
      <c r="X456" s="46"/>
      <c r="Y456" s="46"/>
      <c r="Z456" s="46"/>
    </row>
    <row r="457" spans="1:26" ht="24" customHeight="1" x14ac:dyDescent="0.2">
      <c r="A457" s="11" t="str">
        <f t="shared" si="0"/>
        <v/>
      </c>
      <c r="B457" s="29">
        <f t="shared" si="137"/>
        <v>16</v>
      </c>
      <c r="C457" s="71"/>
      <c r="D457" s="72">
        <v>2</v>
      </c>
      <c r="E457" s="72">
        <f t="shared" ca="1" si="138"/>
        <v>61</v>
      </c>
      <c r="F457" s="72">
        <f t="shared" ca="1" si="139"/>
        <v>61</v>
      </c>
      <c r="G457" s="73" t="str">
        <f>TKB!$C$5</f>
        <v>Tiếng Anh</v>
      </c>
      <c r="H457" s="73"/>
      <c r="I457" s="74" t="str">
        <f t="shared" ca="1" si="140"/>
        <v xml:space="preserve">Unit 10: Lesson 2 </v>
      </c>
      <c r="J457" s="75">
        <f t="shared" ca="1" si="141"/>
        <v>0</v>
      </c>
      <c r="K457" s="66"/>
      <c r="L457" s="167"/>
      <c r="M457" s="72">
        <v>2</v>
      </c>
      <c r="N457" s="72">
        <f t="shared" ca="1" si="142"/>
        <v>16</v>
      </c>
      <c r="O457" s="72">
        <f t="shared" ca="1" si="143"/>
        <v>16</v>
      </c>
      <c r="P457" s="73" t="str">
        <f>TKB!$D$5</f>
        <v>HĐTT-ĐT</v>
      </c>
      <c r="Q457" s="73"/>
      <c r="R457" s="74" t="str">
        <f t="shared" ca="1" si="144"/>
        <v>Đọc truyện thư viện</v>
      </c>
      <c r="S457" s="76" t="str">
        <f t="shared" ca="1" si="145"/>
        <v>Truyện</v>
      </c>
      <c r="T457" s="46"/>
      <c r="U457" s="35"/>
      <c r="V457" s="36"/>
      <c r="W457" s="37"/>
      <c r="X457" s="46"/>
      <c r="Y457" s="46"/>
      <c r="Z457" s="46"/>
    </row>
    <row r="458" spans="1:26" ht="24" customHeight="1" x14ac:dyDescent="0.2">
      <c r="A458" s="11" t="str">
        <f t="shared" si="0"/>
        <v/>
      </c>
      <c r="B458" s="29">
        <f t="shared" si="137"/>
        <v>16</v>
      </c>
      <c r="C458" s="71"/>
      <c r="D458" s="67">
        <v>3</v>
      </c>
      <c r="E458" s="72">
        <f t="shared" ca="1" si="138"/>
        <v>31</v>
      </c>
      <c r="F458" s="72">
        <f t="shared" ca="1" si="139"/>
        <v>31</v>
      </c>
      <c r="G458" s="73" t="str">
        <f>TKB!$C$6</f>
        <v>Tập đọc</v>
      </c>
      <c r="H458" s="73"/>
      <c r="I458" s="74" t="str">
        <f t="shared" ca="1" si="140"/>
        <v>Thầy thuốc như mẹ hiền</v>
      </c>
      <c r="J458" s="75" t="str">
        <f t="shared" ca="1" si="141"/>
        <v>Máy chiếu</v>
      </c>
      <c r="K458" s="66"/>
      <c r="L458" s="167"/>
      <c r="M458" s="67">
        <v>3</v>
      </c>
      <c r="N458" s="72">
        <f t="shared" ca="1" si="142"/>
        <v>31</v>
      </c>
      <c r="O458" s="67">
        <f t="shared" ca="1" si="143"/>
        <v>31</v>
      </c>
      <c r="P458" s="68" t="str">
        <f>TKB!$D$6</f>
        <v>Thể dục</v>
      </c>
      <c r="Q458" s="73"/>
      <c r="R458" s="69" t="str">
        <f t="shared" ca="1" si="144"/>
        <v>Bài TDPTC - Trò chơi “Lò cò tiếp sức”</v>
      </c>
      <c r="S458" s="75">
        <f t="shared" ca="1" si="145"/>
        <v>0</v>
      </c>
      <c r="T458" s="46"/>
      <c r="U458" s="35"/>
      <c r="V458" s="36"/>
      <c r="W458" s="37"/>
      <c r="X458" s="46"/>
      <c r="Y458" s="46"/>
      <c r="Z458" s="46"/>
    </row>
    <row r="459" spans="1:26" ht="24" customHeight="1" x14ac:dyDescent="0.2">
      <c r="A459" s="11" t="str">
        <f t="shared" si="0"/>
        <v/>
      </c>
      <c r="B459" s="29">
        <f t="shared" si="137"/>
        <v>16</v>
      </c>
      <c r="C459" s="71"/>
      <c r="D459" s="72">
        <v>4</v>
      </c>
      <c r="E459" s="72">
        <f t="shared" ca="1" si="138"/>
        <v>76</v>
      </c>
      <c r="F459" s="72">
        <f t="shared" ca="1" si="139"/>
        <v>76</v>
      </c>
      <c r="G459" s="73" t="str">
        <f>TKB!$C$7</f>
        <v>Toán</v>
      </c>
      <c r="H459" s="73"/>
      <c r="I459" s="74" t="str">
        <f t="shared" ca="1" si="140"/>
        <v>Luyện tập</v>
      </c>
      <c r="J459" s="75" t="str">
        <f t="shared" ca="1" si="141"/>
        <v>Máy chiếu</v>
      </c>
      <c r="K459" s="66"/>
      <c r="L459" s="167"/>
      <c r="M459" s="72">
        <v>4</v>
      </c>
      <c r="N459" s="72" t="str">
        <f t="shared" ca="1" si="142"/>
        <v/>
      </c>
      <c r="O459" s="72" t="str">
        <f t="shared" si="143"/>
        <v/>
      </c>
      <c r="P459" s="73">
        <f>TKB!$D$7</f>
        <v>0</v>
      </c>
      <c r="Q459" s="73"/>
      <c r="R459" s="74" t="str">
        <f t="shared" si="144"/>
        <v/>
      </c>
      <c r="S459" s="70" t="str">
        <f t="shared" si="145"/>
        <v/>
      </c>
      <c r="T459" s="46"/>
      <c r="U459" s="35"/>
      <c r="V459" s="36"/>
      <c r="W459" s="37"/>
      <c r="X459" s="46"/>
      <c r="Y459" s="46"/>
      <c r="Z459" s="46"/>
    </row>
    <row r="460" spans="1:26" ht="24" customHeight="1" x14ac:dyDescent="0.2">
      <c r="A460" s="11" t="str">
        <f t="shared" si="0"/>
        <v/>
      </c>
      <c r="B460" s="29">
        <f t="shared" si="137"/>
        <v>16</v>
      </c>
      <c r="C460" s="71"/>
      <c r="D460" s="78">
        <v>5</v>
      </c>
      <c r="E460" s="79">
        <f t="shared" ca="1" si="138"/>
        <v>196</v>
      </c>
      <c r="F460" s="79" t="str">
        <f t="shared" si="139"/>
        <v/>
      </c>
      <c r="G460" s="80">
        <f>TKB!$C$8</f>
        <v>0</v>
      </c>
      <c r="H460" s="80"/>
      <c r="I460" s="81" t="str">
        <f t="shared" si="140"/>
        <v/>
      </c>
      <c r="J460" s="82" t="str">
        <f t="shared" si="141"/>
        <v/>
      </c>
      <c r="K460" s="66"/>
      <c r="L460" s="168"/>
      <c r="M460" s="78">
        <v>5</v>
      </c>
      <c r="N460" s="72" t="str">
        <f t="shared" ca="1" si="142"/>
        <v/>
      </c>
      <c r="O460" s="83" t="str">
        <f t="shared" si="143"/>
        <v/>
      </c>
      <c r="P460" s="80">
        <f>TKB!$D$8</f>
        <v>0</v>
      </c>
      <c r="Q460" s="80"/>
      <c r="R460" s="81" t="str">
        <f t="shared" si="144"/>
        <v/>
      </c>
      <c r="S460" s="82" t="str">
        <f t="shared" si="145"/>
        <v/>
      </c>
      <c r="T460" s="46"/>
      <c r="U460" s="35"/>
      <c r="V460" s="36"/>
      <c r="W460" s="37"/>
      <c r="X460" s="46"/>
      <c r="Y460" s="46"/>
      <c r="Z460" s="46"/>
    </row>
    <row r="461" spans="1:26" ht="24" customHeight="1" x14ac:dyDescent="0.2">
      <c r="A461" s="11" t="str">
        <f t="shared" si="0"/>
        <v/>
      </c>
      <c r="B461" s="29">
        <f t="shared" si="137"/>
        <v>16</v>
      </c>
      <c r="C461" s="84" t="str">
        <f>CONCATENATE("Ba  ",CHAR(10),DAY(V453+1),"/",MONTH(V453+1))</f>
        <v>Ba  
22/12</v>
      </c>
      <c r="D461" s="61">
        <v>1</v>
      </c>
      <c r="E461" s="61">
        <f t="shared" ca="1" si="138"/>
        <v>31</v>
      </c>
      <c r="F461" s="61">
        <f t="shared" ca="1" si="139"/>
        <v>31</v>
      </c>
      <c r="G461" s="73" t="str">
        <f>TKB!$C$9</f>
        <v>LT &amp; Câu</v>
      </c>
      <c r="H461" s="62"/>
      <c r="I461" s="64" t="str">
        <f t="shared" ca="1" si="140"/>
        <v>Tổng kết vốn từ</v>
      </c>
      <c r="J461" s="65" t="str">
        <f t="shared" ca="1" si="141"/>
        <v>Máy chiếu</v>
      </c>
      <c r="K461" s="66"/>
      <c r="L461" s="169" t="str">
        <f>+C461</f>
        <v>Ba  
22/12</v>
      </c>
      <c r="M461" s="61">
        <v>1</v>
      </c>
      <c r="N461" s="61">
        <f t="shared" ca="1" si="142"/>
        <v>16</v>
      </c>
      <c r="O461" s="61">
        <f t="shared" ca="1" si="143"/>
        <v>16</v>
      </c>
      <c r="P461" s="62" t="str">
        <f>TKB!$D$9</f>
        <v>Tin học</v>
      </c>
      <c r="Q461" s="62"/>
      <c r="R461" s="64" t="str">
        <f t="shared" ca="1" si="144"/>
        <v>Đánh giá kĩ năng gõ bàn phím</v>
      </c>
      <c r="S461" s="65">
        <f t="shared" ca="1" si="145"/>
        <v>0</v>
      </c>
      <c r="T461" s="46"/>
      <c r="U461" s="35"/>
      <c r="V461" s="36"/>
      <c r="W461" s="37"/>
      <c r="X461" s="46"/>
      <c r="Y461" s="46"/>
      <c r="Z461" s="46"/>
    </row>
    <row r="462" spans="1:26" ht="24" customHeight="1" x14ac:dyDescent="0.2">
      <c r="A462" s="11" t="str">
        <f t="shared" si="0"/>
        <v/>
      </c>
      <c r="B462" s="29">
        <f t="shared" si="137"/>
        <v>16</v>
      </c>
      <c r="C462" s="85"/>
      <c r="D462" s="72">
        <v>2</v>
      </c>
      <c r="E462" s="72">
        <f t="shared" ca="1" si="138"/>
        <v>77</v>
      </c>
      <c r="F462" s="72">
        <f t="shared" ca="1" si="139"/>
        <v>77</v>
      </c>
      <c r="G462" s="73" t="str">
        <f>TKB!$C$10</f>
        <v>Toán</v>
      </c>
      <c r="H462" s="73"/>
      <c r="I462" s="74" t="str">
        <f t="shared" ca="1" si="140"/>
        <v>Giải toán về tỉ số phần trăm (tiết 2)</v>
      </c>
      <c r="J462" s="75" t="str">
        <f t="shared" ca="1" si="141"/>
        <v>Máy chiếu</v>
      </c>
      <c r="K462" s="66"/>
      <c r="L462" s="167"/>
      <c r="M462" s="72">
        <v>2</v>
      </c>
      <c r="N462" s="72">
        <f t="shared" ca="1" si="142"/>
        <v>16</v>
      </c>
      <c r="O462" s="72">
        <f t="shared" ca="1" si="143"/>
        <v>16</v>
      </c>
      <c r="P462" s="73" t="str">
        <f>TKB!$D$10</f>
        <v>Âm nhạc</v>
      </c>
      <c r="Q462" s="73"/>
      <c r="R462" s="74" t="str">
        <f t="shared" ca="1" si="144"/>
        <v>Bài hát dành cho địa phương tự chọn</v>
      </c>
      <c r="S462" s="75">
        <f t="shared" ca="1" si="145"/>
        <v>0</v>
      </c>
      <c r="T462" s="46"/>
      <c r="U462" s="35"/>
      <c r="V462" s="36"/>
      <c r="W462" s="37"/>
      <c r="X462" s="46"/>
      <c r="Y462" s="46"/>
      <c r="Z462" s="46"/>
    </row>
    <row r="463" spans="1:26" ht="24" customHeight="1" x14ac:dyDescent="0.2">
      <c r="A463" s="11" t="str">
        <f t="shared" si="0"/>
        <v/>
      </c>
      <c r="B463" s="29">
        <f t="shared" si="137"/>
        <v>16</v>
      </c>
      <c r="C463" s="85"/>
      <c r="D463" s="72">
        <v>3</v>
      </c>
      <c r="E463" s="72">
        <f t="shared" ca="1" si="138"/>
        <v>16</v>
      </c>
      <c r="F463" s="72">
        <f t="shared" ca="1" si="139"/>
        <v>16</v>
      </c>
      <c r="G463" s="73" t="str">
        <f>TKB!$C$11</f>
        <v>Chính tả</v>
      </c>
      <c r="H463" s="73"/>
      <c r="I463" s="74" t="str">
        <f t="shared" ca="1" si="140"/>
        <v>Nghe-viết : Về ngôi nhà đang xây</v>
      </c>
      <c r="J463" s="75" t="str">
        <f t="shared" ca="1" si="141"/>
        <v>Máy chiếu</v>
      </c>
      <c r="K463" s="66"/>
      <c r="L463" s="167"/>
      <c r="M463" s="67">
        <v>3</v>
      </c>
      <c r="N463" s="72">
        <f t="shared" ca="1" si="142"/>
        <v>31</v>
      </c>
      <c r="O463" s="67">
        <f t="shared" ca="1" si="143"/>
        <v>31</v>
      </c>
      <c r="P463" s="68" t="str">
        <f>TKB!$D$11</f>
        <v>Khoa học</v>
      </c>
      <c r="Q463" s="73"/>
      <c r="R463" s="74" t="str">
        <f t="shared" ca="1" si="144"/>
        <v xml:space="preserve"> Chất dẻo</v>
      </c>
      <c r="S463" s="75" t="str">
        <f t="shared" ca="1" si="145"/>
        <v>Máy chiếu</v>
      </c>
      <c r="T463" s="46"/>
      <c r="U463" s="35"/>
      <c r="V463" s="36"/>
      <c r="W463" s="37"/>
      <c r="X463" s="46"/>
      <c r="Y463" s="46"/>
      <c r="Z463" s="46"/>
    </row>
    <row r="464" spans="1:26" ht="24" customHeight="1" x14ac:dyDescent="0.2">
      <c r="A464" s="11" t="str">
        <f t="shared" si="0"/>
        <v/>
      </c>
      <c r="B464" s="29">
        <f t="shared" si="137"/>
        <v>16</v>
      </c>
      <c r="C464" s="85"/>
      <c r="D464" s="72">
        <v>4</v>
      </c>
      <c r="E464" s="72">
        <f t="shared" ca="1" si="138"/>
        <v>16</v>
      </c>
      <c r="F464" s="72">
        <f t="shared" ca="1" si="139"/>
        <v>16</v>
      </c>
      <c r="G464" s="73" t="str">
        <f>TKB!$C$12</f>
        <v>Lịch sử</v>
      </c>
      <c r="H464" s="73"/>
      <c r="I464" s="74" t="str">
        <f t="shared" ca="1" si="140"/>
        <v>Hậu phương những năm sau chiến Biên giới</v>
      </c>
      <c r="J464" s="75" t="str">
        <f t="shared" ca="1" si="141"/>
        <v>Máy chiếu</v>
      </c>
      <c r="K464" s="66"/>
      <c r="L464" s="167"/>
      <c r="M464" s="72">
        <v>4</v>
      </c>
      <c r="N464" s="72">
        <f t="shared" ca="1" si="142"/>
        <v>31</v>
      </c>
      <c r="O464" s="72">
        <f t="shared" ca="1" si="143"/>
        <v>31</v>
      </c>
      <c r="P464" s="73" t="str">
        <f>TKB!$D$12</f>
        <v>HDH-T</v>
      </c>
      <c r="Q464" s="73"/>
      <c r="R464" s="74" t="str">
        <f t="shared" ca="1" si="144"/>
        <v>Giải toán về tỉ số phần trăm (tiếp theo)</v>
      </c>
      <c r="S464" s="75" t="str">
        <f t="shared" ca="1" si="145"/>
        <v>Máy chiếu</v>
      </c>
      <c r="T464" s="46"/>
      <c r="U464" s="35"/>
      <c r="V464" s="36"/>
      <c r="W464" s="37"/>
      <c r="X464" s="46"/>
      <c r="Y464" s="46"/>
      <c r="Z464" s="46"/>
    </row>
    <row r="465" spans="1:26" ht="24" customHeight="1" x14ac:dyDescent="0.2">
      <c r="A465" s="11" t="str">
        <f t="shared" si="0"/>
        <v/>
      </c>
      <c r="B465" s="29">
        <f t="shared" si="137"/>
        <v>16</v>
      </c>
      <c r="C465" s="86"/>
      <c r="D465" s="79">
        <v>5</v>
      </c>
      <c r="E465" s="79">
        <f t="shared" ca="1" si="138"/>
        <v>199</v>
      </c>
      <c r="F465" s="79" t="str">
        <f t="shared" si="139"/>
        <v/>
      </c>
      <c r="G465" s="80">
        <f>TKB!$C$13</f>
        <v>0</v>
      </c>
      <c r="H465" s="80"/>
      <c r="I465" s="81" t="str">
        <f t="shared" si="140"/>
        <v/>
      </c>
      <c r="J465" s="82" t="str">
        <f t="shared" si="141"/>
        <v/>
      </c>
      <c r="K465" s="66"/>
      <c r="L465" s="170"/>
      <c r="M465" s="78">
        <v>5</v>
      </c>
      <c r="N465" s="72" t="str">
        <f t="shared" ca="1" si="142"/>
        <v/>
      </c>
      <c r="O465" s="83" t="str">
        <f t="shared" si="143"/>
        <v/>
      </c>
      <c r="P465" s="80">
        <f>TKB!$D$13</f>
        <v>0</v>
      </c>
      <c r="Q465" s="80"/>
      <c r="R465" s="81" t="str">
        <f t="shared" si="144"/>
        <v/>
      </c>
      <c r="S465" s="82" t="str">
        <f t="shared" si="145"/>
        <v/>
      </c>
      <c r="T465" s="46"/>
      <c r="U465" s="35"/>
      <c r="V465" s="36"/>
      <c r="W465" s="37"/>
      <c r="X465" s="46"/>
      <c r="Y465" s="46"/>
      <c r="Z465" s="46"/>
    </row>
    <row r="466" spans="1:26" ht="24" customHeight="1" x14ac:dyDescent="0.2">
      <c r="A466" s="11" t="str">
        <f t="shared" si="0"/>
        <v/>
      </c>
      <c r="B466" s="29">
        <f t="shared" si="137"/>
        <v>16</v>
      </c>
      <c r="C466" s="84" t="str">
        <f>CONCATENATE("Tư ",CHAR(10),DAY(V453+2),"/",MONTH(V453+2))</f>
        <v>Tư 
23/12</v>
      </c>
      <c r="D466" s="61">
        <v>1</v>
      </c>
      <c r="E466" s="61">
        <f t="shared" ca="1" si="138"/>
        <v>32</v>
      </c>
      <c r="F466" s="61">
        <f t="shared" ca="1" si="139"/>
        <v>32</v>
      </c>
      <c r="G466" s="73" t="str">
        <f>TKB!$C$14</f>
        <v>Tập đọc</v>
      </c>
      <c r="H466" s="62"/>
      <c r="I466" s="64" t="str">
        <f t="shared" ca="1" si="140"/>
        <v>Thầy cúng đi bệnh viện</v>
      </c>
      <c r="J466" s="65" t="str">
        <f t="shared" ca="1" si="141"/>
        <v>Máy chiếu</v>
      </c>
      <c r="K466" s="66"/>
      <c r="L466" s="169" t="str">
        <f>+C466</f>
        <v>Tư 
23/12</v>
      </c>
      <c r="M466" s="61">
        <v>1</v>
      </c>
      <c r="N466" s="61">
        <f t="shared" ca="1" si="142"/>
        <v>32</v>
      </c>
      <c r="O466" s="61">
        <f t="shared" ca="1" si="143"/>
        <v>32</v>
      </c>
      <c r="P466" s="62" t="str">
        <f>TKB!$D$14</f>
        <v>Khoa học</v>
      </c>
      <c r="Q466" s="62"/>
      <c r="R466" s="64" t="str">
        <f t="shared" ca="1" si="144"/>
        <v>Tơ sợi</v>
      </c>
      <c r="S466" s="65" t="str">
        <f t="shared" ca="1" si="145"/>
        <v>Máy chiếu</v>
      </c>
      <c r="T466" s="46"/>
      <c r="U466" s="35"/>
      <c r="V466" s="36"/>
      <c r="W466" s="37"/>
      <c r="X466" s="46"/>
      <c r="Y466" s="46"/>
      <c r="Z466" s="46"/>
    </row>
    <row r="467" spans="1:26" ht="24" customHeight="1" x14ac:dyDescent="0.2">
      <c r="A467" s="11" t="str">
        <f t="shared" si="0"/>
        <v/>
      </c>
      <c r="B467" s="29">
        <f t="shared" si="137"/>
        <v>16</v>
      </c>
      <c r="C467" s="85"/>
      <c r="D467" s="72">
        <v>2</v>
      </c>
      <c r="E467" s="72">
        <f t="shared" ca="1" si="138"/>
        <v>62</v>
      </c>
      <c r="F467" s="72">
        <f t="shared" ca="1" si="139"/>
        <v>62</v>
      </c>
      <c r="G467" s="73" t="str">
        <f>TKB!$C$15</f>
        <v>Tiếng Anh</v>
      </c>
      <c r="H467" s="73"/>
      <c r="I467" s="74" t="str">
        <f t="shared" ca="1" si="140"/>
        <v>Unit 10-Lesson 2 (tài liệu bổ trợ)</v>
      </c>
      <c r="J467" s="75">
        <f t="shared" ca="1" si="141"/>
        <v>0</v>
      </c>
      <c r="K467" s="66"/>
      <c r="L467" s="167"/>
      <c r="M467" s="72">
        <v>2</v>
      </c>
      <c r="N467" s="72">
        <f t="shared" ca="1" si="142"/>
        <v>32</v>
      </c>
      <c r="O467" s="72">
        <f t="shared" ca="1" si="143"/>
        <v>32</v>
      </c>
      <c r="P467" s="62" t="str">
        <f>TKB!$D$15</f>
        <v>Thể dục</v>
      </c>
      <c r="Q467" s="73"/>
      <c r="R467" s="74" t="str">
        <f t="shared" ca="1" si="144"/>
        <v>Bài TDPTC - Trò chơi “Nhảy lướt sóng”</v>
      </c>
      <c r="S467" s="75">
        <f t="shared" ca="1" si="145"/>
        <v>0</v>
      </c>
      <c r="T467" s="46"/>
      <c r="U467" s="35"/>
      <c r="V467" s="36"/>
      <c r="W467" s="37"/>
      <c r="X467" s="46"/>
      <c r="Y467" s="46"/>
      <c r="Z467" s="46"/>
    </row>
    <row r="468" spans="1:26" ht="24" customHeight="1" x14ac:dyDescent="0.2">
      <c r="A468" s="11" t="str">
        <f t="shared" si="0"/>
        <v/>
      </c>
      <c r="B468" s="29">
        <f t="shared" si="137"/>
        <v>16</v>
      </c>
      <c r="C468" s="85"/>
      <c r="D468" s="72">
        <v>3</v>
      </c>
      <c r="E468" s="72">
        <f t="shared" ca="1" si="138"/>
        <v>78</v>
      </c>
      <c r="F468" s="72">
        <f t="shared" ca="1" si="139"/>
        <v>78</v>
      </c>
      <c r="G468" s="73" t="str">
        <f>TKB!$C$16</f>
        <v>Toán</v>
      </c>
      <c r="H468" s="73"/>
      <c r="I468" s="74" t="str">
        <f t="shared" ca="1" si="140"/>
        <v>Luyện tập</v>
      </c>
      <c r="J468" s="75" t="str">
        <f t="shared" ca="1" si="141"/>
        <v xml:space="preserve">Máy chiếu </v>
      </c>
      <c r="K468" s="66"/>
      <c r="L468" s="167"/>
      <c r="M468" s="67">
        <v>3</v>
      </c>
      <c r="N468" s="72">
        <f t="shared" ca="1" si="142"/>
        <v>47</v>
      </c>
      <c r="O468" s="67">
        <f t="shared" ca="1" si="143"/>
        <v>117</v>
      </c>
      <c r="P468" s="68" t="str">
        <f>TKB!$D$16</f>
        <v>HDH-TV</v>
      </c>
      <c r="Q468" s="73"/>
      <c r="R468" s="74" t="str">
        <f t="shared" ca="1" si="144"/>
        <v>Tập đọc - Luyện từ và câu</v>
      </c>
      <c r="S468" s="75" t="str">
        <f t="shared" ca="1" si="145"/>
        <v>Máy chiếu</v>
      </c>
      <c r="T468" s="46"/>
      <c r="U468" s="35"/>
      <c r="V468" s="36"/>
      <c r="W468" s="37"/>
      <c r="X468" s="46"/>
      <c r="Y468" s="46"/>
      <c r="Z468" s="46"/>
    </row>
    <row r="469" spans="1:26" ht="24" customHeight="1" x14ac:dyDescent="0.2">
      <c r="A469" s="11" t="str">
        <f t="shared" si="0"/>
        <v/>
      </c>
      <c r="B469" s="29">
        <f t="shared" si="137"/>
        <v>16</v>
      </c>
      <c r="C469" s="85"/>
      <c r="D469" s="72">
        <v>4</v>
      </c>
      <c r="E469" s="72">
        <f t="shared" ca="1" si="138"/>
        <v>16</v>
      </c>
      <c r="F469" s="72">
        <f t="shared" ca="1" si="139"/>
        <v>16</v>
      </c>
      <c r="G469" s="73" t="str">
        <f>TKB!$C$17</f>
        <v>Kể chuyện</v>
      </c>
      <c r="H469" s="73"/>
      <c r="I469" s="74" t="str">
        <f t="shared" ca="1" si="140"/>
        <v>Kể chuyện được chứng kiến hoặc tham gia</v>
      </c>
      <c r="J469" s="75" t="str">
        <f t="shared" ca="1" si="141"/>
        <v>Máy chiếu</v>
      </c>
      <c r="K469" s="66"/>
      <c r="L469" s="167"/>
      <c r="M469" s="72">
        <v>4</v>
      </c>
      <c r="N469" s="72">
        <f t="shared" ca="1" si="142"/>
        <v>16</v>
      </c>
      <c r="O469" s="72">
        <f t="shared" ca="1" si="143"/>
        <v>18</v>
      </c>
      <c r="P469" s="73" t="str">
        <f>TKB!$D$17</f>
        <v>HĐTT-CĐ</v>
      </c>
      <c r="Q469" s="73"/>
      <c r="R469" s="74" t="str">
        <f t="shared" ca="1" si="144"/>
        <v>Tìm hiểu một số phong tục tập quán của dân tộc</v>
      </c>
      <c r="S469" s="75" t="str">
        <f t="shared" ca="1" si="145"/>
        <v>Máy chiếu</v>
      </c>
      <c r="T469" s="46"/>
      <c r="U469" s="35"/>
      <c r="V469" s="36"/>
      <c r="W469" s="37"/>
      <c r="X469" s="46"/>
      <c r="Y469" s="46"/>
      <c r="Z469" s="46"/>
    </row>
    <row r="470" spans="1:26" ht="24" customHeight="1" x14ac:dyDescent="0.2">
      <c r="A470" s="11" t="str">
        <f t="shared" si="0"/>
        <v/>
      </c>
      <c r="B470" s="29">
        <f t="shared" si="137"/>
        <v>16</v>
      </c>
      <c r="C470" s="86"/>
      <c r="D470" s="79">
        <v>5</v>
      </c>
      <c r="E470" s="79">
        <f t="shared" ca="1" si="138"/>
        <v>201</v>
      </c>
      <c r="F470" s="79" t="str">
        <f t="shared" si="139"/>
        <v/>
      </c>
      <c r="G470" s="80">
        <f>TKB!$C$18</f>
        <v>0</v>
      </c>
      <c r="H470" s="80"/>
      <c r="I470" s="81" t="str">
        <f t="shared" si="140"/>
        <v/>
      </c>
      <c r="J470" s="82" t="str">
        <f t="shared" si="141"/>
        <v/>
      </c>
      <c r="K470" s="66"/>
      <c r="L470" s="170"/>
      <c r="M470" s="78">
        <v>5</v>
      </c>
      <c r="N470" s="72" t="str">
        <f t="shared" ca="1" si="142"/>
        <v/>
      </c>
      <c r="O470" s="83" t="str">
        <f t="shared" si="143"/>
        <v/>
      </c>
      <c r="P470" s="80">
        <f>TKB!$D$18</f>
        <v>0</v>
      </c>
      <c r="Q470" s="80"/>
      <c r="R470" s="81" t="str">
        <f t="shared" si="144"/>
        <v/>
      </c>
      <c r="S470" s="82" t="str">
        <f t="shared" si="145"/>
        <v/>
      </c>
      <c r="T470" s="46"/>
      <c r="U470" s="35"/>
      <c r="V470" s="36"/>
      <c r="W470" s="37"/>
      <c r="X470" s="46"/>
      <c r="Y470" s="46"/>
      <c r="Z470" s="46"/>
    </row>
    <row r="471" spans="1:26" ht="24" customHeight="1" x14ac:dyDescent="0.2">
      <c r="A471" s="11" t="str">
        <f t="shared" si="0"/>
        <v/>
      </c>
      <c r="B471" s="29">
        <f t="shared" si="137"/>
        <v>16</v>
      </c>
      <c r="C471" s="84" t="str">
        <f>CONCATENATE("Năm ",CHAR(10),DAY(V453+3),"/",MONTH(V453+3))</f>
        <v>Năm 
24/12</v>
      </c>
      <c r="D471" s="61">
        <v>1</v>
      </c>
      <c r="E471" s="61">
        <f t="shared" ca="1" si="138"/>
        <v>31</v>
      </c>
      <c r="F471" s="61">
        <f t="shared" ca="1" si="139"/>
        <v>31</v>
      </c>
      <c r="G471" s="62" t="str">
        <f>TKB!$C$19</f>
        <v>TLV</v>
      </c>
      <c r="H471" s="62"/>
      <c r="I471" s="64" t="str">
        <f t="shared" ca="1" si="140"/>
        <v>Tả người ( Kiểm tra viết )</v>
      </c>
      <c r="J471" s="65" t="str">
        <f t="shared" ca="1" si="141"/>
        <v>Máy chiếu</v>
      </c>
      <c r="K471" s="66"/>
      <c r="L471" s="169" t="str">
        <f>+C471</f>
        <v>Năm 
24/12</v>
      </c>
      <c r="M471" s="61">
        <v>1</v>
      </c>
      <c r="N471" s="61">
        <f t="shared" ca="1" si="142"/>
        <v>63</v>
      </c>
      <c r="O471" s="61">
        <f t="shared" ca="1" si="143"/>
        <v>63</v>
      </c>
      <c r="P471" s="62" t="str">
        <f>TKB!$D$19</f>
        <v>Tiếng Anh</v>
      </c>
      <c r="Q471" s="62"/>
      <c r="R471" s="64" t="str">
        <f t="shared" ca="1" si="144"/>
        <v>Unit 10: Lesson 3</v>
      </c>
      <c r="S471" s="65">
        <f t="shared" ca="1" si="145"/>
        <v>0</v>
      </c>
      <c r="T471" s="46"/>
      <c r="U471" s="35"/>
      <c r="V471" s="36"/>
      <c r="W471" s="37"/>
      <c r="X471" s="46"/>
      <c r="Y471" s="46"/>
      <c r="Z471" s="46"/>
    </row>
    <row r="472" spans="1:26" ht="24" customHeight="1" x14ac:dyDescent="0.2">
      <c r="A472" s="11" t="str">
        <f t="shared" si="0"/>
        <v/>
      </c>
      <c r="B472" s="29">
        <f t="shared" si="137"/>
        <v>16</v>
      </c>
      <c r="C472" s="85"/>
      <c r="D472" s="72">
        <v>2</v>
      </c>
      <c r="E472" s="72">
        <f t="shared" ca="1" si="138"/>
        <v>16</v>
      </c>
      <c r="F472" s="72">
        <f t="shared" ca="1" si="139"/>
        <v>16</v>
      </c>
      <c r="G472" s="73" t="str">
        <f>TKB!$C$20</f>
        <v>Mĩ thuật</v>
      </c>
      <c r="H472" s="73"/>
      <c r="I472" s="74" t="str">
        <f t="shared" ca="1" si="140"/>
        <v>Chú bộ đội của chúng em</v>
      </c>
      <c r="J472" s="75">
        <f t="shared" ca="1" si="141"/>
        <v>0</v>
      </c>
      <c r="K472" s="66"/>
      <c r="L472" s="167"/>
      <c r="M472" s="72">
        <v>2</v>
      </c>
      <c r="N472" s="72">
        <f t="shared" ca="1" si="142"/>
        <v>16</v>
      </c>
      <c r="O472" s="72">
        <f t="shared" ca="1" si="143"/>
        <v>16</v>
      </c>
      <c r="P472" s="73" t="str">
        <f>TKB!$D$20</f>
        <v>Địa lí</v>
      </c>
      <c r="Q472" s="73"/>
      <c r="R472" s="74" t="str">
        <f t="shared" ca="1" si="144"/>
        <v>Ôn tập</v>
      </c>
      <c r="S472" s="75" t="str">
        <f t="shared" ca="1" si="145"/>
        <v>Máy chiếu</v>
      </c>
      <c r="T472" s="46"/>
      <c r="U472" s="35"/>
      <c r="V472" s="36"/>
      <c r="W472" s="37"/>
      <c r="X472" s="46"/>
      <c r="Y472" s="46"/>
      <c r="Z472" s="46"/>
    </row>
    <row r="473" spans="1:26" ht="24" customHeight="1" x14ac:dyDescent="0.2">
      <c r="A473" s="11" t="str">
        <f t="shared" si="0"/>
        <v/>
      </c>
      <c r="B473" s="29">
        <f t="shared" si="137"/>
        <v>16</v>
      </c>
      <c r="C473" s="85"/>
      <c r="D473" s="72">
        <v>3</v>
      </c>
      <c r="E473" s="72">
        <f t="shared" ca="1" si="138"/>
        <v>79</v>
      </c>
      <c r="F473" s="72">
        <f t="shared" ca="1" si="139"/>
        <v>79</v>
      </c>
      <c r="G473" s="73" t="str">
        <f>TKB!$C$21</f>
        <v>Toán</v>
      </c>
      <c r="H473" s="73"/>
      <c r="I473" s="74" t="str">
        <f t="shared" ca="1" si="140"/>
        <v>Giải toán về tỉ số phần trăm (tiết 3)</v>
      </c>
      <c r="J473" s="75" t="str">
        <f t="shared" ca="1" si="141"/>
        <v>Máy chiếu</v>
      </c>
      <c r="K473" s="66"/>
      <c r="L473" s="167"/>
      <c r="M473" s="67">
        <v>3</v>
      </c>
      <c r="N473" s="72">
        <f t="shared" ca="1" si="142"/>
        <v>16</v>
      </c>
      <c r="O473" s="67">
        <f t="shared" ca="1" si="143"/>
        <v>16</v>
      </c>
      <c r="P473" s="68" t="str">
        <f>TKB!$D$21</f>
        <v>Kĩ thuật</v>
      </c>
      <c r="Q473" s="73"/>
      <c r="R473" s="74" t="str">
        <f t="shared" ca="1" si="144"/>
        <v>Một số giống gà được nuôi nhiều ở nước ta</v>
      </c>
      <c r="S473" s="75" t="str">
        <f t="shared" ca="1" si="145"/>
        <v>Máy chiếu</v>
      </c>
      <c r="T473" s="46"/>
      <c r="U473" s="35"/>
      <c r="V473" s="36"/>
      <c r="W473" s="37"/>
      <c r="X473" s="46"/>
      <c r="Y473" s="46"/>
      <c r="Z473" s="46"/>
    </row>
    <row r="474" spans="1:26" ht="24" customHeight="1" x14ac:dyDescent="0.2">
      <c r="A474" s="11" t="str">
        <f t="shared" si="0"/>
        <v/>
      </c>
      <c r="B474" s="29">
        <f t="shared" si="137"/>
        <v>16</v>
      </c>
      <c r="C474" s="85"/>
      <c r="D474" s="72">
        <v>4</v>
      </c>
      <c r="E474" s="72">
        <f t="shared" ca="1" si="138"/>
        <v>32</v>
      </c>
      <c r="F474" s="72">
        <f t="shared" ca="1" si="139"/>
        <v>32</v>
      </c>
      <c r="G474" s="73" t="str">
        <f>TKB!$C$22</f>
        <v>LT &amp; Câu</v>
      </c>
      <c r="H474" s="73"/>
      <c r="I474" s="74" t="str">
        <f t="shared" ca="1" si="140"/>
        <v>Tổng kết vốn từ</v>
      </c>
      <c r="J474" s="75" t="str">
        <f t="shared" ca="1" si="141"/>
        <v>Máy chiếu</v>
      </c>
      <c r="K474" s="66"/>
      <c r="L474" s="167"/>
      <c r="M474" s="72">
        <v>4</v>
      </c>
      <c r="N474" s="72">
        <f t="shared" ca="1" si="142"/>
        <v>48</v>
      </c>
      <c r="O474" s="72">
        <f t="shared" ca="1" si="143"/>
        <v>118</v>
      </c>
      <c r="P474" s="73" t="str">
        <f>TKB!$D$22</f>
        <v>HDH-TV</v>
      </c>
      <c r="Q474" s="73"/>
      <c r="R474" s="74" t="str">
        <f t="shared" ca="1" si="144"/>
        <v>Luyện từ và câu</v>
      </c>
      <c r="S474" s="75" t="str">
        <f t="shared" ca="1" si="145"/>
        <v>Máy chiếu</v>
      </c>
      <c r="T474" s="46"/>
      <c r="U474" s="35"/>
      <c r="V474" s="36"/>
      <c r="W474" s="37"/>
      <c r="X474" s="46"/>
      <c r="Y474" s="46"/>
      <c r="Z474" s="46"/>
    </row>
    <row r="475" spans="1:26" ht="24" customHeight="1" x14ac:dyDescent="0.2">
      <c r="A475" s="11" t="str">
        <f t="shared" si="0"/>
        <v/>
      </c>
      <c r="B475" s="29">
        <f t="shared" si="137"/>
        <v>16</v>
      </c>
      <c r="C475" s="86"/>
      <c r="D475" s="79">
        <v>5</v>
      </c>
      <c r="E475" s="79">
        <f t="shared" ca="1" si="138"/>
        <v>203</v>
      </c>
      <c r="F475" s="79" t="str">
        <f t="shared" si="139"/>
        <v/>
      </c>
      <c r="G475" s="80">
        <f>TKB!$C$23</f>
        <v>0</v>
      </c>
      <c r="H475" s="80"/>
      <c r="I475" s="81" t="str">
        <f t="shared" si="140"/>
        <v/>
      </c>
      <c r="J475" s="82" t="str">
        <f t="shared" si="141"/>
        <v/>
      </c>
      <c r="K475" s="66"/>
      <c r="L475" s="170"/>
      <c r="M475" s="78">
        <v>5</v>
      </c>
      <c r="N475" s="72" t="str">
        <f t="shared" ca="1" si="142"/>
        <v/>
      </c>
      <c r="O475" s="83" t="str">
        <f t="shared" si="143"/>
        <v/>
      </c>
      <c r="P475" s="80">
        <f>TKB!$D$23</f>
        <v>0</v>
      </c>
      <c r="Q475" s="80"/>
      <c r="R475" s="81" t="str">
        <f t="shared" si="144"/>
        <v/>
      </c>
      <c r="S475" s="82" t="str">
        <f t="shared" si="145"/>
        <v/>
      </c>
      <c r="T475" s="46"/>
      <c r="U475" s="35"/>
      <c r="V475" s="36"/>
      <c r="W475" s="37"/>
      <c r="X475" s="46"/>
      <c r="Y475" s="46"/>
      <c r="Z475" s="46"/>
    </row>
    <row r="476" spans="1:26" ht="24" customHeight="1" x14ac:dyDescent="0.2">
      <c r="A476" s="11" t="str">
        <f t="shared" si="0"/>
        <v/>
      </c>
      <c r="B476" s="29">
        <f t="shared" si="137"/>
        <v>16</v>
      </c>
      <c r="C476" s="60" t="str">
        <f>CONCATENATE("Sáu ",CHAR(10),DAY(V453+4),"/",MONTH(V453+4))</f>
        <v>Sáu 
25/12</v>
      </c>
      <c r="D476" s="61">
        <v>1</v>
      </c>
      <c r="E476" s="61">
        <f t="shared" ca="1" si="138"/>
        <v>32</v>
      </c>
      <c r="F476" s="61">
        <f t="shared" ca="1" si="139"/>
        <v>32</v>
      </c>
      <c r="G476" s="73" t="str">
        <f>TKB!$C$24</f>
        <v>TLV</v>
      </c>
      <c r="H476" s="62"/>
      <c r="I476" s="64" t="str">
        <f t="shared" ca="1" si="140"/>
        <v>Tả người ( Kiểm tra viết )</v>
      </c>
      <c r="J476" s="65" t="str">
        <f t="shared" ca="1" si="141"/>
        <v xml:space="preserve">Máy chiếu </v>
      </c>
      <c r="K476" s="66"/>
      <c r="L476" s="169" t="str">
        <f>+C476</f>
        <v>Sáu 
25/12</v>
      </c>
      <c r="M476" s="61">
        <v>1</v>
      </c>
      <c r="N476" s="61">
        <f t="shared" ca="1" si="142"/>
        <v>32</v>
      </c>
      <c r="O476" s="61">
        <f t="shared" ca="1" si="143"/>
        <v>32</v>
      </c>
      <c r="P476" s="62" t="str">
        <f>TKB!$D$24</f>
        <v>HDH-T</v>
      </c>
      <c r="Q476" s="62"/>
      <c r="R476" s="74" t="str">
        <f t="shared" ca="1" si="144"/>
        <v>Giải toán về tỉ số phần trăm.</v>
      </c>
      <c r="S476" s="65" t="str">
        <f t="shared" ca="1" si="145"/>
        <v>Máy chiếu</v>
      </c>
      <c r="T476" s="46"/>
      <c r="U476" s="35"/>
      <c r="V476" s="36"/>
      <c r="W476" s="37"/>
      <c r="X476" s="46"/>
      <c r="Y476" s="46"/>
      <c r="Z476" s="46"/>
    </row>
    <row r="477" spans="1:26" ht="24" customHeight="1" x14ac:dyDescent="0.2">
      <c r="A477" s="11" t="str">
        <f t="shared" si="0"/>
        <v/>
      </c>
      <c r="B477" s="29">
        <f t="shared" si="137"/>
        <v>16</v>
      </c>
      <c r="C477" s="71"/>
      <c r="D477" s="72">
        <v>2</v>
      </c>
      <c r="E477" s="72">
        <f t="shared" ca="1" si="138"/>
        <v>80</v>
      </c>
      <c r="F477" s="72">
        <f t="shared" ca="1" si="139"/>
        <v>80</v>
      </c>
      <c r="G477" s="73" t="str">
        <f>TKB!$C$25</f>
        <v>Toán</v>
      </c>
      <c r="H477" s="73"/>
      <c r="I477" s="74" t="str">
        <f t="shared" ca="1" si="140"/>
        <v>Luyện tập</v>
      </c>
      <c r="J477" s="75" t="str">
        <f t="shared" ca="1" si="141"/>
        <v>Máy chiếu</v>
      </c>
      <c r="K477" s="66"/>
      <c r="L477" s="167"/>
      <c r="M477" s="72">
        <v>2</v>
      </c>
      <c r="N477" s="72">
        <f t="shared" ca="1" si="142"/>
        <v>16</v>
      </c>
      <c r="O477" s="72">
        <f t="shared" ca="1" si="143"/>
        <v>16</v>
      </c>
      <c r="P477" s="73" t="str">
        <f>TKB!$D$25</f>
        <v>HĐTT-SH</v>
      </c>
      <c r="Q477" s="73"/>
      <c r="R477" s="74" t="str">
        <f t="shared" ca="1" si="144"/>
        <v>Sinh hoạt lớp</v>
      </c>
      <c r="S477" s="75" t="str">
        <f t="shared" ca="1" si="145"/>
        <v>sổ thi đua</v>
      </c>
      <c r="T477" s="46"/>
      <c r="U477" s="35"/>
      <c r="V477" s="36"/>
      <c r="W477" s="37"/>
      <c r="X477" s="46"/>
      <c r="Y477" s="46"/>
      <c r="Z477" s="46"/>
    </row>
    <row r="478" spans="1:26" ht="24" customHeight="1" x14ac:dyDescent="0.2">
      <c r="A478" s="11" t="str">
        <f t="shared" si="0"/>
        <v/>
      </c>
      <c r="B478" s="29">
        <f t="shared" si="137"/>
        <v>16</v>
      </c>
      <c r="C478" s="71"/>
      <c r="D478" s="67">
        <v>3</v>
      </c>
      <c r="E478" s="72">
        <f t="shared" ca="1" si="138"/>
        <v>16</v>
      </c>
      <c r="F478" s="72">
        <f t="shared" ca="1" si="139"/>
        <v>16</v>
      </c>
      <c r="G478" s="73" t="str">
        <f>TKB!$C$26</f>
        <v>Đạo đức</v>
      </c>
      <c r="H478" s="73"/>
      <c r="I478" s="74" t="str">
        <f t="shared" ca="1" si="140"/>
        <v>Hợp tác với những người xung quanh</v>
      </c>
      <c r="J478" s="75" t="str">
        <f t="shared" ca="1" si="141"/>
        <v>Máy chiếu</v>
      </c>
      <c r="K478" s="66"/>
      <c r="L478" s="167"/>
      <c r="M478" s="67">
        <v>3</v>
      </c>
      <c r="N478" s="72" t="str">
        <f t="shared" ca="1" si="142"/>
        <v/>
      </c>
      <c r="O478" s="67" t="str">
        <f t="shared" si="143"/>
        <v/>
      </c>
      <c r="P478" s="68">
        <f>TKB!$D$26</f>
        <v>0</v>
      </c>
      <c r="Q478" s="73"/>
      <c r="R478" s="74" t="str">
        <f t="shared" si="144"/>
        <v/>
      </c>
      <c r="S478" s="75" t="str">
        <f t="shared" si="145"/>
        <v/>
      </c>
      <c r="T478" s="46"/>
      <c r="U478" s="35"/>
      <c r="V478" s="36"/>
      <c r="W478" s="37"/>
      <c r="X478" s="46"/>
      <c r="Y478" s="46"/>
      <c r="Z478" s="46"/>
    </row>
    <row r="479" spans="1:26" ht="24" customHeight="1" x14ac:dyDescent="0.2">
      <c r="A479" s="11" t="str">
        <f t="shared" si="0"/>
        <v/>
      </c>
      <c r="B479" s="29">
        <f t="shared" si="137"/>
        <v>16</v>
      </c>
      <c r="C479" s="71"/>
      <c r="D479" s="72">
        <v>4</v>
      </c>
      <c r="E479" s="72">
        <f t="shared" ca="1" si="138"/>
        <v>64</v>
      </c>
      <c r="F479" s="72">
        <f t="shared" ca="1" si="139"/>
        <v>64</v>
      </c>
      <c r="G479" s="73" t="str">
        <f>TKB!$C$27</f>
        <v>Tiếng Anh</v>
      </c>
      <c r="H479" s="73"/>
      <c r="I479" s="74" t="str">
        <f t="shared" ca="1" si="140"/>
        <v>Handout Unit 10</v>
      </c>
      <c r="J479" s="75">
        <f t="shared" ca="1" si="141"/>
        <v>0</v>
      </c>
      <c r="K479" s="66"/>
      <c r="L479" s="167"/>
      <c r="M479" s="72">
        <v>4</v>
      </c>
      <c r="N479" s="72" t="str">
        <f t="shared" ca="1" si="142"/>
        <v/>
      </c>
      <c r="O479" s="72" t="str">
        <f t="shared" si="143"/>
        <v/>
      </c>
      <c r="P479" s="73">
        <f>TKB!$D$27</f>
        <v>0</v>
      </c>
      <c r="Q479" s="73"/>
      <c r="R479" s="74" t="str">
        <f t="shared" si="144"/>
        <v/>
      </c>
      <c r="S479" s="75" t="str">
        <f t="shared" si="145"/>
        <v/>
      </c>
      <c r="T479" s="46"/>
      <c r="U479" s="35"/>
      <c r="V479" s="36"/>
      <c r="W479" s="37"/>
      <c r="X479" s="46"/>
      <c r="Y479" s="46"/>
      <c r="Z479" s="46"/>
    </row>
    <row r="480" spans="1:26" ht="24" customHeight="1" x14ac:dyDescent="0.2">
      <c r="A480" s="11" t="str">
        <f t="shared" si="0"/>
        <v/>
      </c>
      <c r="B480" s="29">
        <f t="shared" si="137"/>
        <v>16</v>
      </c>
      <c r="C480" s="87"/>
      <c r="D480" s="88">
        <v>5</v>
      </c>
      <c r="E480" s="88">
        <f t="shared" ca="1" si="138"/>
        <v>205</v>
      </c>
      <c r="F480" s="88" t="str">
        <f t="shared" si="139"/>
        <v/>
      </c>
      <c r="G480" s="89">
        <f>TKB!$C$28</f>
        <v>0</v>
      </c>
      <c r="H480" s="89" t="str">
        <f>IF(AND($M$1&lt;&gt;"",F480&lt;&gt;""),$M$1,IF(LEN(G480)&gt;$Q$1,RIGHT(G480,$Q$1),""))</f>
        <v/>
      </c>
      <c r="I480" s="90" t="str">
        <f t="shared" si="140"/>
        <v/>
      </c>
      <c r="J480" s="91" t="str">
        <f t="shared" si="141"/>
        <v/>
      </c>
      <c r="K480" s="66"/>
      <c r="L480" s="171"/>
      <c r="M480" s="92">
        <v>5</v>
      </c>
      <c r="N480" s="88" t="str">
        <f t="shared" ca="1" si="142"/>
        <v/>
      </c>
      <c r="O480" s="88" t="str">
        <f t="shared" si="143"/>
        <v/>
      </c>
      <c r="P480" s="89">
        <f>TKB!$D$28</f>
        <v>0</v>
      </c>
      <c r="Q480" s="89" t="str">
        <f>IF(AND($M$1&lt;&gt;"",O480&lt;&gt;""),$M$1,IF(LEN(P480)&gt;$Q$1,RIGHT(P480,$Q$1),""))</f>
        <v/>
      </c>
      <c r="R480" s="90" t="str">
        <f t="shared" si="144"/>
        <v/>
      </c>
      <c r="S480" s="91" t="str">
        <f t="shared" si="145"/>
        <v/>
      </c>
      <c r="T480" s="46"/>
      <c r="U480" s="35"/>
      <c r="V480" s="36"/>
      <c r="W480" s="37"/>
      <c r="X480" s="46"/>
      <c r="Y480" s="46"/>
      <c r="Z480" s="46"/>
    </row>
    <row r="481" spans="1:26" ht="24" customHeight="1" x14ac:dyDescent="0.2">
      <c r="A481" s="11" t="str">
        <f t="shared" si="0"/>
        <v/>
      </c>
      <c r="B481" s="29">
        <f t="shared" si="137"/>
        <v>16</v>
      </c>
      <c r="C481" s="178"/>
      <c r="D481" s="173"/>
      <c r="E481" s="173"/>
      <c r="F481" s="173"/>
      <c r="G481" s="173"/>
      <c r="H481" s="173"/>
      <c r="I481" s="173"/>
      <c r="J481" s="174"/>
      <c r="K481" s="93"/>
      <c r="L481" s="172"/>
      <c r="M481" s="173"/>
      <c r="N481" s="173"/>
      <c r="O481" s="173"/>
      <c r="P481" s="173"/>
      <c r="Q481" s="173"/>
      <c r="R481" s="173"/>
      <c r="S481" s="174"/>
      <c r="T481" s="11"/>
      <c r="U481" s="35"/>
      <c r="V481" s="36"/>
      <c r="W481" s="37"/>
      <c r="X481" s="11"/>
      <c r="Y481" s="11"/>
      <c r="Z481" s="11"/>
    </row>
    <row r="482" spans="1:26" ht="57.75" customHeight="1" x14ac:dyDescent="0.2">
      <c r="A482" s="11" t="str">
        <f t="shared" si="0"/>
        <v/>
      </c>
      <c r="B482" s="29">
        <f>+B483</f>
        <v>17</v>
      </c>
      <c r="C482" s="96" t="str">
        <f>'HUONG DAN'!B54</f>
        <v>©Trường Tiểu học Lê Ngọc Hân, Gia Lâm</v>
      </c>
      <c r="D482" s="93"/>
      <c r="E482" s="93"/>
      <c r="F482" s="93"/>
      <c r="G482" s="97"/>
      <c r="H482" s="97"/>
      <c r="I482" s="97"/>
      <c r="J482" s="97"/>
      <c r="K482" s="97"/>
      <c r="L482" s="45"/>
      <c r="M482" s="45"/>
      <c r="N482" s="45"/>
      <c r="O482" s="45"/>
      <c r="P482" s="100"/>
      <c r="Q482" s="100"/>
      <c r="R482" s="183"/>
      <c r="S482" s="180"/>
      <c r="T482" s="11"/>
      <c r="U482" s="35"/>
      <c r="V482" s="36"/>
      <c r="W482" s="37"/>
      <c r="X482" s="11"/>
      <c r="Y482" s="11"/>
      <c r="Z482" s="11"/>
    </row>
    <row r="483" spans="1:26" ht="24" customHeight="1" x14ac:dyDescent="0.2">
      <c r="A483" s="11" t="str">
        <f t="shared" si="0"/>
        <v/>
      </c>
      <c r="B483" s="29">
        <f>+C483</f>
        <v>17</v>
      </c>
      <c r="C483" s="179">
        <f>+C453+1</f>
        <v>17</v>
      </c>
      <c r="D483" s="180"/>
      <c r="E483" s="38"/>
      <c r="F483" s="93" t="str">
        <f>CONCATENATE("(Từ ngày ",DAY(V483)&amp;"/"&amp; MONTH(V483) &amp;"/"&amp;YEAR(V483)&amp; " đến ngày "  &amp;DAY(V483+4)&amp;  "/" &amp; MONTH(V483+4) &amp; "/" &amp; YEAR(V483+4),")")</f>
        <v>(Từ ngày 28/12/2020 đến ngày 1/1/2021)</v>
      </c>
      <c r="G483" s="97"/>
      <c r="H483" s="97"/>
      <c r="I483" s="33"/>
      <c r="J483" s="33"/>
      <c r="K483" s="33"/>
      <c r="L483" s="42"/>
      <c r="M483" s="42"/>
      <c r="N483" s="43"/>
      <c r="O483" s="43"/>
      <c r="P483" s="44"/>
      <c r="Q483" s="44"/>
      <c r="R483" s="100"/>
      <c r="S483" s="41"/>
      <c r="T483" s="11"/>
      <c r="U483" s="35" t="s">
        <v>62</v>
      </c>
      <c r="V483" s="36">
        <f>$U$1+(C483-1)*7+W483</f>
        <v>44193</v>
      </c>
      <c r="W483" s="37">
        <v>0</v>
      </c>
      <c r="X483" s="11"/>
      <c r="Y483" s="11"/>
      <c r="Z483" s="11"/>
    </row>
    <row r="484" spans="1:26" ht="24" customHeight="1" x14ac:dyDescent="0.2">
      <c r="A484" s="11" t="str">
        <f t="shared" si="0"/>
        <v/>
      </c>
      <c r="B484" s="29">
        <f t="shared" ref="B484:B511" si="146">+B483</f>
        <v>17</v>
      </c>
      <c r="C484" s="175" t="s">
        <v>63</v>
      </c>
      <c r="D484" s="176"/>
      <c r="E484" s="176"/>
      <c r="F484" s="176"/>
      <c r="G484" s="176"/>
      <c r="H484" s="176"/>
      <c r="I484" s="176"/>
      <c r="J484" s="177"/>
      <c r="K484" s="99"/>
      <c r="L484" s="175" t="s">
        <v>64</v>
      </c>
      <c r="M484" s="176"/>
      <c r="N484" s="176"/>
      <c r="O484" s="176"/>
      <c r="P484" s="176"/>
      <c r="Q484" s="176"/>
      <c r="R484" s="176"/>
      <c r="S484" s="177"/>
      <c r="T484" s="46"/>
      <c r="U484" s="35"/>
      <c r="V484" s="47"/>
      <c r="W484" s="37"/>
      <c r="X484" s="46"/>
      <c r="Y484" s="46"/>
      <c r="Z484" s="46"/>
    </row>
    <row r="485" spans="1:26" ht="24" customHeight="1" x14ac:dyDescent="0.2">
      <c r="A485" s="11" t="str">
        <f t="shared" si="0"/>
        <v/>
      </c>
      <c r="B485" s="29">
        <f t="shared" si="146"/>
        <v>17</v>
      </c>
      <c r="C485" s="101" t="s">
        <v>65</v>
      </c>
      <c r="D485" s="102" t="s">
        <v>66</v>
      </c>
      <c r="E485" s="102" t="s">
        <v>67</v>
      </c>
      <c r="F485" s="102" t="s">
        <v>68</v>
      </c>
      <c r="G485" s="103" t="s">
        <v>69</v>
      </c>
      <c r="H485" s="103" t="s">
        <v>70</v>
      </c>
      <c r="I485" s="103" t="s">
        <v>71</v>
      </c>
      <c r="J485" s="104" t="s">
        <v>72</v>
      </c>
      <c r="K485" s="52"/>
      <c r="L485" s="53" t="s">
        <v>65</v>
      </c>
      <c r="M485" s="54" t="s">
        <v>66</v>
      </c>
      <c r="N485" s="54" t="s">
        <v>67</v>
      </c>
      <c r="O485" s="49" t="s">
        <v>68</v>
      </c>
      <c r="P485" s="55" t="s">
        <v>73</v>
      </c>
      <c r="Q485" s="55" t="s">
        <v>70</v>
      </c>
      <c r="R485" s="55" t="s">
        <v>71</v>
      </c>
      <c r="S485" s="51" t="s">
        <v>72</v>
      </c>
      <c r="T485" s="56"/>
      <c r="U485" s="57"/>
      <c r="V485" s="58"/>
      <c r="W485" s="59"/>
      <c r="X485" s="56"/>
      <c r="Y485" s="56"/>
      <c r="Z485" s="56"/>
    </row>
    <row r="486" spans="1:26" ht="24" customHeight="1" x14ac:dyDescent="0.2">
      <c r="A486" s="11" t="str">
        <f t="shared" si="0"/>
        <v/>
      </c>
      <c r="B486" s="29">
        <f t="shared" si="146"/>
        <v>17</v>
      </c>
      <c r="C486" s="60" t="str">
        <f>CONCATENATE("Hai  ",CHAR(10),DAY(V483),"/",MONTH(V483))</f>
        <v>Hai  
28/12</v>
      </c>
      <c r="D486" s="61">
        <v>1</v>
      </c>
      <c r="E486" s="61">
        <f t="shared" ref="E486:E510" ca="1" si="147">COUNTIF($G$6:G486,G486)+COUNTIF(OFFSET($P$6,0,0,IF(MOD(ROW(P486),5)&lt;&gt;0,INT((ROW(P486)-ROW($P$6)+1)/5)*5,INT((ROW(P486)-ROW($P$6))/5)*5),1),G486)</f>
        <v>17</v>
      </c>
      <c r="F486" s="61">
        <f t="shared" ref="F486:F510" ca="1" si="148">IF(G486=0,"",VLOOKUP(E486&amp;G486,PPCT,2,0))</f>
        <v>17</v>
      </c>
      <c r="G486" s="62" t="str">
        <f>TKB!$C$4</f>
        <v>HĐTT</v>
      </c>
      <c r="H486" s="63"/>
      <c r="I486" s="64" t="str">
        <f t="shared" ref="I486:I510" ca="1" si="149">IF(G486=0,"",VLOOKUP(E486&amp;G486,PPCT,6,0))</f>
        <v>Chào cờ</v>
      </c>
      <c r="J486" s="65">
        <f t="shared" ref="J486:J510" ca="1" si="150">IF(G486=0,"",VLOOKUP(E486&amp;G486,PPCT,7,0))</f>
        <v>0</v>
      </c>
      <c r="K486" s="66"/>
      <c r="L486" s="166" t="str">
        <f>+C486</f>
        <v>Hai  
28/12</v>
      </c>
      <c r="M486" s="67">
        <v>1</v>
      </c>
      <c r="N486" s="67">
        <f t="shared" ref="N486:N510" ca="1" si="151">IF(P486=0,"",COUNTIF($P$6:P486,P486)+COUNTIF(OFFSET($G$6,0,0,INT((ROW(G486)-ROW($G$6))/5+1)*5,1),P486))</f>
        <v>49</v>
      </c>
      <c r="O486" s="61">
        <f t="shared" ref="O486:O510" ca="1" si="152">IF(P486=0,"",VLOOKUP(N486&amp;P486,PPCT,2,0))</f>
        <v>119</v>
      </c>
      <c r="P486" s="68" t="str">
        <f>TKB!$D$4</f>
        <v>HDH-TV</v>
      </c>
      <c r="Q486" s="63"/>
      <c r="R486" s="69" t="str">
        <f t="shared" ref="R486:R510" ca="1" si="153">IF(P486=0,"",VLOOKUP(N486&amp;P486,PPCT,6,0))</f>
        <v>Tập làm văn</v>
      </c>
      <c r="S486" s="70" t="str">
        <f t="shared" ref="S486:S510" ca="1" si="154">IF(P486=0,"",VLOOKUP(N486&amp;P486,PPCT,7,0))</f>
        <v>Máy chiếu</v>
      </c>
      <c r="T486" s="46"/>
      <c r="U486" s="35"/>
      <c r="V486" s="36"/>
      <c r="W486" s="37"/>
      <c r="X486" s="46"/>
      <c r="Y486" s="46"/>
      <c r="Z486" s="46"/>
    </row>
    <row r="487" spans="1:26" ht="24" customHeight="1" x14ac:dyDescent="0.2">
      <c r="A487" s="11" t="str">
        <f t="shared" si="0"/>
        <v/>
      </c>
      <c r="B487" s="29">
        <f t="shared" si="146"/>
        <v>17</v>
      </c>
      <c r="C487" s="71"/>
      <c r="D487" s="72">
        <v>2</v>
      </c>
      <c r="E487" s="72">
        <f t="shared" ca="1" si="147"/>
        <v>65</v>
      </c>
      <c r="F487" s="72">
        <f t="shared" ca="1" si="148"/>
        <v>65</v>
      </c>
      <c r="G487" s="73" t="str">
        <f>TKB!$C$5</f>
        <v>Tiếng Anh</v>
      </c>
      <c r="H487" s="73"/>
      <c r="I487" s="74" t="str">
        <f t="shared" ca="1" si="149"/>
        <v>Review 2</v>
      </c>
      <c r="J487" s="75">
        <f t="shared" ca="1" si="150"/>
        <v>0</v>
      </c>
      <c r="K487" s="66"/>
      <c r="L487" s="167"/>
      <c r="M487" s="72">
        <v>2</v>
      </c>
      <c r="N487" s="72">
        <f t="shared" ca="1" si="151"/>
        <v>17</v>
      </c>
      <c r="O487" s="72">
        <f t="shared" ca="1" si="152"/>
        <v>17</v>
      </c>
      <c r="P487" s="73" t="str">
        <f>TKB!$D$5</f>
        <v>HĐTT-ĐT</v>
      </c>
      <c r="Q487" s="73"/>
      <c r="R487" s="74" t="str">
        <f t="shared" ca="1" si="153"/>
        <v>Đọc truyện thư viện</v>
      </c>
      <c r="S487" s="76" t="str">
        <f t="shared" ca="1" si="154"/>
        <v>Truyện</v>
      </c>
      <c r="T487" s="46"/>
      <c r="U487" s="35"/>
      <c r="V487" s="36"/>
      <c r="W487" s="37"/>
      <c r="X487" s="46"/>
      <c r="Y487" s="46"/>
      <c r="Z487" s="46"/>
    </row>
    <row r="488" spans="1:26" ht="24" customHeight="1" x14ac:dyDescent="0.2">
      <c r="A488" s="11" t="str">
        <f t="shared" si="0"/>
        <v/>
      </c>
      <c r="B488" s="29">
        <f t="shared" si="146"/>
        <v>17</v>
      </c>
      <c r="C488" s="71"/>
      <c r="D488" s="67">
        <v>3</v>
      </c>
      <c r="E488" s="72">
        <f t="shared" ca="1" si="147"/>
        <v>33</v>
      </c>
      <c r="F488" s="72">
        <f t="shared" ca="1" si="148"/>
        <v>33</v>
      </c>
      <c r="G488" s="73" t="str">
        <f>TKB!$C$6</f>
        <v>Tập đọc</v>
      </c>
      <c r="H488" s="73"/>
      <c r="I488" s="74" t="str">
        <f t="shared" ca="1" si="149"/>
        <v>Ngu công xã Trịnh tường</v>
      </c>
      <c r="J488" s="75" t="str">
        <f t="shared" ca="1" si="150"/>
        <v>Máy chiếu</v>
      </c>
      <c r="K488" s="66"/>
      <c r="L488" s="167"/>
      <c r="M488" s="67">
        <v>3</v>
      </c>
      <c r="N488" s="72">
        <f t="shared" ca="1" si="151"/>
        <v>33</v>
      </c>
      <c r="O488" s="67">
        <f t="shared" ca="1" si="152"/>
        <v>33</v>
      </c>
      <c r="P488" s="68" t="str">
        <f>TKB!$D$6</f>
        <v>Thể dục</v>
      </c>
      <c r="Q488" s="73"/>
      <c r="R488" s="69" t="str">
        <f t="shared" ca="1" si="153"/>
        <v>Trò chơi “Chạy tiếp sức theo vòng tròn”</v>
      </c>
      <c r="S488" s="75">
        <f t="shared" ca="1" si="154"/>
        <v>0</v>
      </c>
      <c r="T488" s="46"/>
      <c r="U488" s="35"/>
      <c r="V488" s="36"/>
      <c r="W488" s="37"/>
      <c r="X488" s="46"/>
      <c r="Y488" s="46"/>
      <c r="Z488" s="46"/>
    </row>
    <row r="489" spans="1:26" ht="24" customHeight="1" x14ac:dyDescent="0.2">
      <c r="A489" s="11" t="str">
        <f t="shared" si="0"/>
        <v/>
      </c>
      <c r="B489" s="29">
        <f t="shared" si="146"/>
        <v>17</v>
      </c>
      <c r="C489" s="71"/>
      <c r="D489" s="72">
        <v>4</v>
      </c>
      <c r="E489" s="72">
        <f t="shared" ca="1" si="147"/>
        <v>81</v>
      </c>
      <c r="F489" s="72">
        <f t="shared" ca="1" si="148"/>
        <v>81</v>
      </c>
      <c r="G489" s="73" t="str">
        <f>TKB!$C$7</f>
        <v>Toán</v>
      </c>
      <c r="H489" s="73"/>
      <c r="I489" s="74" t="str">
        <f t="shared" ca="1" si="149"/>
        <v>Luyện tập chung</v>
      </c>
      <c r="J489" s="75" t="str">
        <f t="shared" ca="1" si="150"/>
        <v xml:space="preserve">Máy chiếu </v>
      </c>
      <c r="K489" s="66"/>
      <c r="L489" s="167"/>
      <c r="M489" s="72">
        <v>4</v>
      </c>
      <c r="N489" s="72" t="str">
        <f t="shared" ca="1" si="151"/>
        <v/>
      </c>
      <c r="O489" s="72" t="str">
        <f t="shared" si="152"/>
        <v/>
      </c>
      <c r="P489" s="73">
        <f>TKB!$D$7</f>
        <v>0</v>
      </c>
      <c r="Q489" s="73"/>
      <c r="R489" s="74" t="str">
        <f t="shared" si="153"/>
        <v/>
      </c>
      <c r="S489" s="70" t="str">
        <f t="shared" si="154"/>
        <v/>
      </c>
      <c r="T489" s="46"/>
      <c r="U489" s="35"/>
      <c r="V489" s="36"/>
      <c r="W489" s="37"/>
      <c r="X489" s="46"/>
      <c r="Y489" s="46"/>
      <c r="Z489" s="46"/>
    </row>
    <row r="490" spans="1:26" ht="24" customHeight="1" x14ac:dyDescent="0.2">
      <c r="A490" s="11" t="str">
        <f t="shared" si="0"/>
        <v/>
      </c>
      <c r="B490" s="29">
        <f t="shared" si="146"/>
        <v>17</v>
      </c>
      <c r="C490" s="71"/>
      <c r="D490" s="78">
        <v>5</v>
      </c>
      <c r="E490" s="79">
        <f t="shared" ca="1" si="147"/>
        <v>209</v>
      </c>
      <c r="F490" s="79" t="str">
        <f t="shared" si="148"/>
        <v/>
      </c>
      <c r="G490" s="80">
        <f>TKB!$C$8</f>
        <v>0</v>
      </c>
      <c r="H490" s="80"/>
      <c r="I490" s="81" t="str">
        <f t="shared" si="149"/>
        <v/>
      </c>
      <c r="J490" s="82" t="str">
        <f t="shared" si="150"/>
        <v/>
      </c>
      <c r="K490" s="66"/>
      <c r="L490" s="168"/>
      <c r="M490" s="78">
        <v>5</v>
      </c>
      <c r="N490" s="72" t="str">
        <f t="shared" ca="1" si="151"/>
        <v/>
      </c>
      <c r="O490" s="83" t="str">
        <f t="shared" si="152"/>
        <v/>
      </c>
      <c r="P490" s="80">
        <f>TKB!$D$8</f>
        <v>0</v>
      </c>
      <c r="Q490" s="80"/>
      <c r="R490" s="81" t="str">
        <f t="shared" si="153"/>
        <v/>
      </c>
      <c r="S490" s="82" t="str">
        <f t="shared" si="154"/>
        <v/>
      </c>
      <c r="T490" s="46"/>
      <c r="U490" s="35"/>
      <c r="V490" s="36"/>
      <c r="W490" s="37"/>
      <c r="X490" s="46"/>
      <c r="Y490" s="46"/>
      <c r="Z490" s="46"/>
    </row>
    <row r="491" spans="1:26" ht="24" customHeight="1" x14ac:dyDescent="0.2">
      <c r="A491" s="11" t="str">
        <f t="shared" si="0"/>
        <v/>
      </c>
      <c r="B491" s="29">
        <f t="shared" si="146"/>
        <v>17</v>
      </c>
      <c r="C491" s="84" t="str">
        <f>CONCATENATE("Ba  ",CHAR(10),DAY(V483+1),"/",MONTH(V483+1))</f>
        <v>Ba  
29/12</v>
      </c>
      <c r="D491" s="61">
        <v>1</v>
      </c>
      <c r="E491" s="61">
        <f t="shared" ca="1" si="147"/>
        <v>33</v>
      </c>
      <c r="F491" s="61">
        <f t="shared" ca="1" si="148"/>
        <v>33</v>
      </c>
      <c r="G491" s="73" t="str">
        <f>TKB!$C$9</f>
        <v>LT &amp; Câu</v>
      </c>
      <c r="H491" s="62"/>
      <c r="I491" s="64" t="str">
        <f t="shared" ca="1" si="149"/>
        <v>Ôn tập về từ và cấu tạo từ</v>
      </c>
      <c r="J491" s="65" t="str">
        <f t="shared" ca="1" si="150"/>
        <v>Máy chiếu</v>
      </c>
      <c r="K491" s="66"/>
      <c r="L491" s="169" t="str">
        <f>+C491</f>
        <v>Ba  
29/12</v>
      </c>
      <c r="M491" s="61">
        <v>1</v>
      </c>
      <c r="N491" s="61">
        <f t="shared" ca="1" si="151"/>
        <v>17</v>
      </c>
      <c r="O491" s="61">
        <f t="shared" ca="1" si="152"/>
        <v>17</v>
      </c>
      <c r="P491" s="62" t="str">
        <f>TKB!$D$9</f>
        <v>Tin học</v>
      </c>
      <c r="Q491" s="62"/>
      <c r="R491" s="64" t="str">
        <f t="shared" ca="1" si="153"/>
        <v>Kiểm tra</v>
      </c>
      <c r="S491" s="65">
        <f t="shared" ca="1" si="154"/>
        <v>0</v>
      </c>
      <c r="T491" s="46"/>
      <c r="U491" s="35"/>
      <c r="V491" s="36"/>
      <c r="W491" s="37"/>
      <c r="X491" s="46"/>
      <c r="Y491" s="46"/>
      <c r="Z491" s="46"/>
    </row>
    <row r="492" spans="1:26" ht="24" customHeight="1" x14ac:dyDescent="0.2">
      <c r="A492" s="11" t="str">
        <f t="shared" si="0"/>
        <v/>
      </c>
      <c r="B492" s="29">
        <f t="shared" si="146"/>
        <v>17</v>
      </c>
      <c r="C492" s="85"/>
      <c r="D492" s="72">
        <v>2</v>
      </c>
      <c r="E492" s="72">
        <f t="shared" ca="1" si="147"/>
        <v>82</v>
      </c>
      <c r="F492" s="72">
        <f t="shared" ca="1" si="148"/>
        <v>82</v>
      </c>
      <c r="G492" s="73" t="str">
        <f>TKB!$C$10</f>
        <v>Toán</v>
      </c>
      <c r="H492" s="73"/>
      <c r="I492" s="74" t="str">
        <f t="shared" ca="1" si="149"/>
        <v>Luyện tập chung</v>
      </c>
      <c r="J492" s="75" t="str">
        <f t="shared" ca="1" si="150"/>
        <v>Máy chiếu</v>
      </c>
      <c r="K492" s="66"/>
      <c r="L492" s="167"/>
      <c r="M492" s="72">
        <v>2</v>
      </c>
      <c r="N492" s="72">
        <f t="shared" ca="1" si="151"/>
        <v>17</v>
      </c>
      <c r="O492" s="72">
        <f t="shared" ca="1" si="152"/>
        <v>17</v>
      </c>
      <c r="P492" s="73" t="str">
        <f>TKB!$D$10</f>
        <v>Âm nhạc</v>
      </c>
      <c r="Q492" s="73"/>
      <c r="R492" s="74" t="str">
        <f t="shared" ca="1" si="153"/>
        <v>Ôn tập 2 bài hát..ÔT TĐN số 2</v>
      </c>
      <c r="S492" s="75">
        <f t="shared" ca="1" si="154"/>
        <v>0</v>
      </c>
      <c r="T492" s="46"/>
      <c r="U492" s="35"/>
      <c r="V492" s="36"/>
      <c r="W492" s="37"/>
      <c r="X492" s="46"/>
      <c r="Y492" s="46"/>
      <c r="Z492" s="46"/>
    </row>
    <row r="493" spans="1:26" ht="24" customHeight="1" x14ac:dyDescent="0.2">
      <c r="A493" s="11" t="str">
        <f t="shared" si="0"/>
        <v/>
      </c>
      <c r="B493" s="29">
        <f t="shared" si="146"/>
        <v>17</v>
      </c>
      <c r="C493" s="85"/>
      <c r="D493" s="72">
        <v>3</v>
      </c>
      <c r="E493" s="72">
        <f t="shared" ca="1" si="147"/>
        <v>17</v>
      </c>
      <c r="F493" s="72">
        <f t="shared" ca="1" si="148"/>
        <v>17</v>
      </c>
      <c r="G493" s="73" t="str">
        <f>TKB!$C$11</f>
        <v>Chính tả</v>
      </c>
      <c r="H493" s="73"/>
      <c r="I493" s="74" t="str">
        <f t="shared" ca="1" si="149"/>
        <v>Người mẹ của 51 đứa con</v>
      </c>
      <c r="J493" s="75" t="str">
        <f t="shared" ca="1" si="150"/>
        <v>Máy chiếu</v>
      </c>
      <c r="K493" s="66"/>
      <c r="L493" s="167"/>
      <c r="M493" s="67">
        <v>3</v>
      </c>
      <c r="N493" s="72">
        <f t="shared" ca="1" si="151"/>
        <v>33</v>
      </c>
      <c r="O493" s="67">
        <f t="shared" ca="1" si="152"/>
        <v>33</v>
      </c>
      <c r="P493" s="68" t="str">
        <f>TKB!$D$11</f>
        <v>Khoa học</v>
      </c>
      <c r="Q493" s="73"/>
      <c r="R493" s="74" t="str">
        <f t="shared" ca="1" si="153"/>
        <v>Ôn tập HKI</v>
      </c>
      <c r="S493" s="75" t="str">
        <f t="shared" ca="1" si="154"/>
        <v>Máy chiếu</v>
      </c>
      <c r="T493" s="46"/>
      <c r="U493" s="35"/>
      <c r="V493" s="36"/>
      <c r="W493" s="37"/>
      <c r="X493" s="46"/>
      <c r="Y493" s="46"/>
      <c r="Z493" s="46"/>
    </row>
    <row r="494" spans="1:26" ht="24" customHeight="1" x14ac:dyDescent="0.2">
      <c r="A494" s="11" t="str">
        <f t="shared" si="0"/>
        <v/>
      </c>
      <c r="B494" s="29">
        <f t="shared" si="146"/>
        <v>17</v>
      </c>
      <c r="C494" s="85"/>
      <c r="D494" s="72">
        <v>4</v>
      </c>
      <c r="E494" s="72">
        <f t="shared" ca="1" si="147"/>
        <v>17</v>
      </c>
      <c r="F494" s="72">
        <f t="shared" ca="1" si="148"/>
        <v>17</v>
      </c>
      <c r="G494" s="73" t="str">
        <f>TKB!$C$12</f>
        <v>Lịch sử</v>
      </c>
      <c r="H494" s="73"/>
      <c r="I494" s="74" t="str">
        <f t="shared" ca="1" si="149"/>
        <v>Ôn tập HK I</v>
      </c>
      <c r="J494" s="75" t="str">
        <f t="shared" ca="1" si="150"/>
        <v>Máy chiếu</v>
      </c>
      <c r="K494" s="66"/>
      <c r="L494" s="167"/>
      <c r="M494" s="72">
        <v>4</v>
      </c>
      <c r="N494" s="72">
        <f t="shared" ca="1" si="151"/>
        <v>33</v>
      </c>
      <c r="O494" s="72">
        <f t="shared" ca="1" si="152"/>
        <v>33</v>
      </c>
      <c r="P494" s="73" t="str">
        <f>TKB!$D$12</f>
        <v>HDH-T</v>
      </c>
      <c r="Q494" s="73"/>
      <c r="R494" s="74" t="str">
        <f t="shared" ca="1" si="153"/>
        <v>Luyện tập chung</v>
      </c>
      <c r="S494" s="75" t="str">
        <f t="shared" ca="1" si="154"/>
        <v>Máy chiếu</v>
      </c>
      <c r="T494" s="46"/>
      <c r="U494" s="35"/>
      <c r="V494" s="36"/>
      <c r="W494" s="37"/>
      <c r="X494" s="46"/>
      <c r="Y494" s="46"/>
      <c r="Z494" s="46"/>
    </row>
    <row r="495" spans="1:26" ht="24" customHeight="1" x14ac:dyDescent="0.2">
      <c r="A495" s="11" t="str">
        <f t="shared" si="0"/>
        <v/>
      </c>
      <c r="B495" s="29">
        <f t="shared" si="146"/>
        <v>17</v>
      </c>
      <c r="C495" s="86"/>
      <c r="D495" s="79">
        <v>5</v>
      </c>
      <c r="E495" s="79">
        <f t="shared" ca="1" si="147"/>
        <v>212</v>
      </c>
      <c r="F495" s="79" t="str">
        <f t="shared" si="148"/>
        <v/>
      </c>
      <c r="G495" s="80">
        <f>TKB!$C$13</f>
        <v>0</v>
      </c>
      <c r="H495" s="80"/>
      <c r="I495" s="81" t="str">
        <f t="shared" si="149"/>
        <v/>
      </c>
      <c r="J495" s="82" t="str">
        <f t="shared" si="150"/>
        <v/>
      </c>
      <c r="K495" s="66"/>
      <c r="L495" s="170"/>
      <c r="M495" s="78">
        <v>5</v>
      </c>
      <c r="N495" s="72" t="str">
        <f t="shared" ca="1" si="151"/>
        <v/>
      </c>
      <c r="O495" s="83" t="str">
        <f t="shared" si="152"/>
        <v/>
      </c>
      <c r="P495" s="80">
        <f>TKB!$D$13</f>
        <v>0</v>
      </c>
      <c r="Q495" s="80"/>
      <c r="R495" s="81" t="str">
        <f t="shared" si="153"/>
        <v/>
      </c>
      <c r="S495" s="82" t="str">
        <f t="shared" si="154"/>
        <v/>
      </c>
      <c r="T495" s="46"/>
      <c r="U495" s="35"/>
      <c r="V495" s="36"/>
      <c r="W495" s="37"/>
      <c r="X495" s="46"/>
      <c r="Y495" s="46"/>
      <c r="Z495" s="46"/>
    </row>
    <row r="496" spans="1:26" ht="24" customHeight="1" x14ac:dyDescent="0.2">
      <c r="A496" s="11" t="str">
        <f t="shared" si="0"/>
        <v/>
      </c>
      <c r="B496" s="29">
        <f t="shared" si="146"/>
        <v>17</v>
      </c>
      <c r="C496" s="84" t="str">
        <f>CONCATENATE("Tư ",CHAR(10),DAY(V483+2),"/",MONTH(V483+2))</f>
        <v>Tư 
30/12</v>
      </c>
      <c r="D496" s="61">
        <v>1</v>
      </c>
      <c r="E496" s="61">
        <f t="shared" ca="1" si="147"/>
        <v>34</v>
      </c>
      <c r="F496" s="61">
        <f t="shared" ca="1" si="148"/>
        <v>34</v>
      </c>
      <c r="G496" s="73" t="str">
        <f>TKB!$C$14</f>
        <v>Tập đọc</v>
      </c>
      <c r="H496" s="62"/>
      <c r="I496" s="64" t="str">
        <f t="shared" ca="1" si="149"/>
        <v>Ca dao về lao động sản xuất</v>
      </c>
      <c r="J496" s="65" t="str">
        <f t="shared" ca="1" si="150"/>
        <v>Máy chiếu</v>
      </c>
      <c r="K496" s="66"/>
      <c r="L496" s="169" t="str">
        <f>+C496</f>
        <v>Tư 
30/12</v>
      </c>
      <c r="M496" s="61">
        <v>1</v>
      </c>
      <c r="N496" s="61">
        <f t="shared" ca="1" si="151"/>
        <v>34</v>
      </c>
      <c r="O496" s="61">
        <f t="shared" ca="1" si="152"/>
        <v>34</v>
      </c>
      <c r="P496" s="62" t="str">
        <f>TKB!$D$14</f>
        <v>Khoa học</v>
      </c>
      <c r="Q496" s="62"/>
      <c r="R496" s="64" t="str">
        <f t="shared" ca="1" si="153"/>
        <v>Kiểm tra HKI</v>
      </c>
      <c r="S496" s="65">
        <f t="shared" ca="1" si="154"/>
        <v>0</v>
      </c>
      <c r="T496" s="46"/>
      <c r="U496" s="35"/>
      <c r="V496" s="36"/>
      <c r="W496" s="37"/>
      <c r="X496" s="46"/>
      <c r="Y496" s="46"/>
      <c r="Z496" s="46"/>
    </row>
    <row r="497" spans="1:26" ht="24" customHeight="1" x14ac:dyDescent="0.2">
      <c r="A497" s="11" t="str">
        <f t="shared" si="0"/>
        <v/>
      </c>
      <c r="B497" s="29">
        <f t="shared" si="146"/>
        <v>17</v>
      </c>
      <c r="C497" s="85"/>
      <c r="D497" s="72">
        <v>2</v>
      </c>
      <c r="E497" s="72">
        <f t="shared" ca="1" si="147"/>
        <v>66</v>
      </c>
      <c r="F497" s="72">
        <f t="shared" ca="1" si="148"/>
        <v>66</v>
      </c>
      <c r="G497" s="73" t="str">
        <f>TKB!$C$15</f>
        <v>Tiếng Anh</v>
      </c>
      <c r="H497" s="73"/>
      <c r="I497" s="74" t="str">
        <f t="shared" ca="1" si="149"/>
        <v>Review 2</v>
      </c>
      <c r="J497" s="75">
        <f t="shared" ca="1" si="150"/>
        <v>0</v>
      </c>
      <c r="K497" s="66"/>
      <c r="L497" s="167"/>
      <c r="M497" s="72">
        <v>2</v>
      </c>
      <c r="N497" s="72">
        <f t="shared" ca="1" si="151"/>
        <v>34</v>
      </c>
      <c r="O497" s="72">
        <f t="shared" ca="1" si="152"/>
        <v>34</v>
      </c>
      <c r="P497" s="62" t="str">
        <f>TKB!$D$15</f>
        <v>Thể dục</v>
      </c>
      <c r="Q497" s="73"/>
      <c r="R497" s="74" t="str">
        <f t="shared" ca="1" si="153"/>
        <v>Đi đều vòng phải vòng trái - Trò chơi…</v>
      </c>
      <c r="S497" s="75">
        <f t="shared" ca="1" si="154"/>
        <v>0</v>
      </c>
      <c r="T497" s="46"/>
      <c r="U497" s="35"/>
      <c r="V497" s="36"/>
      <c r="W497" s="37"/>
      <c r="X497" s="46"/>
      <c r="Y497" s="46"/>
      <c r="Z497" s="46"/>
    </row>
    <row r="498" spans="1:26" ht="24" customHeight="1" x14ac:dyDescent="0.2">
      <c r="A498" s="11" t="str">
        <f t="shared" si="0"/>
        <v/>
      </c>
      <c r="B498" s="29">
        <f t="shared" si="146"/>
        <v>17</v>
      </c>
      <c r="C498" s="85"/>
      <c r="D498" s="72">
        <v>3</v>
      </c>
      <c r="E498" s="72">
        <f t="shared" ca="1" si="147"/>
        <v>83</v>
      </c>
      <c r="F498" s="72">
        <f t="shared" ca="1" si="148"/>
        <v>83</v>
      </c>
      <c r="G498" s="73" t="str">
        <f>TKB!$C$16</f>
        <v>Toán</v>
      </c>
      <c r="H498" s="73"/>
      <c r="I498" s="74" t="str">
        <f t="shared" ca="1" si="149"/>
        <v>Giới thiệu máy tính bỏ túi</v>
      </c>
      <c r="J498" s="75" t="str">
        <f t="shared" ca="1" si="150"/>
        <v>Máy chiếu</v>
      </c>
      <c r="K498" s="66"/>
      <c r="L498" s="167"/>
      <c r="M498" s="67">
        <v>3</v>
      </c>
      <c r="N498" s="72">
        <f t="shared" ca="1" si="151"/>
        <v>50</v>
      </c>
      <c r="O498" s="67">
        <f t="shared" ca="1" si="152"/>
        <v>120</v>
      </c>
      <c r="P498" s="68" t="str">
        <f>TKB!$D$16</f>
        <v>HDH-TV</v>
      </c>
      <c r="Q498" s="73"/>
      <c r="R498" s="74" t="str">
        <f t="shared" ca="1" si="153"/>
        <v>Tập đọc - Luyện từ và câu</v>
      </c>
      <c r="S498" s="75" t="str">
        <f t="shared" ca="1" si="154"/>
        <v>Máy chiếu</v>
      </c>
      <c r="T498" s="46"/>
      <c r="U498" s="35"/>
      <c r="V498" s="36"/>
      <c r="W498" s="37"/>
      <c r="X498" s="46"/>
      <c r="Y498" s="46"/>
      <c r="Z498" s="46"/>
    </row>
    <row r="499" spans="1:26" ht="24" customHeight="1" x14ac:dyDescent="0.2">
      <c r="A499" s="11" t="str">
        <f t="shared" si="0"/>
        <v/>
      </c>
      <c r="B499" s="29">
        <f t="shared" si="146"/>
        <v>17</v>
      </c>
      <c r="C499" s="85"/>
      <c r="D499" s="72">
        <v>4</v>
      </c>
      <c r="E499" s="72">
        <f t="shared" ca="1" si="147"/>
        <v>17</v>
      </c>
      <c r="F499" s="72">
        <f t="shared" ca="1" si="148"/>
        <v>17</v>
      </c>
      <c r="G499" s="73" t="str">
        <f>TKB!$C$17</f>
        <v>Kể chuyện</v>
      </c>
      <c r="H499" s="73"/>
      <c r="I499" s="74" t="str">
        <f t="shared" ca="1" si="149"/>
        <v>Kể chuyện đã nghe,đã đọc</v>
      </c>
      <c r="J499" s="75" t="str">
        <f t="shared" ca="1" si="150"/>
        <v>Máy chiếu</v>
      </c>
      <c r="K499" s="66"/>
      <c r="L499" s="167"/>
      <c r="M499" s="72">
        <v>4</v>
      </c>
      <c r="N499" s="72">
        <f t="shared" ca="1" si="151"/>
        <v>17</v>
      </c>
      <c r="O499" s="72">
        <f t="shared" ca="1" si="152"/>
        <v>19</v>
      </c>
      <c r="P499" s="73" t="str">
        <f>TKB!$D$17</f>
        <v>HĐTT-CĐ</v>
      </c>
      <c r="Q499" s="73"/>
      <c r="R499" s="74" t="str">
        <f t="shared" ca="1" si="153"/>
        <v>Sinh hoạt VN theo c. đề ca ngợi q. hương đất nước</v>
      </c>
      <c r="S499" s="75" t="str">
        <f t="shared" ca="1" si="154"/>
        <v>Máy chiếu</v>
      </c>
      <c r="T499" s="46"/>
      <c r="U499" s="35"/>
      <c r="V499" s="36"/>
      <c r="W499" s="37"/>
      <c r="X499" s="46"/>
      <c r="Y499" s="46"/>
      <c r="Z499" s="46"/>
    </row>
    <row r="500" spans="1:26" ht="24" customHeight="1" x14ac:dyDescent="0.2">
      <c r="A500" s="11" t="str">
        <f t="shared" si="0"/>
        <v/>
      </c>
      <c r="B500" s="29">
        <f t="shared" si="146"/>
        <v>17</v>
      </c>
      <c r="C500" s="86"/>
      <c r="D500" s="79">
        <v>5</v>
      </c>
      <c r="E500" s="79">
        <f t="shared" ca="1" si="147"/>
        <v>214</v>
      </c>
      <c r="F500" s="79" t="str">
        <f t="shared" si="148"/>
        <v/>
      </c>
      <c r="G500" s="80">
        <f>TKB!$C$18</f>
        <v>0</v>
      </c>
      <c r="H500" s="80"/>
      <c r="I500" s="81" t="str">
        <f t="shared" si="149"/>
        <v/>
      </c>
      <c r="J500" s="82" t="str">
        <f t="shared" si="150"/>
        <v/>
      </c>
      <c r="K500" s="66"/>
      <c r="L500" s="170"/>
      <c r="M500" s="78">
        <v>5</v>
      </c>
      <c r="N500" s="72" t="str">
        <f t="shared" ca="1" si="151"/>
        <v/>
      </c>
      <c r="O500" s="83" t="str">
        <f t="shared" si="152"/>
        <v/>
      </c>
      <c r="P500" s="80">
        <f>TKB!$D$18</f>
        <v>0</v>
      </c>
      <c r="Q500" s="80"/>
      <c r="R500" s="81" t="str">
        <f t="shared" si="153"/>
        <v/>
      </c>
      <c r="S500" s="82" t="str">
        <f t="shared" si="154"/>
        <v/>
      </c>
      <c r="T500" s="46"/>
      <c r="U500" s="35"/>
      <c r="V500" s="36"/>
      <c r="W500" s="37"/>
      <c r="X500" s="46"/>
      <c r="Y500" s="46"/>
      <c r="Z500" s="46"/>
    </row>
    <row r="501" spans="1:26" ht="24" customHeight="1" x14ac:dyDescent="0.2">
      <c r="A501" s="11" t="str">
        <f t="shared" si="0"/>
        <v/>
      </c>
      <c r="B501" s="29">
        <f t="shared" si="146"/>
        <v>17</v>
      </c>
      <c r="C501" s="84" t="str">
        <f>CONCATENATE("Năm ",CHAR(10),DAY(V483+3),"/",MONTH(V483+3))</f>
        <v>Năm 
31/12</v>
      </c>
      <c r="D501" s="61">
        <v>1</v>
      </c>
      <c r="E501" s="61">
        <f t="shared" ca="1" si="147"/>
        <v>33</v>
      </c>
      <c r="F501" s="61">
        <f t="shared" ca="1" si="148"/>
        <v>33</v>
      </c>
      <c r="G501" s="62" t="str">
        <f>TKB!$C$19</f>
        <v>TLV</v>
      </c>
      <c r="H501" s="62"/>
      <c r="I501" s="64" t="str">
        <f t="shared" ca="1" si="149"/>
        <v>Ôn tập về viết đơn</v>
      </c>
      <c r="J501" s="65" t="str">
        <f t="shared" ca="1" si="150"/>
        <v>Máy chiếu</v>
      </c>
      <c r="K501" s="66"/>
      <c r="L501" s="169" t="str">
        <f>+C501</f>
        <v>Năm 
31/12</v>
      </c>
      <c r="M501" s="61">
        <v>1</v>
      </c>
      <c r="N501" s="61">
        <f t="shared" ca="1" si="151"/>
        <v>67</v>
      </c>
      <c r="O501" s="61">
        <f t="shared" ca="1" si="152"/>
        <v>67</v>
      </c>
      <c r="P501" s="62" t="str">
        <f>TKB!$D$19</f>
        <v>Tiếng Anh</v>
      </c>
      <c r="Q501" s="62"/>
      <c r="R501" s="64" t="str">
        <f t="shared" ca="1" si="153"/>
        <v>Review 2 (tài liệu bổ trợ)</v>
      </c>
      <c r="S501" s="65">
        <f t="shared" ca="1" si="154"/>
        <v>0</v>
      </c>
      <c r="T501" s="46"/>
      <c r="U501" s="35"/>
      <c r="V501" s="36"/>
      <c r="W501" s="37"/>
      <c r="X501" s="46"/>
      <c r="Y501" s="46"/>
      <c r="Z501" s="46"/>
    </row>
    <row r="502" spans="1:26" ht="24" customHeight="1" x14ac:dyDescent="0.2">
      <c r="A502" s="11" t="str">
        <f t="shared" si="0"/>
        <v/>
      </c>
      <c r="B502" s="29">
        <f t="shared" si="146"/>
        <v>17</v>
      </c>
      <c r="C502" s="85"/>
      <c r="D502" s="72">
        <v>2</v>
      </c>
      <c r="E502" s="72">
        <f t="shared" ca="1" si="147"/>
        <v>17</v>
      </c>
      <c r="F502" s="72">
        <f t="shared" ca="1" si="148"/>
        <v>17</v>
      </c>
      <c r="G502" s="73" t="str">
        <f>TKB!$C$20</f>
        <v>Mĩ thuật</v>
      </c>
      <c r="H502" s="73"/>
      <c r="I502" s="74" t="str">
        <f t="shared" ca="1" si="149"/>
        <v>Tìm hiểu tranh theo chủ đề: “ Ước mơ của em”</v>
      </c>
      <c r="J502" s="75">
        <f t="shared" ca="1" si="150"/>
        <v>0</v>
      </c>
      <c r="K502" s="66"/>
      <c r="L502" s="167"/>
      <c r="M502" s="72">
        <v>2</v>
      </c>
      <c r="N502" s="72">
        <f t="shared" ca="1" si="151"/>
        <v>17</v>
      </c>
      <c r="O502" s="72">
        <f t="shared" ca="1" si="152"/>
        <v>17</v>
      </c>
      <c r="P502" s="73" t="str">
        <f>TKB!$D$20</f>
        <v>Địa lí</v>
      </c>
      <c r="Q502" s="73"/>
      <c r="R502" s="74" t="str">
        <f t="shared" ca="1" si="153"/>
        <v>Ôn tập HK I</v>
      </c>
      <c r="S502" s="75" t="str">
        <f t="shared" ca="1" si="154"/>
        <v>Máy chiếu</v>
      </c>
      <c r="T502" s="46"/>
      <c r="U502" s="35"/>
      <c r="V502" s="36"/>
      <c r="W502" s="37"/>
      <c r="X502" s="46"/>
      <c r="Y502" s="46"/>
      <c r="Z502" s="46"/>
    </row>
    <row r="503" spans="1:26" ht="24" customHeight="1" x14ac:dyDescent="0.2">
      <c r="A503" s="11" t="str">
        <f t="shared" si="0"/>
        <v/>
      </c>
      <c r="B503" s="29">
        <f t="shared" si="146"/>
        <v>17</v>
      </c>
      <c r="C503" s="85"/>
      <c r="D503" s="72">
        <v>3</v>
      </c>
      <c r="E503" s="72">
        <f t="shared" ca="1" si="147"/>
        <v>84</v>
      </c>
      <c r="F503" s="72">
        <f t="shared" ca="1" si="148"/>
        <v>84</v>
      </c>
      <c r="G503" s="73" t="str">
        <f>TKB!$C$21</f>
        <v>Toán</v>
      </c>
      <c r="H503" s="73"/>
      <c r="I503" s="74" t="str">
        <f t="shared" ca="1" si="149"/>
        <v>Sử dụng máy tính bỏ túi để giải toán về TSPT</v>
      </c>
      <c r="J503" s="75" t="str">
        <f t="shared" ca="1" si="150"/>
        <v xml:space="preserve">Máy chiếu </v>
      </c>
      <c r="K503" s="66"/>
      <c r="L503" s="167"/>
      <c r="M503" s="67">
        <v>3</v>
      </c>
      <c r="N503" s="72">
        <f t="shared" ca="1" si="151"/>
        <v>17</v>
      </c>
      <c r="O503" s="67">
        <f t="shared" ca="1" si="152"/>
        <v>17</v>
      </c>
      <c r="P503" s="68" t="str">
        <f>TKB!$D$21</f>
        <v>Kĩ thuật</v>
      </c>
      <c r="Q503" s="73"/>
      <c r="R503" s="74" t="str">
        <f t="shared" ca="1" si="153"/>
        <v>Thức ăn nuôi gà</v>
      </c>
      <c r="S503" s="75" t="str">
        <f t="shared" ca="1" si="154"/>
        <v>Máy chiếu</v>
      </c>
      <c r="T503" s="46"/>
      <c r="U503" s="35"/>
      <c r="V503" s="36"/>
      <c r="W503" s="37"/>
      <c r="X503" s="46"/>
      <c r="Y503" s="46"/>
      <c r="Z503" s="46"/>
    </row>
    <row r="504" spans="1:26" ht="24" customHeight="1" x14ac:dyDescent="0.2">
      <c r="A504" s="11" t="str">
        <f t="shared" si="0"/>
        <v/>
      </c>
      <c r="B504" s="29">
        <f t="shared" si="146"/>
        <v>17</v>
      </c>
      <c r="C504" s="85"/>
      <c r="D504" s="72">
        <v>4</v>
      </c>
      <c r="E504" s="72">
        <f t="shared" ca="1" si="147"/>
        <v>34</v>
      </c>
      <c r="F504" s="72">
        <f t="shared" ca="1" si="148"/>
        <v>34</v>
      </c>
      <c r="G504" s="73" t="str">
        <f>TKB!$C$22</f>
        <v>LT &amp; Câu</v>
      </c>
      <c r="H504" s="73"/>
      <c r="I504" s="74" t="str">
        <f t="shared" ca="1" si="149"/>
        <v>Ôn tập về câu</v>
      </c>
      <c r="J504" s="75" t="str">
        <f t="shared" ca="1" si="150"/>
        <v>Máy chiếu</v>
      </c>
      <c r="K504" s="66"/>
      <c r="L504" s="167"/>
      <c r="M504" s="72">
        <v>4</v>
      </c>
      <c r="N504" s="72">
        <f t="shared" ca="1" si="151"/>
        <v>51</v>
      </c>
      <c r="O504" s="72">
        <f t="shared" ca="1" si="152"/>
        <v>121</v>
      </c>
      <c r="P504" s="73" t="str">
        <f>TKB!$D$22</f>
        <v>HDH-TV</v>
      </c>
      <c r="Q504" s="73"/>
      <c r="R504" s="74" t="str">
        <f t="shared" ca="1" si="153"/>
        <v>Luyện từ và câu</v>
      </c>
      <c r="S504" s="75" t="str">
        <f t="shared" ca="1" si="154"/>
        <v>Máy chiếu</v>
      </c>
      <c r="T504" s="46"/>
      <c r="U504" s="35"/>
      <c r="V504" s="36"/>
      <c r="W504" s="37"/>
      <c r="X504" s="46"/>
      <c r="Y504" s="46"/>
      <c r="Z504" s="46"/>
    </row>
    <row r="505" spans="1:26" ht="24" customHeight="1" x14ac:dyDescent="0.2">
      <c r="A505" s="11" t="str">
        <f t="shared" si="0"/>
        <v/>
      </c>
      <c r="B505" s="29">
        <f t="shared" si="146"/>
        <v>17</v>
      </c>
      <c r="C505" s="86"/>
      <c r="D505" s="79">
        <v>5</v>
      </c>
      <c r="E505" s="79">
        <f t="shared" ca="1" si="147"/>
        <v>216</v>
      </c>
      <c r="F505" s="79" t="str">
        <f t="shared" si="148"/>
        <v/>
      </c>
      <c r="G505" s="80">
        <f>TKB!$C$23</f>
        <v>0</v>
      </c>
      <c r="H505" s="80"/>
      <c r="I505" s="81" t="str">
        <f t="shared" si="149"/>
        <v/>
      </c>
      <c r="J505" s="82" t="str">
        <f t="shared" si="150"/>
        <v/>
      </c>
      <c r="K505" s="66"/>
      <c r="L505" s="170"/>
      <c r="M505" s="78">
        <v>5</v>
      </c>
      <c r="N505" s="72" t="str">
        <f t="shared" ca="1" si="151"/>
        <v/>
      </c>
      <c r="O505" s="83" t="str">
        <f t="shared" si="152"/>
        <v/>
      </c>
      <c r="P505" s="80">
        <f>TKB!$D$23</f>
        <v>0</v>
      </c>
      <c r="Q505" s="80"/>
      <c r="R505" s="81" t="str">
        <f t="shared" si="153"/>
        <v/>
      </c>
      <c r="S505" s="82" t="str">
        <f t="shared" si="154"/>
        <v/>
      </c>
      <c r="T505" s="46"/>
      <c r="U505" s="35"/>
      <c r="V505" s="36"/>
      <c r="W505" s="37"/>
      <c r="X505" s="46"/>
      <c r="Y505" s="46"/>
      <c r="Z505" s="46"/>
    </row>
    <row r="506" spans="1:26" ht="24" customHeight="1" x14ac:dyDescent="0.2">
      <c r="A506" s="11" t="str">
        <f t="shared" si="0"/>
        <v/>
      </c>
      <c r="B506" s="29">
        <f t="shared" si="146"/>
        <v>17</v>
      </c>
      <c r="C506" s="60" t="str">
        <f>CONCATENATE("Sáu ",CHAR(10),DAY(V483+4),"/",MONTH(V483+4))</f>
        <v>Sáu 
1/1</v>
      </c>
      <c r="D506" s="61">
        <v>1</v>
      </c>
      <c r="E506" s="61">
        <f t="shared" ca="1" si="147"/>
        <v>34</v>
      </c>
      <c r="F506" s="61">
        <f t="shared" ca="1" si="148"/>
        <v>34</v>
      </c>
      <c r="G506" s="73" t="str">
        <f>TKB!$C$24</f>
        <v>TLV</v>
      </c>
      <c r="H506" s="62"/>
      <c r="I506" s="64" t="str">
        <f t="shared" ca="1" si="149"/>
        <v>Trả bài văn tả người</v>
      </c>
      <c r="J506" s="65" t="str">
        <f t="shared" ca="1" si="150"/>
        <v>Máy chiếu</v>
      </c>
      <c r="K506" s="66"/>
      <c r="L506" s="169" t="str">
        <f>+C506</f>
        <v>Sáu 
1/1</v>
      </c>
      <c r="M506" s="61">
        <v>1</v>
      </c>
      <c r="N506" s="61">
        <f t="shared" ca="1" si="151"/>
        <v>34</v>
      </c>
      <c r="O506" s="61">
        <f t="shared" ca="1" si="152"/>
        <v>34</v>
      </c>
      <c r="P506" s="62" t="str">
        <f>TKB!$D$24</f>
        <v>HDH-T</v>
      </c>
      <c r="Q506" s="62"/>
      <c r="R506" s="74" t="str">
        <f t="shared" ca="1" si="153"/>
        <v>S.dụng MTBT để g.toán về tỉ số %  . Hình tam giác</v>
      </c>
      <c r="S506" s="65" t="str">
        <f t="shared" ca="1" si="154"/>
        <v>Máy chiếu</v>
      </c>
      <c r="T506" s="46"/>
      <c r="U506" s="35"/>
      <c r="V506" s="36"/>
      <c r="W506" s="37"/>
      <c r="X506" s="46"/>
      <c r="Y506" s="46"/>
      <c r="Z506" s="46"/>
    </row>
    <row r="507" spans="1:26" ht="24" customHeight="1" x14ac:dyDescent="0.2">
      <c r="A507" s="11" t="str">
        <f t="shared" si="0"/>
        <v/>
      </c>
      <c r="B507" s="29">
        <f t="shared" si="146"/>
        <v>17</v>
      </c>
      <c r="C507" s="71"/>
      <c r="D507" s="72">
        <v>2</v>
      </c>
      <c r="E507" s="72">
        <f t="shared" ca="1" si="147"/>
        <v>85</v>
      </c>
      <c r="F507" s="72">
        <f t="shared" ca="1" si="148"/>
        <v>85</v>
      </c>
      <c r="G507" s="73" t="str">
        <f>TKB!$C$25</f>
        <v>Toán</v>
      </c>
      <c r="H507" s="73"/>
      <c r="I507" s="74" t="str">
        <f t="shared" ca="1" si="149"/>
        <v>Hình tam giác</v>
      </c>
      <c r="J507" s="75" t="str">
        <f t="shared" ca="1" si="150"/>
        <v xml:space="preserve">Máy chiếu </v>
      </c>
      <c r="K507" s="66"/>
      <c r="L507" s="167"/>
      <c r="M507" s="72">
        <v>2</v>
      </c>
      <c r="N507" s="72">
        <f t="shared" ca="1" si="151"/>
        <v>17</v>
      </c>
      <c r="O507" s="72">
        <f t="shared" ca="1" si="152"/>
        <v>17</v>
      </c>
      <c r="P507" s="73" t="str">
        <f>TKB!$D$25</f>
        <v>HĐTT-SH</v>
      </c>
      <c r="Q507" s="73"/>
      <c r="R507" s="74" t="str">
        <f t="shared" ca="1" si="153"/>
        <v>Sinh hoạt lớp</v>
      </c>
      <c r="S507" s="75" t="str">
        <f t="shared" ca="1" si="154"/>
        <v>sổ thi đua</v>
      </c>
      <c r="T507" s="46"/>
      <c r="U507" s="35"/>
      <c r="V507" s="36"/>
      <c r="W507" s="37"/>
      <c r="X507" s="46"/>
      <c r="Y507" s="46"/>
      <c r="Z507" s="46"/>
    </row>
    <row r="508" spans="1:26" ht="24" customHeight="1" x14ac:dyDescent="0.2">
      <c r="A508" s="11" t="str">
        <f t="shared" si="0"/>
        <v/>
      </c>
      <c r="B508" s="29">
        <f t="shared" si="146"/>
        <v>17</v>
      </c>
      <c r="C508" s="71"/>
      <c r="D508" s="67">
        <v>3</v>
      </c>
      <c r="E508" s="72">
        <f t="shared" ca="1" si="147"/>
        <v>17</v>
      </c>
      <c r="F508" s="72">
        <f t="shared" ca="1" si="148"/>
        <v>17</v>
      </c>
      <c r="G508" s="73" t="str">
        <f>TKB!$C$26</f>
        <v>Đạo đức</v>
      </c>
      <c r="H508" s="73"/>
      <c r="I508" s="74" t="str">
        <f t="shared" ca="1" si="149"/>
        <v>Hợp tác với những người xung quanh ( tiếp)</v>
      </c>
      <c r="J508" s="75" t="str">
        <f t="shared" ca="1" si="150"/>
        <v>Máy chiếu</v>
      </c>
      <c r="K508" s="66"/>
      <c r="L508" s="167"/>
      <c r="M508" s="67">
        <v>3</v>
      </c>
      <c r="N508" s="72" t="str">
        <f t="shared" ca="1" si="151"/>
        <v/>
      </c>
      <c r="O508" s="67" t="str">
        <f t="shared" si="152"/>
        <v/>
      </c>
      <c r="P508" s="68">
        <f>TKB!$D$26</f>
        <v>0</v>
      </c>
      <c r="Q508" s="73"/>
      <c r="R508" s="74" t="str">
        <f t="shared" si="153"/>
        <v/>
      </c>
      <c r="S508" s="75" t="str">
        <f t="shared" si="154"/>
        <v/>
      </c>
      <c r="T508" s="46"/>
      <c r="U508" s="35"/>
      <c r="V508" s="36"/>
      <c r="W508" s="37"/>
      <c r="X508" s="46"/>
      <c r="Y508" s="46"/>
      <c r="Z508" s="46"/>
    </row>
    <row r="509" spans="1:26" ht="24" customHeight="1" x14ac:dyDescent="0.2">
      <c r="A509" s="11" t="str">
        <f t="shared" si="0"/>
        <v/>
      </c>
      <c r="B509" s="29">
        <f t="shared" si="146"/>
        <v>17</v>
      </c>
      <c r="C509" s="71"/>
      <c r="D509" s="72">
        <v>4</v>
      </c>
      <c r="E509" s="72">
        <f t="shared" ca="1" si="147"/>
        <v>68</v>
      </c>
      <c r="F509" s="72">
        <f t="shared" ca="1" si="148"/>
        <v>68</v>
      </c>
      <c r="G509" s="73" t="str">
        <f>TKB!$C$27</f>
        <v>Tiếng Anh</v>
      </c>
      <c r="H509" s="73"/>
      <c r="I509" s="74" t="str">
        <f t="shared" ca="1" si="149"/>
        <v>Short story</v>
      </c>
      <c r="J509" s="75">
        <f t="shared" ca="1" si="150"/>
        <v>0</v>
      </c>
      <c r="K509" s="66"/>
      <c r="L509" s="167"/>
      <c r="M509" s="72">
        <v>4</v>
      </c>
      <c r="N509" s="72" t="str">
        <f t="shared" ca="1" si="151"/>
        <v/>
      </c>
      <c r="O509" s="72" t="str">
        <f t="shared" si="152"/>
        <v/>
      </c>
      <c r="P509" s="73">
        <f>TKB!$D$27</f>
        <v>0</v>
      </c>
      <c r="Q509" s="73"/>
      <c r="R509" s="74" t="str">
        <f t="shared" si="153"/>
        <v/>
      </c>
      <c r="S509" s="75" t="str">
        <f t="shared" si="154"/>
        <v/>
      </c>
      <c r="T509" s="46"/>
      <c r="U509" s="35"/>
      <c r="V509" s="36"/>
      <c r="W509" s="37"/>
      <c r="X509" s="46"/>
      <c r="Y509" s="46"/>
      <c r="Z509" s="46"/>
    </row>
    <row r="510" spans="1:26" ht="24" customHeight="1" x14ac:dyDescent="0.2">
      <c r="A510" s="11" t="str">
        <f t="shared" si="0"/>
        <v/>
      </c>
      <c r="B510" s="29">
        <f t="shared" si="146"/>
        <v>17</v>
      </c>
      <c r="C510" s="87"/>
      <c r="D510" s="88">
        <v>5</v>
      </c>
      <c r="E510" s="88">
        <f t="shared" ca="1" si="147"/>
        <v>218</v>
      </c>
      <c r="F510" s="88" t="str">
        <f t="shared" si="148"/>
        <v/>
      </c>
      <c r="G510" s="89">
        <f>TKB!$C$28</f>
        <v>0</v>
      </c>
      <c r="H510" s="89" t="str">
        <f>IF(AND($M$1&lt;&gt;"",F510&lt;&gt;""),$M$1,IF(LEN(G510)&gt;$Q$1,RIGHT(G510,$Q$1),""))</f>
        <v/>
      </c>
      <c r="I510" s="90" t="str">
        <f t="shared" si="149"/>
        <v/>
      </c>
      <c r="J510" s="91" t="str">
        <f t="shared" si="150"/>
        <v/>
      </c>
      <c r="K510" s="66"/>
      <c r="L510" s="171"/>
      <c r="M510" s="92">
        <v>5</v>
      </c>
      <c r="N510" s="88" t="str">
        <f t="shared" ca="1" si="151"/>
        <v/>
      </c>
      <c r="O510" s="88" t="str">
        <f t="shared" si="152"/>
        <v/>
      </c>
      <c r="P510" s="89">
        <f>TKB!$D$28</f>
        <v>0</v>
      </c>
      <c r="Q510" s="89" t="str">
        <f>IF(AND($M$1&lt;&gt;"",O510&lt;&gt;""),$M$1,IF(LEN(P510)&gt;$Q$1,RIGHT(P510,$Q$1),""))</f>
        <v/>
      </c>
      <c r="R510" s="90" t="str">
        <f t="shared" si="153"/>
        <v/>
      </c>
      <c r="S510" s="91" t="str">
        <f t="shared" si="154"/>
        <v/>
      </c>
      <c r="T510" s="46"/>
      <c r="U510" s="35"/>
      <c r="V510" s="36"/>
      <c r="W510" s="37"/>
      <c r="X510" s="46"/>
      <c r="Y510" s="46"/>
      <c r="Z510" s="46"/>
    </row>
    <row r="511" spans="1:26" ht="24" customHeight="1" x14ac:dyDescent="0.2">
      <c r="A511" s="11" t="str">
        <f t="shared" si="0"/>
        <v/>
      </c>
      <c r="B511" s="29">
        <f t="shared" si="146"/>
        <v>17</v>
      </c>
      <c r="C511" s="178"/>
      <c r="D511" s="173"/>
      <c r="E511" s="173"/>
      <c r="F511" s="173"/>
      <c r="G511" s="173"/>
      <c r="H511" s="173"/>
      <c r="I511" s="173"/>
      <c r="J511" s="174"/>
      <c r="K511" s="93"/>
      <c r="L511" s="172"/>
      <c r="M511" s="173"/>
      <c r="N511" s="173"/>
      <c r="O511" s="173"/>
      <c r="P511" s="173"/>
      <c r="Q511" s="173"/>
      <c r="R511" s="173"/>
      <c r="S511" s="174"/>
      <c r="T511" s="11"/>
      <c r="U511" s="35"/>
      <c r="V511" s="36"/>
      <c r="W511" s="37"/>
      <c r="X511" s="11"/>
      <c r="Y511" s="11"/>
      <c r="Z511" s="11"/>
    </row>
    <row r="512" spans="1:26" ht="57.75" customHeight="1" x14ac:dyDescent="0.2">
      <c r="A512" s="11" t="str">
        <f t="shared" si="0"/>
        <v/>
      </c>
      <c r="B512" s="29">
        <f>+B513</f>
        <v>18</v>
      </c>
      <c r="C512" s="96" t="str">
        <f>'HUONG DAN'!B54</f>
        <v>©Trường Tiểu học Lê Ngọc Hân, Gia Lâm</v>
      </c>
      <c r="D512" s="93"/>
      <c r="E512" s="93"/>
      <c r="F512" s="93"/>
      <c r="G512" s="97"/>
      <c r="H512" s="97"/>
      <c r="I512" s="97"/>
      <c r="J512" s="97"/>
      <c r="K512" s="97"/>
      <c r="L512" s="45"/>
      <c r="M512" s="45"/>
      <c r="N512" s="45"/>
      <c r="O512" s="45"/>
      <c r="P512" s="100"/>
      <c r="Q512" s="100"/>
      <c r="R512" s="183"/>
      <c r="S512" s="180"/>
      <c r="T512" s="11"/>
      <c r="U512" s="35"/>
      <c r="V512" s="36"/>
      <c r="W512" s="37"/>
      <c r="X512" s="11"/>
      <c r="Y512" s="11"/>
      <c r="Z512" s="11"/>
    </row>
    <row r="513" spans="1:26" ht="24" customHeight="1" x14ac:dyDescent="0.2">
      <c r="A513" s="11" t="str">
        <f t="shared" si="0"/>
        <v/>
      </c>
      <c r="B513" s="29">
        <f>+C513</f>
        <v>18</v>
      </c>
      <c r="C513" s="179">
        <f>+C483+1</f>
        <v>18</v>
      </c>
      <c r="D513" s="180"/>
      <c r="E513" s="38"/>
      <c r="F513" s="93" t="str">
        <f>CONCATENATE("(Từ ngày ",DAY(V513)&amp;"/"&amp; MONTH(V513) &amp;"/"&amp;YEAR(V513)&amp; " đến ngày "  &amp;DAY(V513+4)&amp;  "/" &amp; MONTH(V513+4) &amp; "/" &amp; YEAR(V513+4),")")</f>
        <v>(Từ ngày 4/1/2021 đến ngày 8/1/2021)</v>
      </c>
      <c r="G513" s="97"/>
      <c r="H513" s="97"/>
      <c r="I513" s="33"/>
      <c r="J513" s="33"/>
      <c r="K513" s="33"/>
      <c r="L513" s="42"/>
      <c r="M513" s="42"/>
      <c r="N513" s="43"/>
      <c r="O513" s="43"/>
      <c r="P513" s="44"/>
      <c r="Q513" s="44"/>
      <c r="R513" s="41"/>
      <c r="S513" s="41"/>
      <c r="T513" s="11"/>
      <c r="U513" s="35" t="s">
        <v>62</v>
      </c>
      <c r="V513" s="36">
        <f>$U$1+(C513-1)*7+W513</f>
        <v>44200</v>
      </c>
      <c r="W513" s="37">
        <v>0</v>
      </c>
      <c r="X513" s="11"/>
      <c r="Y513" s="11"/>
      <c r="Z513" s="11"/>
    </row>
    <row r="514" spans="1:26" ht="24" customHeight="1" x14ac:dyDescent="0.2">
      <c r="A514" s="11" t="str">
        <f t="shared" si="0"/>
        <v/>
      </c>
      <c r="B514" s="29">
        <f t="shared" ref="B514:B541" si="155">+B513</f>
        <v>18</v>
      </c>
      <c r="C514" s="175" t="s">
        <v>63</v>
      </c>
      <c r="D514" s="176"/>
      <c r="E514" s="176"/>
      <c r="F514" s="176"/>
      <c r="G514" s="176"/>
      <c r="H514" s="176"/>
      <c r="I514" s="176"/>
      <c r="J514" s="177"/>
      <c r="K514" s="99"/>
      <c r="L514" s="175" t="s">
        <v>64</v>
      </c>
      <c r="M514" s="176"/>
      <c r="N514" s="176"/>
      <c r="O514" s="176"/>
      <c r="P514" s="176"/>
      <c r="Q514" s="176"/>
      <c r="R514" s="176"/>
      <c r="S514" s="177"/>
      <c r="T514" s="46"/>
      <c r="U514" s="35"/>
      <c r="V514" s="47"/>
      <c r="W514" s="37"/>
      <c r="X514" s="46"/>
      <c r="Y514" s="46"/>
      <c r="Z514" s="46"/>
    </row>
    <row r="515" spans="1:26" ht="24" customHeight="1" x14ac:dyDescent="0.2">
      <c r="A515" s="11" t="str">
        <f t="shared" si="0"/>
        <v/>
      </c>
      <c r="B515" s="29">
        <f t="shared" si="155"/>
        <v>18</v>
      </c>
      <c r="C515" s="101" t="s">
        <v>65</v>
      </c>
      <c r="D515" s="102" t="s">
        <v>66</v>
      </c>
      <c r="E515" s="102" t="s">
        <v>67</v>
      </c>
      <c r="F515" s="102" t="s">
        <v>68</v>
      </c>
      <c r="G515" s="103" t="s">
        <v>69</v>
      </c>
      <c r="H515" s="103" t="s">
        <v>70</v>
      </c>
      <c r="I515" s="103" t="s">
        <v>71</v>
      </c>
      <c r="J515" s="104" t="s">
        <v>72</v>
      </c>
      <c r="K515" s="52"/>
      <c r="L515" s="53" t="s">
        <v>65</v>
      </c>
      <c r="M515" s="54" t="s">
        <v>66</v>
      </c>
      <c r="N515" s="54" t="s">
        <v>67</v>
      </c>
      <c r="O515" s="49" t="s">
        <v>68</v>
      </c>
      <c r="P515" s="55" t="s">
        <v>73</v>
      </c>
      <c r="Q515" s="55" t="s">
        <v>70</v>
      </c>
      <c r="R515" s="55" t="s">
        <v>71</v>
      </c>
      <c r="S515" s="51" t="s">
        <v>72</v>
      </c>
      <c r="T515" s="56"/>
      <c r="U515" s="57"/>
      <c r="V515" s="58"/>
      <c r="W515" s="59"/>
      <c r="X515" s="56"/>
      <c r="Y515" s="56"/>
      <c r="Z515" s="56"/>
    </row>
    <row r="516" spans="1:26" ht="24" customHeight="1" x14ac:dyDescent="0.2">
      <c r="A516" s="11" t="str">
        <f t="shared" si="0"/>
        <v/>
      </c>
      <c r="B516" s="29">
        <f t="shared" si="155"/>
        <v>18</v>
      </c>
      <c r="C516" s="60" t="str">
        <f>CONCATENATE("Hai  ",CHAR(10),DAY(V513),"/",MONTH(V513))</f>
        <v>Hai  
4/1</v>
      </c>
      <c r="D516" s="61">
        <v>1</v>
      </c>
      <c r="E516" s="61">
        <f t="shared" ref="E516:E540" ca="1" si="156">COUNTIF($G$6:G516,G516)+COUNTIF(OFFSET($P$6,0,0,IF(MOD(ROW(P516),5)&lt;&gt;0,INT((ROW(P516)-ROW($P$6)+1)/5)*5,INT((ROW(P516)-ROW($P$6))/5)*5),1),G516)</f>
        <v>18</v>
      </c>
      <c r="F516" s="61">
        <f t="shared" ref="F516:F540" ca="1" si="157">IF(G516=0,"",VLOOKUP(E516&amp;G516,PPCT,2,0))</f>
        <v>18</v>
      </c>
      <c r="G516" s="62" t="str">
        <f>TKB!$C$4</f>
        <v>HĐTT</v>
      </c>
      <c r="H516" s="63"/>
      <c r="I516" s="64" t="str">
        <f t="shared" ref="I516:I540" ca="1" si="158">IF(G516=0,"",VLOOKUP(E516&amp;G516,PPCT,6,0))</f>
        <v>Chào cờ</v>
      </c>
      <c r="J516" s="65">
        <f t="shared" ref="J516:J540" ca="1" si="159">IF(G516=0,"",VLOOKUP(E516&amp;G516,PPCT,7,0))</f>
        <v>0</v>
      </c>
      <c r="K516" s="66"/>
      <c r="L516" s="166" t="str">
        <f>+C516</f>
        <v>Hai  
4/1</v>
      </c>
      <c r="M516" s="67">
        <v>1</v>
      </c>
      <c r="N516" s="67">
        <f t="shared" ref="N516:N540" ca="1" si="160">IF(P516=0,"",COUNTIF($P$6:P516,P516)+COUNTIF(OFFSET($G$6,0,0,INT((ROW(G516)-ROW($G$6))/5+1)*5,1),P516))</f>
        <v>52</v>
      </c>
      <c r="O516" s="61">
        <f t="shared" ref="O516:O540" ca="1" si="161">IF(P516=0,"",VLOOKUP(N516&amp;P516,PPCT,2,0))</f>
        <v>122</v>
      </c>
      <c r="P516" s="68" t="str">
        <f>TKB!$D$4</f>
        <v>HDH-TV</v>
      </c>
      <c r="Q516" s="63"/>
      <c r="R516" s="69" t="str">
        <f t="shared" ref="R516:R540" ca="1" si="162">IF(P516=0,"",VLOOKUP(N516&amp;P516,PPCT,6,0))</f>
        <v>Tập làm văn</v>
      </c>
      <c r="S516" s="70" t="str">
        <f t="shared" ref="S516:S540" ca="1" si="163">IF(P516=0,"",VLOOKUP(N516&amp;P516,PPCT,7,0))</f>
        <v>Máy chiếu</v>
      </c>
      <c r="T516" s="46"/>
      <c r="U516" s="35"/>
      <c r="V516" s="36"/>
      <c r="W516" s="37"/>
      <c r="X516" s="46"/>
      <c r="Y516" s="46"/>
      <c r="Z516" s="46"/>
    </row>
    <row r="517" spans="1:26" ht="24" customHeight="1" x14ac:dyDescent="0.2">
      <c r="A517" s="11" t="str">
        <f t="shared" si="0"/>
        <v/>
      </c>
      <c r="B517" s="29">
        <f t="shared" si="155"/>
        <v>18</v>
      </c>
      <c r="C517" s="71"/>
      <c r="D517" s="72">
        <v>2</v>
      </c>
      <c r="E517" s="72">
        <f t="shared" ca="1" si="156"/>
        <v>69</v>
      </c>
      <c r="F517" s="72">
        <f t="shared" ca="1" si="157"/>
        <v>69</v>
      </c>
      <c r="G517" s="73" t="str">
        <f>TKB!$C$5</f>
        <v>Tiếng Anh</v>
      </c>
      <c r="H517" s="73"/>
      <c r="I517" s="74" t="str">
        <f t="shared" ca="1" si="158"/>
        <v>Test 2 (Kiểm tra cuối học kì I)</v>
      </c>
      <c r="J517" s="75">
        <f t="shared" ca="1" si="159"/>
        <v>0</v>
      </c>
      <c r="K517" s="66"/>
      <c r="L517" s="167"/>
      <c r="M517" s="72">
        <v>2</v>
      </c>
      <c r="N517" s="72">
        <f t="shared" ca="1" si="160"/>
        <v>18</v>
      </c>
      <c r="O517" s="72">
        <f t="shared" ca="1" si="161"/>
        <v>18</v>
      </c>
      <c r="P517" s="73" t="str">
        <f>TKB!$D$5</f>
        <v>HĐTT-ĐT</v>
      </c>
      <c r="Q517" s="73"/>
      <c r="R517" s="74" t="str">
        <f t="shared" ca="1" si="162"/>
        <v>Đọc truyện thư viện</v>
      </c>
      <c r="S517" s="76" t="str">
        <f t="shared" ca="1" si="163"/>
        <v>Truyện</v>
      </c>
      <c r="T517" s="46"/>
      <c r="U517" s="35"/>
      <c r="V517" s="36"/>
      <c r="W517" s="37"/>
      <c r="X517" s="46"/>
      <c r="Y517" s="46"/>
      <c r="Z517" s="46"/>
    </row>
    <row r="518" spans="1:26" ht="24" customHeight="1" x14ac:dyDescent="0.2">
      <c r="A518" s="11" t="str">
        <f t="shared" si="0"/>
        <v/>
      </c>
      <c r="B518" s="29">
        <f t="shared" si="155"/>
        <v>18</v>
      </c>
      <c r="C518" s="71"/>
      <c r="D518" s="67">
        <v>3</v>
      </c>
      <c r="E518" s="72">
        <f t="shared" ca="1" si="156"/>
        <v>35</v>
      </c>
      <c r="F518" s="72">
        <f t="shared" ca="1" si="157"/>
        <v>35</v>
      </c>
      <c r="G518" s="73" t="str">
        <f>TKB!$C$6</f>
        <v>Tập đọc</v>
      </c>
      <c r="H518" s="73"/>
      <c r="I518" s="74" t="str">
        <f t="shared" ca="1" si="158"/>
        <v>Ôn tập cuối HKI ( Tiết ... )</v>
      </c>
      <c r="J518" s="75" t="str">
        <f t="shared" ca="1" si="159"/>
        <v>Máy chiếu</v>
      </c>
      <c r="K518" s="66"/>
      <c r="L518" s="167"/>
      <c r="M518" s="67">
        <v>3</v>
      </c>
      <c r="N518" s="72">
        <f t="shared" ca="1" si="160"/>
        <v>35</v>
      </c>
      <c r="O518" s="67">
        <f t="shared" ca="1" si="161"/>
        <v>35</v>
      </c>
      <c r="P518" s="68" t="str">
        <f>TKB!$D$6</f>
        <v>Thể dục</v>
      </c>
      <c r="Q518" s="73"/>
      <c r="R518" s="69" t="str">
        <f t="shared" ca="1" si="162"/>
        <v>Bài TDPTC. TC “Chạy tiếp sức...”</v>
      </c>
      <c r="S518" s="75">
        <f t="shared" ca="1" si="163"/>
        <v>0</v>
      </c>
      <c r="T518" s="46"/>
      <c r="U518" s="35"/>
      <c r="V518" s="36"/>
      <c r="W518" s="37"/>
      <c r="X518" s="46"/>
      <c r="Y518" s="46"/>
      <c r="Z518" s="46"/>
    </row>
    <row r="519" spans="1:26" ht="24" customHeight="1" x14ac:dyDescent="0.2">
      <c r="A519" s="11" t="str">
        <f t="shared" si="0"/>
        <v/>
      </c>
      <c r="B519" s="29">
        <f t="shared" si="155"/>
        <v>18</v>
      </c>
      <c r="C519" s="71"/>
      <c r="D519" s="72">
        <v>4</v>
      </c>
      <c r="E519" s="72">
        <f t="shared" ca="1" si="156"/>
        <v>86</v>
      </c>
      <c r="F519" s="72">
        <f t="shared" ca="1" si="157"/>
        <v>86</v>
      </c>
      <c r="G519" s="73" t="str">
        <f>TKB!$C$7</f>
        <v>Toán</v>
      </c>
      <c r="H519" s="73"/>
      <c r="I519" s="74" t="str">
        <f t="shared" ca="1" si="158"/>
        <v>Diện tích hình tam giác</v>
      </c>
      <c r="J519" s="75" t="str">
        <f t="shared" ca="1" si="159"/>
        <v>Máy chiếu</v>
      </c>
      <c r="K519" s="66"/>
      <c r="L519" s="167"/>
      <c r="M519" s="72">
        <v>4</v>
      </c>
      <c r="N519" s="72" t="str">
        <f t="shared" ca="1" si="160"/>
        <v/>
      </c>
      <c r="O519" s="72" t="str">
        <f t="shared" si="161"/>
        <v/>
      </c>
      <c r="P519" s="73">
        <f>TKB!$D$7</f>
        <v>0</v>
      </c>
      <c r="Q519" s="73"/>
      <c r="R519" s="74" t="str">
        <f t="shared" si="162"/>
        <v/>
      </c>
      <c r="S519" s="70" t="str">
        <f t="shared" si="163"/>
        <v/>
      </c>
      <c r="T519" s="46"/>
      <c r="U519" s="35"/>
      <c r="V519" s="36"/>
      <c r="W519" s="37"/>
      <c r="X519" s="46"/>
      <c r="Y519" s="46"/>
      <c r="Z519" s="46"/>
    </row>
    <row r="520" spans="1:26" ht="24" customHeight="1" x14ac:dyDescent="0.2">
      <c r="A520" s="11" t="str">
        <f t="shared" si="0"/>
        <v/>
      </c>
      <c r="B520" s="29">
        <f t="shared" si="155"/>
        <v>18</v>
      </c>
      <c r="C520" s="71"/>
      <c r="D520" s="78">
        <v>5</v>
      </c>
      <c r="E520" s="79">
        <f t="shared" ca="1" si="156"/>
        <v>222</v>
      </c>
      <c r="F520" s="79" t="str">
        <f t="shared" si="157"/>
        <v/>
      </c>
      <c r="G520" s="80">
        <f>TKB!$C$8</f>
        <v>0</v>
      </c>
      <c r="H520" s="80"/>
      <c r="I520" s="81" t="str">
        <f t="shared" si="158"/>
        <v/>
      </c>
      <c r="J520" s="82" t="str">
        <f t="shared" si="159"/>
        <v/>
      </c>
      <c r="K520" s="66"/>
      <c r="L520" s="168"/>
      <c r="M520" s="78">
        <v>5</v>
      </c>
      <c r="N520" s="72" t="str">
        <f t="shared" ca="1" si="160"/>
        <v/>
      </c>
      <c r="O520" s="83" t="str">
        <f t="shared" si="161"/>
        <v/>
      </c>
      <c r="P520" s="80">
        <f>TKB!$D$8</f>
        <v>0</v>
      </c>
      <c r="Q520" s="80"/>
      <c r="R520" s="81" t="str">
        <f t="shared" si="162"/>
        <v/>
      </c>
      <c r="S520" s="82" t="str">
        <f t="shared" si="163"/>
        <v/>
      </c>
      <c r="T520" s="46"/>
      <c r="U520" s="35"/>
      <c r="V520" s="36"/>
      <c r="W520" s="37"/>
      <c r="X520" s="46"/>
      <c r="Y520" s="46"/>
      <c r="Z520" s="46"/>
    </row>
    <row r="521" spans="1:26" ht="24" customHeight="1" x14ac:dyDescent="0.2">
      <c r="A521" s="11" t="str">
        <f t="shared" si="0"/>
        <v/>
      </c>
      <c r="B521" s="29">
        <f t="shared" si="155"/>
        <v>18</v>
      </c>
      <c r="C521" s="84" t="str">
        <f>CONCATENATE("Ba  ",CHAR(10),DAY(V513+1),"/",MONTH(V513+1))</f>
        <v>Ba  
5/1</v>
      </c>
      <c r="D521" s="61">
        <v>1</v>
      </c>
      <c r="E521" s="61">
        <f t="shared" ca="1" si="156"/>
        <v>35</v>
      </c>
      <c r="F521" s="61">
        <f t="shared" ca="1" si="157"/>
        <v>35</v>
      </c>
      <c r="G521" s="73" t="str">
        <f>TKB!$C$9</f>
        <v>LT &amp; Câu</v>
      </c>
      <c r="H521" s="62"/>
      <c r="I521" s="64" t="str">
        <f t="shared" ca="1" si="158"/>
        <v>Ôn tập cuối HKI ( Tiết ...)</v>
      </c>
      <c r="J521" s="65" t="str">
        <f t="shared" ca="1" si="159"/>
        <v>Máy chiếu</v>
      </c>
      <c r="K521" s="66"/>
      <c r="L521" s="169" t="s">
        <v>74</v>
      </c>
      <c r="M521" s="61">
        <v>1</v>
      </c>
      <c r="N521" s="61">
        <f t="shared" ca="1" si="160"/>
        <v>18</v>
      </c>
      <c r="O521" s="61">
        <f t="shared" ca="1" si="161"/>
        <v>18</v>
      </c>
      <c r="P521" s="62" t="str">
        <f>TKB!$D$9</f>
        <v>Tin học</v>
      </c>
      <c r="Q521" s="62"/>
      <c r="R521" s="64" t="str">
        <f t="shared" ca="1" si="162"/>
        <v>Kiểm tra HK I</v>
      </c>
      <c r="S521" s="65">
        <f t="shared" ca="1" si="163"/>
        <v>0</v>
      </c>
      <c r="T521" s="46"/>
      <c r="U521" s="35"/>
      <c r="V521" s="36"/>
      <c r="W521" s="37"/>
      <c r="X521" s="46"/>
      <c r="Y521" s="46"/>
      <c r="Z521" s="46"/>
    </row>
    <row r="522" spans="1:26" ht="24" customHeight="1" x14ac:dyDescent="0.2">
      <c r="A522" s="11" t="str">
        <f t="shared" si="0"/>
        <v/>
      </c>
      <c r="B522" s="29">
        <f t="shared" si="155"/>
        <v>18</v>
      </c>
      <c r="C522" s="85"/>
      <c r="D522" s="72">
        <v>2</v>
      </c>
      <c r="E522" s="72">
        <f t="shared" ca="1" si="156"/>
        <v>87</v>
      </c>
      <c r="F522" s="72">
        <f t="shared" ca="1" si="157"/>
        <v>87</v>
      </c>
      <c r="G522" s="73" t="str">
        <f>TKB!$C$10</f>
        <v>Toán</v>
      </c>
      <c r="H522" s="73"/>
      <c r="I522" s="74" t="str">
        <f t="shared" ca="1" si="158"/>
        <v>Luyện tập</v>
      </c>
      <c r="J522" s="75" t="str">
        <f t="shared" ca="1" si="159"/>
        <v>Máy chiếu</v>
      </c>
      <c r="K522" s="66"/>
      <c r="L522" s="167"/>
      <c r="M522" s="72">
        <v>2</v>
      </c>
      <c r="N522" s="72">
        <f t="shared" ca="1" si="160"/>
        <v>18</v>
      </c>
      <c r="O522" s="72">
        <f t="shared" ca="1" si="161"/>
        <v>18</v>
      </c>
      <c r="P522" s="73" t="str">
        <f>TKB!$D$10</f>
        <v>Âm nhạc</v>
      </c>
      <c r="Q522" s="73"/>
      <c r="R522" s="74" t="str">
        <f t="shared" ca="1" si="162"/>
        <v>Tập biểu diễn 2 bài hát.ÔT TĐN số 4</v>
      </c>
      <c r="S522" s="75">
        <f t="shared" ca="1" si="163"/>
        <v>0</v>
      </c>
      <c r="T522" s="46"/>
      <c r="U522" s="35"/>
      <c r="V522" s="36"/>
      <c r="W522" s="37"/>
      <c r="X522" s="46"/>
      <c r="Y522" s="46"/>
      <c r="Z522" s="46"/>
    </row>
    <row r="523" spans="1:26" ht="24" customHeight="1" x14ac:dyDescent="0.2">
      <c r="A523" s="11" t="str">
        <f t="shared" si="0"/>
        <v/>
      </c>
      <c r="B523" s="29">
        <f t="shared" si="155"/>
        <v>18</v>
      </c>
      <c r="C523" s="85"/>
      <c r="D523" s="72">
        <v>3</v>
      </c>
      <c r="E523" s="72">
        <f t="shared" ca="1" si="156"/>
        <v>18</v>
      </c>
      <c r="F523" s="72">
        <f t="shared" ca="1" si="157"/>
        <v>18</v>
      </c>
      <c r="G523" s="73" t="str">
        <f>TKB!$C$11</f>
        <v>Chính tả</v>
      </c>
      <c r="H523" s="73"/>
      <c r="I523" s="74" t="str">
        <f t="shared" ca="1" si="158"/>
        <v>Ôn tập cuối HKI ( Tiết ... )</v>
      </c>
      <c r="J523" s="75" t="str">
        <f t="shared" ca="1" si="159"/>
        <v>Máy chiếu</v>
      </c>
      <c r="K523" s="66"/>
      <c r="L523" s="167"/>
      <c r="M523" s="67">
        <v>3</v>
      </c>
      <c r="N523" s="72">
        <f t="shared" ca="1" si="160"/>
        <v>35</v>
      </c>
      <c r="O523" s="67">
        <f t="shared" ca="1" si="161"/>
        <v>35</v>
      </c>
      <c r="P523" s="68" t="str">
        <f>TKB!$D$11</f>
        <v>Khoa học</v>
      </c>
      <c r="Q523" s="73"/>
      <c r="R523" s="74" t="str">
        <f t="shared" ca="1" si="162"/>
        <v>Sự chuyển thể của chất</v>
      </c>
      <c r="S523" s="75" t="str">
        <f t="shared" ca="1" si="163"/>
        <v>Máy chiếu</v>
      </c>
      <c r="T523" s="46"/>
      <c r="U523" s="35"/>
      <c r="V523" s="36"/>
      <c r="W523" s="37"/>
      <c r="X523" s="46"/>
      <c r="Y523" s="46"/>
      <c r="Z523" s="46"/>
    </row>
    <row r="524" spans="1:26" ht="24" customHeight="1" x14ac:dyDescent="0.2">
      <c r="A524" s="11" t="str">
        <f t="shared" si="0"/>
        <v/>
      </c>
      <c r="B524" s="29">
        <f t="shared" si="155"/>
        <v>18</v>
      </c>
      <c r="C524" s="85"/>
      <c r="D524" s="72">
        <v>4</v>
      </c>
      <c r="E524" s="72">
        <f t="shared" ca="1" si="156"/>
        <v>18</v>
      </c>
      <c r="F524" s="72">
        <f t="shared" ca="1" si="157"/>
        <v>18</v>
      </c>
      <c r="G524" s="73" t="str">
        <f>TKB!$C$12</f>
        <v>Lịch sử</v>
      </c>
      <c r="H524" s="73"/>
      <c r="I524" s="74" t="str">
        <f t="shared" ca="1" si="158"/>
        <v>Kiểm tra HK I</v>
      </c>
      <c r="J524" s="75" t="str">
        <f t="shared" ca="1" si="159"/>
        <v>Máy chiếu</v>
      </c>
      <c r="K524" s="66"/>
      <c r="L524" s="167"/>
      <c r="M524" s="72">
        <v>4</v>
      </c>
      <c r="N524" s="72">
        <f t="shared" ca="1" si="160"/>
        <v>35</v>
      </c>
      <c r="O524" s="72">
        <f t="shared" ca="1" si="161"/>
        <v>35</v>
      </c>
      <c r="P524" s="73" t="str">
        <f>TKB!$D$12</f>
        <v>HDH-T</v>
      </c>
      <c r="Q524" s="73"/>
      <c r="R524" s="74" t="str">
        <f t="shared" ca="1" si="162"/>
        <v>Diện tích hình tam giác</v>
      </c>
      <c r="S524" s="75" t="str">
        <f t="shared" ca="1" si="163"/>
        <v>Máy chiếu</v>
      </c>
      <c r="T524" s="46"/>
      <c r="U524" s="35"/>
      <c r="V524" s="36"/>
      <c r="W524" s="37"/>
      <c r="X524" s="46"/>
      <c r="Y524" s="46"/>
      <c r="Z524" s="46"/>
    </row>
    <row r="525" spans="1:26" ht="24" customHeight="1" x14ac:dyDescent="0.2">
      <c r="A525" s="11" t="str">
        <f t="shared" si="0"/>
        <v/>
      </c>
      <c r="B525" s="29">
        <f t="shared" si="155"/>
        <v>18</v>
      </c>
      <c r="C525" s="86"/>
      <c r="D525" s="79">
        <v>5</v>
      </c>
      <c r="E525" s="79">
        <f t="shared" ca="1" si="156"/>
        <v>225</v>
      </c>
      <c r="F525" s="79" t="str">
        <f t="shared" si="157"/>
        <v/>
      </c>
      <c r="G525" s="80">
        <f>TKB!$C$13</f>
        <v>0</v>
      </c>
      <c r="H525" s="80"/>
      <c r="I525" s="81" t="str">
        <f t="shared" si="158"/>
        <v/>
      </c>
      <c r="J525" s="82" t="str">
        <f t="shared" si="159"/>
        <v/>
      </c>
      <c r="K525" s="66"/>
      <c r="L525" s="170"/>
      <c r="M525" s="78">
        <v>5</v>
      </c>
      <c r="N525" s="72" t="str">
        <f t="shared" ca="1" si="160"/>
        <v/>
      </c>
      <c r="O525" s="83" t="str">
        <f t="shared" si="161"/>
        <v/>
      </c>
      <c r="P525" s="80">
        <f>TKB!$D$13</f>
        <v>0</v>
      </c>
      <c r="Q525" s="80"/>
      <c r="R525" s="81" t="str">
        <f t="shared" si="162"/>
        <v/>
      </c>
      <c r="S525" s="82" t="str">
        <f t="shared" si="163"/>
        <v/>
      </c>
      <c r="T525" s="46"/>
      <c r="U525" s="35"/>
      <c r="V525" s="36"/>
      <c r="W525" s="37"/>
      <c r="X525" s="46"/>
      <c r="Y525" s="46"/>
      <c r="Z525" s="46"/>
    </row>
    <row r="526" spans="1:26" ht="24" customHeight="1" x14ac:dyDescent="0.2">
      <c r="A526" s="11" t="str">
        <f t="shared" si="0"/>
        <v/>
      </c>
      <c r="B526" s="29">
        <f t="shared" si="155"/>
        <v>18</v>
      </c>
      <c r="C526" s="84" t="str">
        <f>CONCATENATE("Tư ",CHAR(10),DAY(V513+2),"/",MONTH(V513+2))</f>
        <v>Tư 
6/1</v>
      </c>
      <c r="D526" s="61">
        <v>1</v>
      </c>
      <c r="E526" s="61">
        <f t="shared" ca="1" si="156"/>
        <v>36</v>
      </c>
      <c r="F526" s="61">
        <f t="shared" ca="1" si="157"/>
        <v>36</v>
      </c>
      <c r="G526" s="73" t="str">
        <f>TKB!$C$14</f>
        <v>Tập đọc</v>
      </c>
      <c r="H526" s="62"/>
      <c r="I526" s="64" t="str">
        <f t="shared" ca="1" si="158"/>
        <v>Ôn tập cuối HKI ( Tiết ... )</v>
      </c>
      <c r="J526" s="65" t="str">
        <f t="shared" ca="1" si="159"/>
        <v>Máy chiếu</v>
      </c>
      <c r="K526" s="66"/>
      <c r="L526" s="169" t="str">
        <f>+C526</f>
        <v>Tư 
6/1</v>
      </c>
      <c r="M526" s="61">
        <v>1</v>
      </c>
      <c r="N526" s="61">
        <f t="shared" ca="1" si="160"/>
        <v>36</v>
      </c>
      <c r="O526" s="61">
        <f t="shared" ca="1" si="161"/>
        <v>36</v>
      </c>
      <c r="P526" s="62" t="str">
        <f>TKB!$D$14</f>
        <v>Khoa học</v>
      </c>
      <c r="Q526" s="62"/>
      <c r="R526" s="64" t="str">
        <f t="shared" ca="1" si="162"/>
        <v>Hỗn hợp</v>
      </c>
      <c r="S526" s="65" t="str">
        <f t="shared" ca="1" si="163"/>
        <v>Máy chiếu</v>
      </c>
      <c r="T526" s="46"/>
      <c r="U526" s="35"/>
      <c r="V526" s="36"/>
      <c r="W526" s="37"/>
      <c r="X526" s="46"/>
      <c r="Y526" s="46"/>
      <c r="Z526" s="46"/>
    </row>
    <row r="527" spans="1:26" ht="24" customHeight="1" x14ac:dyDescent="0.2">
      <c r="A527" s="11" t="str">
        <f t="shared" si="0"/>
        <v/>
      </c>
      <c r="B527" s="29">
        <f t="shared" si="155"/>
        <v>18</v>
      </c>
      <c r="C527" s="85"/>
      <c r="D527" s="72">
        <v>2</v>
      </c>
      <c r="E527" s="72">
        <f t="shared" ca="1" si="156"/>
        <v>70</v>
      </c>
      <c r="F527" s="72">
        <f t="shared" ca="1" si="157"/>
        <v>70</v>
      </c>
      <c r="G527" s="73" t="str">
        <f>TKB!$C$15</f>
        <v>Tiếng Anh</v>
      </c>
      <c r="H527" s="73"/>
      <c r="I527" s="74" t="str">
        <f t="shared" ca="1" si="158"/>
        <v>Test correction</v>
      </c>
      <c r="J527" s="75">
        <f t="shared" ca="1" si="159"/>
        <v>0</v>
      </c>
      <c r="K527" s="66"/>
      <c r="L527" s="167"/>
      <c r="M527" s="72">
        <v>2</v>
      </c>
      <c r="N527" s="72">
        <f t="shared" ca="1" si="160"/>
        <v>36</v>
      </c>
      <c r="O527" s="72">
        <f t="shared" ca="1" si="161"/>
        <v>36</v>
      </c>
      <c r="P527" s="62" t="str">
        <f>TKB!$D$15</f>
        <v>Thể dục</v>
      </c>
      <c r="Q527" s="73"/>
      <c r="R527" s="74" t="str">
        <f t="shared" ca="1" si="162"/>
        <v>Sơ kết học kì I</v>
      </c>
      <c r="S527" s="75">
        <f t="shared" ca="1" si="163"/>
        <v>0</v>
      </c>
      <c r="T527" s="46"/>
      <c r="U527" s="35"/>
      <c r="V527" s="36"/>
      <c r="W527" s="37"/>
      <c r="X527" s="46"/>
      <c r="Y527" s="46"/>
      <c r="Z527" s="46"/>
    </row>
    <row r="528" spans="1:26" ht="24" customHeight="1" x14ac:dyDescent="0.2">
      <c r="A528" s="11" t="str">
        <f t="shared" si="0"/>
        <v/>
      </c>
      <c r="B528" s="29">
        <f t="shared" si="155"/>
        <v>18</v>
      </c>
      <c r="C528" s="85"/>
      <c r="D528" s="72">
        <v>3</v>
      </c>
      <c r="E528" s="72">
        <f t="shared" ca="1" si="156"/>
        <v>88</v>
      </c>
      <c r="F528" s="72">
        <f t="shared" ca="1" si="157"/>
        <v>88</v>
      </c>
      <c r="G528" s="73" t="str">
        <f>TKB!$C$16</f>
        <v>Toán</v>
      </c>
      <c r="H528" s="73"/>
      <c r="I528" s="74" t="str">
        <f t="shared" ca="1" si="158"/>
        <v>Luyện tập chung</v>
      </c>
      <c r="J528" s="75" t="str">
        <f t="shared" ca="1" si="159"/>
        <v xml:space="preserve">Máy chiếu </v>
      </c>
      <c r="K528" s="66"/>
      <c r="L528" s="167"/>
      <c r="M528" s="67">
        <v>3</v>
      </c>
      <c r="N528" s="72">
        <f t="shared" ca="1" si="160"/>
        <v>53</v>
      </c>
      <c r="O528" s="67">
        <f t="shared" ca="1" si="161"/>
        <v>123</v>
      </c>
      <c r="P528" s="68" t="str">
        <f>TKB!$D$16</f>
        <v>HDH-TV</v>
      </c>
      <c r="Q528" s="73"/>
      <c r="R528" s="74" t="str">
        <f t="shared" ca="1" si="162"/>
        <v>Tập đọc - Luyện từ và câu</v>
      </c>
      <c r="S528" s="75" t="str">
        <f t="shared" ca="1" si="163"/>
        <v>Máy chiếu</v>
      </c>
      <c r="T528" s="46"/>
      <c r="U528" s="35"/>
      <c r="V528" s="36"/>
      <c r="W528" s="37"/>
      <c r="X528" s="46"/>
      <c r="Y528" s="46"/>
      <c r="Z528" s="46"/>
    </row>
    <row r="529" spans="1:26" ht="24" customHeight="1" x14ac:dyDescent="0.2">
      <c r="A529" s="11" t="str">
        <f t="shared" si="0"/>
        <v/>
      </c>
      <c r="B529" s="29">
        <f t="shared" si="155"/>
        <v>18</v>
      </c>
      <c r="C529" s="85"/>
      <c r="D529" s="72">
        <v>4</v>
      </c>
      <c r="E529" s="72">
        <f t="shared" ca="1" si="156"/>
        <v>18</v>
      </c>
      <c r="F529" s="72">
        <f t="shared" ca="1" si="157"/>
        <v>18</v>
      </c>
      <c r="G529" s="73" t="str">
        <f>TKB!$C$17</f>
        <v>Kể chuyện</v>
      </c>
      <c r="H529" s="73"/>
      <c r="I529" s="74" t="str">
        <f t="shared" ca="1" si="158"/>
        <v xml:space="preserve">Kiểm tra HKI </v>
      </c>
      <c r="J529" s="75" t="str">
        <f t="shared" ca="1" si="159"/>
        <v xml:space="preserve">Máy chiếu </v>
      </c>
      <c r="K529" s="66"/>
      <c r="L529" s="167"/>
      <c r="M529" s="72">
        <v>4</v>
      </c>
      <c r="N529" s="72">
        <f t="shared" ca="1" si="160"/>
        <v>18</v>
      </c>
      <c r="O529" s="72">
        <f t="shared" ca="1" si="161"/>
        <v>20</v>
      </c>
      <c r="P529" s="73" t="str">
        <f>TKB!$D$17</f>
        <v>HĐTT-CĐ</v>
      </c>
      <c r="Q529" s="73"/>
      <c r="R529" s="74" t="str">
        <f t="shared" ca="1" si="162"/>
        <v>Vẽ tranh về phong cảnh đất nước lễ hội dân gian</v>
      </c>
      <c r="S529" s="75" t="str">
        <f t="shared" ca="1" si="163"/>
        <v>Máy chiếu</v>
      </c>
      <c r="T529" s="46"/>
      <c r="U529" s="35"/>
      <c r="V529" s="36"/>
      <c r="W529" s="37"/>
      <c r="X529" s="46"/>
      <c r="Y529" s="46"/>
      <c r="Z529" s="46"/>
    </row>
    <row r="530" spans="1:26" ht="24" customHeight="1" x14ac:dyDescent="0.2">
      <c r="A530" s="11" t="str">
        <f t="shared" si="0"/>
        <v/>
      </c>
      <c r="B530" s="29">
        <f t="shared" si="155"/>
        <v>18</v>
      </c>
      <c r="C530" s="86"/>
      <c r="D530" s="79">
        <v>5</v>
      </c>
      <c r="E530" s="79">
        <f t="shared" ca="1" si="156"/>
        <v>227</v>
      </c>
      <c r="F530" s="79" t="str">
        <f t="shared" si="157"/>
        <v/>
      </c>
      <c r="G530" s="80">
        <f>TKB!$C$18</f>
        <v>0</v>
      </c>
      <c r="H530" s="80"/>
      <c r="I530" s="81" t="str">
        <f t="shared" si="158"/>
        <v/>
      </c>
      <c r="J530" s="82" t="str">
        <f t="shared" si="159"/>
        <v/>
      </c>
      <c r="K530" s="66"/>
      <c r="L530" s="170"/>
      <c r="M530" s="78">
        <v>5</v>
      </c>
      <c r="N530" s="72" t="str">
        <f t="shared" ca="1" si="160"/>
        <v/>
      </c>
      <c r="O530" s="83" t="str">
        <f t="shared" si="161"/>
        <v/>
      </c>
      <c r="P530" s="80">
        <f>TKB!$D$18</f>
        <v>0</v>
      </c>
      <c r="Q530" s="80"/>
      <c r="R530" s="81" t="str">
        <f t="shared" si="162"/>
        <v/>
      </c>
      <c r="S530" s="82" t="str">
        <f t="shared" si="163"/>
        <v/>
      </c>
      <c r="T530" s="46"/>
      <c r="U530" s="35"/>
      <c r="V530" s="36"/>
      <c r="W530" s="37"/>
      <c r="X530" s="46"/>
      <c r="Y530" s="46"/>
      <c r="Z530" s="46"/>
    </row>
    <row r="531" spans="1:26" ht="24" customHeight="1" x14ac:dyDescent="0.2">
      <c r="A531" s="11" t="str">
        <f t="shared" si="0"/>
        <v/>
      </c>
      <c r="B531" s="29">
        <f t="shared" si="155"/>
        <v>18</v>
      </c>
      <c r="C531" s="84" t="str">
        <f>CONCATENATE("Năm ",CHAR(10),DAY(V513+3),"/",MONTH(V513+3))</f>
        <v>Năm 
7/1</v>
      </c>
      <c r="D531" s="61">
        <v>1</v>
      </c>
      <c r="E531" s="61">
        <f t="shared" ca="1" si="156"/>
        <v>35</v>
      </c>
      <c r="F531" s="61">
        <f t="shared" ca="1" si="157"/>
        <v>35</v>
      </c>
      <c r="G531" s="62" t="str">
        <f>TKB!$C$19</f>
        <v>TLV</v>
      </c>
      <c r="H531" s="62"/>
      <c r="I531" s="64" t="str">
        <f t="shared" ca="1" si="158"/>
        <v xml:space="preserve">Ôn tập cuối HKI </v>
      </c>
      <c r="J531" s="65" t="str">
        <f t="shared" ca="1" si="159"/>
        <v xml:space="preserve">Máy chiếu </v>
      </c>
      <c r="K531" s="66"/>
      <c r="L531" s="169" t="str">
        <f>+C531</f>
        <v>Năm 
7/1</v>
      </c>
      <c r="M531" s="61">
        <v>1</v>
      </c>
      <c r="N531" s="61">
        <f t="shared" ca="1" si="160"/>
        <v>71</v>
      </c>
      <c r="O531" s="61">
        <f t="shared" ca="1" si="161"/>
        <v>71</v>
      </c>
      <c r="P531" s="62" t="str">
        <f>TKB!$D$19</f>
        <v>Tiếng Anh</v>
      </c>
      <c r="Q531" s="62"/>
      <c r="R531" s="64" t="str">
        <f t="shared" ca="1" si="162"/>
        <v>Unit 11: Lesson 1</v>
      </c>
      <c r="S531" s="65">
        <f t="shared" ca="1" si="163"/>
        <v>0</v>
      </c>
      <c r="T531" s="46"/>
      <c r="U531" s="35"/>
      <c r="V531" s="36"/>
      <c r="W531" s="37"/>
      <c r="X531" s="46"/>
      <c r="Y531" s="46"/>
      <c r="Z531" s="46"/>
    </row>
    <row r="532" spans="1:26" ht="24" customHeight="1" x14ac:dyDescent="0.2">
      <c r="A532" s="11" t="str">
        <f t="shared" si="0"/>
        <v/>
      </c>
      <c r="B532" s="29">
        <f t="shared" si="155"/>
        <v>18</v>
      </c>
      <c r="C532" s="85"/>
      <c r="D532" s="72">
        <v>2</v>
      </c>
      <c r="E532" s="72">
        <f t="shared" ca="1" si="156"/>
        <v>18</v>
      </c>
      <c r="F532" s="72">
        <f t="shared" ca="1" si="157"/>
        <v>18</v>
      </c>
      <c r="G532" s="73" t="str">
        <f>TKB!$C$20</f>
        <v>Mĩ thuật</v>
      </c>
      <c r="H532" s="73"/>
      <c r="I532" s="74" t="str">
        <f t="shared" ca="1" si="158"/>
        <v>Tìm hiểu tranh theo chủ đề: “ Ước mơ của em”</v>
      </c>
      <c r="J532" s="75">
        <f t="shared" ca="1" si="159"/>
        <v>0</v>
      </c>
      <c r="K532" s="66"/>
      <c r="L532" s="167"/>
      <c r="M532" s="72">
        <v>2</v>
      </c>
      <c r="N532" s="72">
        <f t="shared" ca="1" si="160"/>
        <v>18</v>
      </c>
      <c r="O532" s="72">
        <f t="shared" ca="1" si="161"/>
        <v>18</v>
      </c>
      <c r="P532" s="73" t="str">
        <f>TKB!$D$20</f>
        <v>Địa lí</v>
      </c>
      <c r="Q532" s="73"/>
      <c r="R532" s="74" t="str">
        <f t="shared" ca="1" si="162"/>
        <v>Kiểm tra HK I</v>
      </c>
      <c r="S532" s="75" t="str">
        <f t="shared" ca="1" si="163"/>
        <v>Phiếu</v>
      </c>
      <c r="T532" s="46"/>
      <c r="U532" s="35"/>
      <c r="V532" s="36"/>
      <c r="W532" s="37"/>
      <c r="X532" s="46"/>
      <c r="Y532" s="46"/>
      <c r="Z532" s="46"/>
    </row>
    <row r="533" spans="1:26" ht="24" customHeight="1" x14ac:dyDescent="0.2">
      <c r="A533" s="11" t="str">
        <f t="shared" si="0"/>
        <v/>
      </c>
      <c r="B533" s="29">
        <f t="shared" si="155"/>
        <v>18</v>
      </c>
      <c r="C533" s="85"/>
      <c r="D533" s="72">
        <v>3</v>
      </c>
      <c r="E533" s="72">
        <f t="shared" ca="1" si="156"/>
        <v>89</v>
      </c>
      <c r="F533" s="72">
        <f t="shared" ca="1" si="157"/>
        <v>89</v>
      </c>
      <c r="G533" s="73" t="str">
        <f>TKB!$C$21</f>
        <v>Toán</v>
      </c>
      <c r="H533" s="73"/>
      <c r="I533" s="74" t="str">
        <f t="shared" ca="1" si="158"/>
        <v>Kiểm tra học kì 1</v>
      </c>
      <c r="J533" s="75" t="str">
        <f t="shared" ca="1" si="159"/>
        <v>Máy chiếu</v>
      </c>
      <c r="K533" s="66"/>
      <c r="L533" s="167"/>
      <c r="M533" s="67">
        <v>3</v>
      </c>
      <c r="N533" s="72">
        <f t="shared" ca="1" si="160"/>
        <v>18</v>
      </c>
      <c r="O533" s="67">
        <f t="shared" ca="1" si="161"/>
        <v>18</v>
      </c>
      <c r="P533" s="68" t="str">
        <f>TKB!$D$21</f>
        <v>Kĩ thuật</v>
      </c>
      <c r="Q533" s="73"/>
      <c r="R533" s="74" t="str">
        <f t="shared" ca="1" si="162"/>
        <v>Thức ăn nuôi gà</v>
      </c>
      <c r="S533" s="75" t="str">
        <f t="shared" ca="1" si="163"/>
        <v>Máy chiếu</v>
      </c>
      <c r="T533" s="46"/>
      <c r="U533" s="35"/>
      <c r="V533" s="36"/>
      <c r="W533" s="37"/>
      <c r="X533" s="46"/>
      <c r="Y533" s="46"/>
      <c r="Z533" s="46"/>
    </row>
    <row r="534" spans="1:26" ht="24" customHeight="1" x14ac:dyDescent="0.2">
      <c r="A534" s="11" t="str">
        <f t="shared" si="0"/>
        <v/>
      </c>
      <c r="B534" s="29">
        <f t="shared" si="155"/>
        <v>18</v>
      </c>
      <c r="C534" s="85"/>
      <c r="D534" s="72">
        <v>4</v>
      </c>
      <c r="E534" s="72">
        <f t="shared" ca="1" si="156"/>
        <v>36</v>
      </c>
      <c r="F534" s="72">
        <f t="shared" ca="1" si="157"/>
        <v>36</v>
      </c>
      <c r="G534" s="73" t="str">
        <f>TKB!$C$22</f>
        <v>LT &amp; Câu</v>
      </c>
      <c r="H534" s="73"/>
      <c r="I534" s="74" t="str">
        <f t="shared" ca="1" si="158"/>
        <v>Ôn tập cuối HKI ( Tiết ...)</v>
      </c>
      <c r="J534" s="75" t="str">
        <f t="shared" ca="1" si="159"/>
        <v>Máy chiếu</v>
      </c>
      <c r="K534" s="66"/>
      <c r="L534" s="167"/>
      <c r="M534" s="72">
        <v>4</v>
      </c>
      <c r="N534" s="72">
        <f t="shared" ca="1" si="160"/>
        <v>54</v>
      </c>
      <c r="O534" s="72">
        <f t="shared" ca="1" si="161"/>
        <v>124</v>
      </c>
      <c r="P534" s="73" t="str">
        <f>TKB!$D$22</f>
        <v>HDH-TV</v>
      </c>
      <c r="Q534" s="73"/>
      <c r="R534" s="74" t="str">
        <f t="shared" ca="1" si="162"/>
        <v>Luyện từ và câu</v>
      </c>
      <c r="S534" s="75" t="str">
        <f t="shared" ca="1" si="163"/>
        <v>Máy chiếu</v>
      </c>
      <c r="T534" s="46"/>
      <c r="U534" s="35"/>
      <c r="V534" s="36"/>
      <c r="W534" s="37"/>
      <c r="X534" s="46"/>
      <c r="Y534" s="46"/>
      <c r="Z534" s="46"/>
    </row>
    <row r="535" spans="1:26" ht="24" customHeight="1" x14ac:dyDescent="0.2">
      <c r="A535" s="11" t="str">
        <f t="shared" si="0"/>
        <v/>
      </c>
      <c r="B535" s="29">
        <f t="shared" si="155"/>
        <v>18</v>
      </c>
      <c r="C535" s="86"/>
      <c r="D535" s="79">
        <v>5</v>
      </c>
      <c r="E535" s="79">
        <f t="shared" ca="1" si="156"/>
        <v>229</v>
      </c>
      <c r="F535" s="79" t="str">
        <f t="shared" si="157"/>
        <v/>
      </c>
      <c r="G535" s="80">
        <f>TKB!$C$23</f>
        <v>0</v>
      </c>
      <c r="H535" s="80"/>
      <c r="I535" s="81" t="str">
        <f t="shared" si="158"/>
        <v/>
      </c>
      <c r="J535" s="82" t="str">
        <f t="shared" si="159"/>
        <v/>
      </c>
      <c r="K535" s="66"/>
      <c r="L535" s="170"/>
      <c r="M535" s="78">
        <v>5</v>
      </c>
      <c r="N535" s="72" t="str">
        <f t="shared" ca="1" si="160"/>
        <v/>
      </c>
      <c r="O535" s="83" t="str">
        <f t="shared" si="161"/>
        <v/>
      </c>
      <c r="P535" s="80">
        <f>TKB!$D$23</f>
        <v>0</v>
      </c>
      <c r="Q535" s="80"/>
      <c r="R535" s="81" t="str">
        <f t="shared" si="162"/>
        <v/>
      </c>
      <c r="S535" s="82" t="str">
        <f t="shared" si="163"/>
        <v/>
      </c>
      <c r="T535" s="46"/>
      <c r="U535" s="35"/>
      <c r="V535" s="36"/>
      <c r="W535" s="37"/>
      <c r="X535" s="46"/>
      <c r="Y535" s="46"/>
      <c r="Z535" s="46"/>
    </row>
    <row r="536" spans="1:26" ht="24" customHeight="1" x14ac:dyDescent="0.2">
      <c r="A536" s="11" t="str">
        <f t="shared" si="0"/>
        <v/>
      </c>
      <c r="B536" s="29">
        <f t="shared" si="155"/>
        <v>18</v>
      </c>
      <c r="C536" s="60" t="str">
        <f>CONCATENATE("Sáu ",CHAR(10),DAY(V513+4),"/",MONTH(V513+4))</f>
        <v>Sáu 
8/1</v>
      </c>
      <c r="D536" s="61">
        <v>1</v>
      </c>
      <c r="E536" s="61">
        <f t="shared" ca="1" si="156"/>
        <v>36</v>
      </c>
      <c r="F536" s="61">
        <f t="shared" ca="1" si="157"/>
        <v>36</v>
      </c>
      <c r="G536" s="73" t="str">
        <f>TKB!$C$24</f>
        <v>TLV</v>
      </c>
      <c r="H536" s="62"/>
      <c r="I536" s="64" t="str">
        <f t="shared" ca="1" si="158"/>
        <v xml:space="preserve">Ôn tập cuối HKI </v>
      </c>
      <c r="J536" s="65" t="str">
        <f t="shared" ca="1" si="159"/>
        <v>Máy chiếu</v>
      </c>
      <c r="K536" s="66"/>
      <c r="L536" s="169" t="str">
        <f>+C536</f>
        <v>Sáu 
8/1</v>
      </c>
      <c r="M536" s="61">
        <v>1</v>
      </c>
      <c r="N536" s="61">
        <f t="shared" ca="1" si="160"/>
        <v>36</v>
      </c>
      <c r="O536" s="61">
        <f t="shared" ca="1" si="161"/>
        <v>36</v>
      </c>
      <c r="P536" s="62" t="str">
        <f>TKB!$D$24</f>
        <v>HDH-T</v>
      </c>
      <c r="Q536" s="62"/>
      <c r="R536" s="74" t="str">
        <f t="shared" ca="1" si="162"/>
        <v>Luyện tập chung</v>
      </c>
      <c r="S536" s="65" t="str">
        <f t="shared" ca="1" si="163"/>
        <v>Máy chiếu</v>
      </c>
      <c r="T536" s="46"/>
      <c r="U536" s="35"/>
      <c r="V536" s="36"/>
      <c r="W536" s="37"/>
      <c r="X536" s="46"/>
      <c r="Y536" s="46"/>
      <c r="Z536" s="46"/>
    </row>
    <row r="537" spans="1:26" ht="24" customHeight="1" x14ac:dyDescent="0.2">
      <c r="A537" s="11" t="str">
        <f t="shared" si="0"/>
        <v/>
      </c>
      <c r="B537" s="29">
        <f t="shared" si="155"/>
        <v>18</v>
      </c>
      <c r="C537" s="71"/>
      <c r="D537" s="72">
        <v>2</v>
      </c>
      <c r="E537" s="72">
        <f t="shared" ca="1" si="156"/>
        <v>90</v>
      </c>
      <c r="F537" s="72">
        <f t="shared" ca="1" si="157"/>
        <v>90</v>
      </c>
      <c r="G537" s="73" t="str">
        <f>TKB!$C$25</f>
        <v>Toán</v>
      </c>
      <c r="H537" s="73"/>
      <c r="I537" s="74" t="str">
        <f t="shared" ca="1" si="158"/>
        <v>Hình thang</v>
      </c>
      <c r="J537" s="75" t="str">
        <f t="shared" ca="1" si="159"/>
        <v>Máy chiếu</v>
      </c>
      <c r="K537" s="66"/>
      <c r="L537" s="167"/>
      <c r="M537" s="72">
        <v>2</v>
      </c>
      <c r="N537" s="72">
        <f t="shared" ca="1" si="160"/>
        <v>18</v>
      </c>
      <c r="O537" s="72">
        <f t="shared" ca="1" si="161"/>
        <v>18</v>
      </c>
      <c r="P537" s="73" t="str">
        <f>TKB!$D$25</f>
        <v>HĐTT-SH</v>
      </c>
      <c r="Q537" s="73"/>
      <c r="R537" s="74" t="str">
        <f t="shared" ca="1" si="162"/>
        <v>Sinh hoạt lớp</v>
      </c>
      <c r="S537" s="75" t="str">
        <f t="shared" ca="1" si="163"/>
        <v>sổ thi đua</v>
      </c>
      <c r="T537" s="46"/>
      <c r="U537" s="35"/>
      <c r="V537" s="36"/>
      <c r="W537" s="37"/>
      <c r="X537" s="46"/>
      <c r="Y537" s="46"/>
      <c r="Z537" s="46"/>
    </row>
    <row r="538" spans="1:26" ht="24" customHeight="1" x14ac:dyDescent="0.2">
      <c r="A538" s="11" t="str">
        <f t="shared" si="0"/>
        <v/>
      </c>
      <c r="B538" s="29">
        <f t="shared" si="155"/>
        <v>18</v>
      </c>
      <c r="C538" s="71"/>
      <c r="D538" s="67">
        <v>3</v>
      </c>
      <c r="E538" s="72">
        <f t="shared" ca="1" si="156"/>
        <v>18</v>
      </c>
      <c r="F538" s="72">
        <f t="shared" ca="1" si="157"/>
        <v>18</v>
      </c>
      <c r="G538" s="73" t="str">
        <f>TKB!$C$26</f>
        <v>Đạo đức</v>
      </c>
      <c r="H538" s="73"/>
      <c r="I538" s="74" t="str">
        <f t="shared" ca="1" si="158"/>
        <v>Thực hành kĩ năng cuối học kì I</v>
      </c>
      <c r="J538" s="75" t="str">
        <f t="shared" ca="1" si="159"/>
        <v>Máy chiếu</v>
      </c>
      <c r="K538" s="66"/>
      <c r="L538" s="167"/>
      <c r="M538" s="67">
        <v>3</v>
      </c>
      <c r="N538" s="72" t="str">
        <f t="shared" ca="1" si="160"/>
        <v/>
      </c>
      <c r="O538" s="67" t="str">
        <f t="shared" si="161"/>
        <v/>
      </c>
      <c r="P538" s="68">
        <f>TKB!$D$26</f>
        <v>0</v>
      </c>
      <c r="Q538" s="73"/>
      <c r="R538" s="74" t="str">
        <f t="shared" si="162"/>
        <v/>
      </c>
      <c r="S538" s="75" t="str">
        <f t="shared" si="163"/>
        <v/>
      </c>
      <c r="T538" s="46"/>
      <c r="U538" s="35"/>
      <c r="V538" s="36"/>
      <c r="W538" s="37"/>
      <c r="X538" s="46"/>
      <c r="Y538" s="46"/>
      <c r="Z538" s="46"/>
    </row>
    <row r="539" spans="1:26" ht="24" customHeight="1" x14ac:dyDescent="0.2">
      <c r="A539" s="11" t="str">
        <f t="shared" si="0"/>
        <v/>
      </c>
      <c r="B539" s="29">
        <f t="shared" si="155"/>
        <v>18</v>
      </c>
      <c r="C539" s="71"/>
      <c r="D539" s="72">
        <v>4</v>
      </c>
      <c r="E539" s="72">
        <f t="shared" ca="1" si="156"/>
        <v>72</v>
      </c>
      <c r="F539" s="72">
        <f t="shared" ca="1" si="157"/>
        <v>72</v>
      </c>
      <c r="G539" s="73" t="str">
        <f>TKB!$C$27</f>
        <v>Tiếng Anh</v>
      </c>
      <c r="H539" s="73"/>
      <c r="I539" s="74" t="str">
        <f t="shared" ca="1" si="158"/>
        <v>Unit 11-Lesson 1 (tài liệu bổ trợ)</v>
      </c>
      <c r="J539" s="75">
        <f t="shared" ca="1" si="159"/>
        <v>0</v>
      </c>
      <c r="K539" s="66"/>
      <c r="L539" s="167"/>
      <c r="M539" s="72">
        <v>4</v>
      </c>
      <c r="N539" s="72" t="str">
        <f t="shared" ca="1" si="160"/>
        <v/>
      </c>
      <c r="O539" s="72" t="str">
        <f t="shared" si="161"/>
        <v/>
      </c>
      <c r="P539" s="73">
        <f>TKB!$D$27</f>
        <v>0</v>
      </c>
      <c r="Q539" s="73"/>
      <c r="R539" s="74" t="str">
        <f t="shared" si="162"/>
        <v/>
      </c>
      <c r="S539" s="75" t="str">
        <f t="shared" si="163"/>
        <v/>
      </c>
      <c r="T539" s="46"/>
      <c r="U539" s="35"/>
      <c r="V539" s="36"/>
      <c r="W539" s="37"/>
      <c r="X539" s="46"/>
      <c r="Y539" s="46"/>
      <c r="Z539" s="46"/>
    </row>
    <row r="540" spans="1:26" ht="24" customHeight="1" x14ac:dyDescent="0.2">
      <c r="A540" s="11" t="str">
        <f t="shared" si="0"/>
        <v/>
      </c>
      <c r="B540" s="29">
        <f t="shared" si="155"/>
        <v>18</v>
      </c>
      <c r="C540" s="87"/>
      <c r="D540" s="88">
        <v>5</v>
      </c>
      <c r="E540" s="88">
        <f t="shared" ca="1" si="156"/>
        <v>231</v>
      </c>
      <c r="F540" s="88" t="str">
        <f t="shared" si="157"/>
        <v/>
      </c>
      <c r="G540" s="89">
        <f>TKB!$C$28</f>
        <v>0</v>
      </c>
      <c r="H540" s="89" t="str">
        <f>IF(AND($M$1&lt;&gt;"",F540&lt;&gt;""),$M$1,IF(LEN(G540)&gt;$Q$1,RIGHT(G540,$Q$1),""))</f>
        <v/>
      </c>
      <c r="I540" s="90" t="str">
        <f t="shared" si="158"/>
        <v/>
      </c>
      <c r="J540" s="91" t="str">
        <f t="shared" si="159"/>
        <v/>
      </c>
      <c r="K540" s="66"/>
      <c r="L540" s="171"/>
      <c r="M540" s="92">
        <v>5</v>
      </c>
      <c r="N540" s="88" t="str">
        <f t="shared" ca="1" si="160"/>
        <v/>
      </c>
      <c r="O540" s="88" t="str">
        <f t="shared" si="161"/>
        <v/>
      </c>
      <c r="P540" s="89">
        <f>TKB!$D$28</f>
        <v>0</v>
      </c>
      <c r="Q540" s="89" t="str">
        <f>IF(AND($M$1&lt;&gt;"",O540&lt;&gt;""),$M$1,IF(LEN(P540)&gt;$Q$1,RIGHT(P540,$Q$1),""))</f>
        <v/>
      </c>
      <c r="R540" s="90" t="str">
        <f t="shared" si="162"/>
        <v/>
      </c>
      <c r="S540" s="91" t="str">
        <f t="shared" si="163"/>
        <v/>
      </c>
      <c r="T540" s="46"/>
      <c r="U540" s="35"/>
      <c r="V540" s="36"/>
      <c r="W540" s="37"/>
      <c r="X540" s="46"/>
      <c r="Y540" s="46"/>
      <c r="Z540" s="46"/>
    </row>
    <row r="541" spans="1:26" ht="24" customHeight="1" x14ac:dyDescent="0.2">
      <c r="A541" s="11" t="str">
        <f t="shared" si="0"/>
        <v/>
      </c>
      <c r="B541" s="29">
        <f t="shared" si="155"/>
        <v>18</v>
      </c>
      <c r="C541" s="178"/>
      <c r="D541" s="173"/>
      <c r="E541" s="173"/>
      <c r="F541" s="173"/>
      <c r="G541" s="173"/>
      <c r="H541" s="173"/>
      <c r="I541" s="173"/>
      <c r="J541" s="174"/>
      <c r="K541" s="93"/>
      <c r="L541" s="172"/>
      <c r="M541" s="173"/>
      <c r="N541" s="173"/>
      <c r="O541" s="173"/>
      <c r="P541" s="173"/>
      <c r="Q541" s="173"/>
      <c r="R541" s="173"/>
      <c r="S541" s="174"/>
      <c r="T541" s="11"/>
      <c r="U541" s="35"/>
      <c r="V541" s="36"/>
      <c r="W541" s="37"/>
      <c r="X541" s="11"/>
      <c r="Y541" s="11"/>
      <c r="Z541" s="11"/>
    </row>
    <row r="542" spans="1:26" ht="57.75" customHeight="1" x14ac:dyDescent="0.2">
      <c r="A542" s="11" t="str">
        <f t="shared" si="0"/>
        <v/>
      </c>
      <c r="B542" s="29">
        <f>+B543</f>
        <v>19</v>
      </c>
      <c r="C542" s="96" t="str">
        <f>'HUONG DAN'!B54</f>
        <v>©Trường Tiểu học Lê Ngọc Hân, Gia Lâm</v>
      </c>
      <c r="D542" s="93"/>
      <c r="E542" s="93"/>
      <c r="F542" s="93"/>
      <c r="G542" s="97"/>
      <c r="H542" s="97"/>
      <c r="I542" s="97"/>
      <c r="J542" s="97"/>
      <c r="K542" s="97"/>
      <c r="L542" s="45"/>
      <c r="M542" s="45"/>
      <c r="N542" s="45"/>
      <c r="O542" s="45"/>
      <c r="P542" s="100"/>
      <c r="Q542" s="100"/>
      <c r="R542" s="183"/>
      <c r="S542" s="180"/>
      <c r="T542" s="11"/>
      <c r="U542" s="35"/>
      <c r="V542" s="36"/>
      <c r="W542" s="37"/>
      <c r="X542" s="11"/>
      <c r="Y542" s="11"/>
      <c r="Z542" s="11"/>
    </row>
    <row r="543" spans="1:26" ht="24" customHeight="1" x14ac:dyDescent="0.2">
      <c r="A543" s="11" t="str">
        <f t="shared" si="0"/>
        <v/>
      </c>
      <c r="B543" s="29">
        <f>+C543</f>
        <v>19</v>
      </c>
      <c r="C543" s="179">
        <f>+C513+1</f>
        <v>19</v>
      </c>
      <c r="D543" s="180"/>
      <c r="E543" s="38"/>
      <c r="F543" s="93" t="str">
        <f>CONCATENATE("(Từ ngày ",DAY(V543)&amp;"/"&amp; MONTH(V543) &amp;"/"&amp;YEAR(V543)&amp; " đến ngày "  &amp;DAY(V543+4)&amp;  "/" &amp; MONTH(V543+4) &amp; "/" &amp; YEAR(V543+4),")")</f>
        <v>(Từ ngày 11/1/2021 đến ngày 15/1/2021)</v>
      </c>
      <c r="G543" s="97"/>
      <c r="H543" s="97"/>
      <c r="I543" s="33"/>
      <c r="J543" s="33"/>
      <c r="K543" s="33"/>
      <c r="L543" s="42"/>
      <c r="M543" s="42"/>
      <c r="N543" s="43"/>
      <c r="O543" s="43"/>
      <c r="P543" s="44"/>
      <c r="Q543" s="44"/>
      <c r="R543" s="41"/>
      <c r="S543" s="41"/>
      <c r="T543" s="11"/>
      <c r="U543" s="35" t="s">
        <v>62</v>
      </c>
      <c r="V543" s="36">
        <f>$U$1+(C543-1)*7+W543</f>
        <v>44207</v>
      </c>
      <c r="W543" s="37">
        <v>0</v>
      </c>
      <c r="X543" s="11"/>
      <c r="Y543" s="11"/>
      <c r="Z543" s="11"/>
    </row>
    <row r="544" spans="1:26" ht="24" customHeight="1" x14ac:dyDescent="0.2">
      <c r="A544" s="11" t="str">
        <f t="shared" si="0"/>
        <v/>
      </c>
      <c r="B544" s="29">
        <f t="shared" ref="B544:B571" si="164">+B543</f>
        <v>19</v>
      </c>
      <c r="C544" s="175" t="s">
        <v>63</v>
      </c>
      <c r="D544" s="176"/>
      <c r="E544" s="176"/>
      <c r="F544" s="176"/>
      <c r="G544" s="176"/>
      <c r="H544" s="176"/>
      <c r="I544" s="176"/>
      <c r="J544" s="177"/>
      <c r="K544" s="99"/>
      <c r="L544" s="175" t="s">
        <v>64</v>
      </c>
      <c r="M544" s="176"/>
      <c r="N544" s="176"/>
      <c r="O544" s="176"/>
      <c r="P544" s="176"/>
      <c r="Q544" s="176"/>
      <c r="R544" s="176"/>
      <c r="S544" s="177"/>
      <c r="T544" s="46"/>
      <c r="U544" s="35"/>
      <c r="V544" s="47"/>
      <c r="W544" s="37"/>
      <c r="X544" s="46"/>
      <c r="Y544" s="46"/>
      <c r="Z544" s="46"/>
    </row>
    <row r="545" spans="1:26" ht="24" customHeight="1" x14ac:dyDescent="0.2">
      <c r="A545" s="11" t="str">
        <f t="shared" si="0"/>
        <v/>
      </c>
      <c r="B545" s="29">
        <f t="shared" si="164"/>
        <v>19</v>
      </c>
      <c r="C545" s="101" t="s">
        <v>65</v>
      </c>
      <c r="D545" s="102" t="s">
        <v>66</v>
      </c>
      <c r="E545" s="102" t="s">
        <v>67</v>
      </c>
      <c r="F545" s="102" t="s">
        <v>68</v>
      </c>
      <c r="G545" s="103" t="s">
        <v>69</v>
      </c>
      <c r="H545" s="103" t="s">
        <v>70</v>
      </c>
      <c r="I545" s="103" t="s">
        <v>71</v>
      </c>
      <c r="J545" s="104" t="s">
        <v>72</v>
      </c>
      <c r="K545" s="52"/>
      <c r="L545" s="53" t="s">
        <v>65</v>
      </c>
      <c r="M545" s="54" t="s">
        <v>66</v>
      </c>
      <c r="N545" s="54" t="s">
        <v>67</v>
      </c>
      <c r="O545" s="49" t="s">
        <v>68</v>
      </c>
      <c r="P545" s="55" t="s">
        <v>73</v>
      </c>
      <c r="Q545" s="55" t="s">
        <v>70</v>
      </c>
      <c r="R545" s="55" t="s">
        <v>71</v>
      </c>
      <c r="S545" s="51" t="s">
        <v>72</v>
      </c>
      <c r="T545" s="56"/>
      <c r="U545" s="57"/>
      <c r="V545" s="58"/>
      <c r="W545" s="59"/>
      <c r="X545" s="56"/>
      <c r="Y545" s="56"/>
      <c r="Z545" s="56"/>
    </row>
    <row r="546" spans="1:26" ht="24" customHeight="1" x14ac:dyDescent="0.2">
      <c r="A546" s="11" t="str">
        <f t="shared" si="0"/>
        <v/>
      </c>
      <c r="B546" s="29">
        <f t="shared" si="164"/>
        <v>19</v>
      </c>
      <c r="C546" s="60" t="str">
        <f>CONCATENATE("Hai  ",CHAR(10),DAY(V543),"/",MONTH(V543))</f>
        <v>Hai  
11/1</v>
      </c>
      <c r="D546" s="61">
        <v>1</v>
      </c>
      <c r="E546" s="61">
        <f t="shared" ref="E546:E570" ca="1" si="165">COUNTIF($G$6:G546,G546)+COUNTIF(OFFSET($P$6,0,0,IF(MOD(ROW(P546),5)&lt;&gt;0,INT((ROW(P546)-ROW($P$6)+1)/5)*5,INT((ROW(P546)-ROW($P$6))/5)*5),1),G546)</f>
        <v>19</v>
      </c>
      <c r="F546" s="61">
        <f t="shared" ref="F546:F570" ca="1" si="166">IF(G546=0,"",VLOOKUP(E546&amp;G546,PPCT,2,0))</f>
        <v>19</v>
      </c>
      <c r="G546" s="62" t="str">
        <f>TKB!$C$4</f>
        <v>HĐTT</v>
      </c>
      <c r="H546" s="63"/>
      <c r="I546" s="64" t="str">
        <f t="shared" ref="I546:I570" ca="1" si="167">IF(G546=0,"",VLOOKUP(E546&amp;G546,PPCT,6,0))</f>
        <v>Chào cờ</v>
      </c>
      <c r="J546" s="65">
        <f t="shared" ref="J546:J570" ca="1" si="168">IF(G546=0,"",VLOOKUP(E546&amp;G546,PPCT,7,0))</f>
        <v>0</v>
      </c>
      <c r="K546" s="66"/>
      <c r="L546" s="166" t="str">
        <f>+C546</f>
        <v>Hai  
11/1</v>
      </c>
      <c r="M546" s="67">
        <v>1</v>
      </c>
      <c r="N546" s="67">
        <f t="shared" ref="N546:N570" ca="1" si="169">IF(P546=0,"",COUNTIF($P$6:P546,P546)+COUNTIF(OFFSET($G$6,0,0,INT((ROW(G546)-ROW($G$6))/5+1)*5,1),P546))</f>
        <v>55</v>
      </c>
      <c r="O546" s="61">
        <f t="shared" ref="O546:O570" ca="1" si="170">IF(P546=0,"",VLOOKUP(N546&amp;P546,PPCT,2,0))</f>
        <v>125</v>
      </c>
      <c r="P546" s="68" t="str">
        <f>TKB!$D$4</f>
        <v>HDH-TV</v>
      </c>
      <c r="Q546" s="63"/>
      <c r="R546" s="69" t="str">
        <f t="shared" ref="R546:R570" ca="1" si="171">IF(P546=0,"",VLOOKUP(N546&amp;P546,PPCT,6,0))</f>
        <v>Tập làm văn</v>
      </c>
      <c r="S546" s="70" t="str">
        <f t="shared" ref="S546:S570" ca="1" si="172">IF(P546=0,"",VLOOKUP(N546&amp;P546,PPCT,7,0))</f>
        <v>Máy chiếu</v>
      </c>
      <c r="T546" s="46"/>
      <c r="U546" s="35"/>
      <c r="V546" s="36"/>
      <c r="W546" s="37"/>
      <c r="X546" s="46"/>
      <c r="Y546" s="46"/>
      <c r="Z546" s="46"/>
    </row>
    <row r="547" spans="1:26" ht="24" customHeight="1" x14ac:dyDescent="0.2">
      <c r="A547" s="11" t="str">
        <f t="shared" si="0"/>
        <v/>
      </c>
      <c r="B547" s="29">
        <f t="shared" si="164"/>
        <v>19</v>
      </c>
      <c r="C547" s="71"/>
      <c r="D547" s="72">
        <v>2</v>
      </c>
      <c r="E547" s="72">
        <f t="shared" ca="1" si="165"/>
        <v>73</v>
      </c>
      <c r="F547" s="72">
        <f t="shared" ca="1" si="166"/>
        <v>73</v>
      </c>
      <c r="G547" s="73" t="str">
        <f>TKB!$C$5</f>
        <v>Tiếng Anh</v>
      </c>
      <c r="H547" s="73"/>
      <c r="I547" s="74" t="str">
        <f t="shared" ca="1" si="167"/>
        <v xml:space="preserve">Unit 11: Lesson 2 </v>
      </c>
      <c r="J547" s="75">
        <f t="shared" ca="1" si="168"/>
        <v>0</v>
      </c>
      <c r="K547" s="66"/>
      <c r="L547" s="167"/>
      <c r="M547" s="72">
        <v>2</v>
      </c>
      <c r="N547" s="72">
        <f t="shared" ca="1" si="169"/>
        <v>19</v>
      </c>
      <c r="O547" s="72">
        <f t="shared" ca="1" si="170"/>
        <v>19</v>
      </c>
      <c r="P547" s="73" t="str">
        <f>TKB!$D$5</f>
        <v>HĐTT-ĐT</v>
      </c>
      <c r="Q547" s="73"/>
      <c r="R547" s="74" t="str">
        <f t="shared" ca="1" si="171"/>
        <v>Đọc truyện thư viện</v>
      </c>
      <c r="S547" s="76" t="str">
        <f t="shared" ca="1" si="172"/>
        <v>Truyện</v>
      </c>
      <c r="T547" s="46"/>
      <c r="U547" s="35"/>
      <c r="V547" s="36"/>
      <c r="W547" s="37"/>
      <c r="X547" s="46"/>
      <c r="Y547" s="46"/>
      <c r="Z547" s="46"/>
    </row>
    <row r="548" spans="1:26" ht="24" customHeight="1" x14ac:dyDescent="0.2">
      <c r="A548" s="11" t="str">
        <f t="shared" si="0"/>
        <v/>
      </c>
      <c r="B548" s="29">
        <f t="shared" si="164"/>
        <v>19</v>
      </c>
      <c r="C548" s="71"/>
      <c r="D548" s="67">
        <v>3</v>
      </c>
      <c r="E548" s="72">
        <f t="shared" ca="1" si="165"/>
        <v>37</v>
      </c>
      <c r="F548" s="72">
        <f t="shared" ca="1" si="166"/>
        <v>37</v>
      </c>
      <c r="G548" s="73" t="str">
        <f>TKB!$C$6</f>
        <v>Tập đọc</v>
      </c>
      <c r="H548" s="73"/>
      <c r="I548" s="74" t="str">
        <f t="shared" ca="1" si="167"/>
        <v>Người công dân số Một</v>
      </c>
      <c r="J548" s="75" t="str">
        <f t="shared" ca="1" si="168"/>
        <v>Máy chiếu</v>
      </c>
      <c r="K548" s="66"/>
      <c r="L548" s="167"/>
      <c r="M548" s="67">
        <v>3</v>
      </c>
      <c r="N548" s="72">
        <f t="shared" ca="1" si="169"/>
        <v>37</v>
      </c>
      <c r="O548" s="67">
        <f t="shared" ca="1" si="170"/>
        <v>37</v>
      </c>
      <c r="P548" s="68" t="str">
        <f>TKB!$D$6</f>
        <v>Thể dục</v>
      </c>
      <c r="Q548" s="73"/>
      <c r="R548" s="69" t="str">
        <f t="shared" ca="1" si="171"/>
        <v>Trò chơi “Lò cò tiếp sức” và “Đua ngựa</v>
      </c>
      <c r="S548" s="75">
        <f t="shared" ca="1" si="172"/>
        <v>0</v>
      </c>
      <c r="T548" s="46"/>
      <c r="U548" s="35"/>
      <c r="V548" s="36"/>
      <c r="W548" s="37"/>
      <c r="X548" s="46"/>
      <c r="Y548" s="46"/>
      <c r="Z548" s="46"/>
    </row>
    <row r="549" spans="1:26" ht="24" customHeight="1" x14ac:dyDescent="0.2">
      <c r="A549" s="11" t="str">
        <f t="shared" si="0"/>
        <v/>
      </c>
      <c r="B549" s="29">
        <f t="shared" si="164"/>
        <v>19</v>
      </c>
      <c r="C549" s="71"/>
      <c r="D549" s="72">
        <v>4</v>
      </c>
      <c r="E549" s="72">
        <f t="shared" ca="1" si="165"/>
        <v>91</v>
      </c>
      <c r="F549" s="72">
        <f t="shared" ca="1" si="166"/>
        <v>91</v>
      </c>
      <c r="G549" s="73" t="str">
        <f>TKB!$C$7</f>
        <v>Toán</v>
      </c>
      <c r="H549" s="73"/>
      <c r="I549" s="74" t="str">
        <f t="shared" ca="1" si="167"/>
        <v>Diện tích hình thang</v>
      </c>
      <c r="J549" s="75" t="str">
        <f t="shared" ca="1" si="168"/>
        <v xml:space="preserve">Máy chiếu </v>
      </c>
      <c r="K549" s="66"/>
      <c r="L549" s="167"/>
      <c r="M549" s="72">
        <v>4</v>
      </c>
      <c r="N549" s="72" t="str">
        <f t="shared" ca="1" si="169"/>
        <v/>
      </c>
      <c r="O549" s="72" t="str">
        <f t="shared" si="170"/>
        <v/>
      </c>
      <c r="P549" s="73">
        <f>TKB!$D$7</f>
        <v>0</v>
      </c>
      <c r="Q549" s="73"/>
      <c r="R549" s="74" t="str">
        <f t="shared" si="171"/>
        <v/>
      </c>
      <c r="S549" s="70" t="str">
        <f t="shared" si="172"/>
        <v/>
      </c>
      <c r="T549" s="46"/>
      <c r="U549" s="35"/>
      <c r="V549" s="36"/>
      <c r="W549" s="37"/>
      <c r="X549" s="46"/>
      <c r="Y549" s="46"/>
      <c r="Z549" s="46"/>
    </row>
    <row r="550" spans="1:26" ht="24" customHeight="1" x14ac:dyDescent="0.2">
      <c r="A550" s="11" t="str">
        <f t="shared" si="0"/>
        <v/>
      </c>
      <c r="B550" s="29">
        <f t="shared" si="164"/>
        <v>19</v>
      </c>
      <c r="C550" s="71"/>
      <c r="D550" s="78">
        <v>5</v>
      </c>
      <c r="E550" s="79">
        <f t="shared" ca="1" si="165"/>
        <v>235</v>
      </c>
      <c r="F550" s="79" t="str">
        <f t="shared" si="166"/>
        <v/>
      </c>
      <c r="G550" s="80">
        <f>TKB!$C$8</f>
        <v>0</v>
      </c>
      <c r="H550" s="80"/>
      <c r="I550" s="81" t="str">
        <f t="shared" si="167"/>
        <v/>
      </c>
      <c r="J550" s="82" t="str">
        <f t="shared" si="168"/>
        <v/>
      </c>
      <c r="K550" s="66"/>
      <c r="L550" s="168"/>
      <c r="M550" s="78">
        <v>5</v>
      </c>
      <c r="N550" s="72" t="str">
        <f t="shared" ca="1" si="169"/>
        <v/>
      </c>
      <c r="O550" s="83" t="str">
        <f t="shared" si="170"/>
        <v/>
      </c>
      <c r="P550" s="80">
        <f>TKB!$D$8</f>
        <v>0</v>
      </c>
      <c r="Q550" s="80"/>
      <c r="R550" s="81" t="str">
        <f t="shared" si="171"/>
        <v/>
      </c>
      <c r="S550" s="82" t="str">
        <f t="shared" si="172"/>
        <v/>
      </c>
      <c r="T550" s="46"/>
      <c r="U550" s="35"/>
      <c r="V550" s="36"/>
      <c r="W550" s="37"/>
      <c r="X550" s="46"/>
      <c r="Y550" s="46"/>
      <c r="Z550" s="46"/>
    </row>
    <row r="551" spans="1:26" ht="24" customHeight="1" x14ac:dyDescent="0.2">
      <c r="A551" s="11" t="str">
        <f t="shared" si="0"/>
        <v/>
      </c>
      <c r="B551" s="29">
        <f t="shared" si="164"/>
        <v>19</v>
      </c>
      <c r="C551" s="84" t="str">
        <f>CONCATENATE("Ba  ",CHAR(10),DAY(V543+1),"/",MONTH(V543+1))</f>
        <v>Ba  
12/1</v>
      </c>
      <c r="D551" s="61">
        <v>1</v>
      </c>
      <c r="E551" s="61">
        <f t="shared" ca="1" si="165"/>
        <v>37</v>
      </c>
      <c r="F551" s="61">
        <f t="shared" ca="1" si="166"/>
        <v>37</v>
      </c>
      <c r="G551" s="73" t="str">
        <f>TKB!$C$9</f>
        <v>LT &amp; Câu</v>
      </c>
      <c r="H551" s="62"/>
      <c r="I551" s="64" t="str">
        <f t="shared" ca="1" si="167"/>
        <v>Câu Ghép</v>
      </c>
      <c r="J551" s="65" t="str">
        <f t="shared" ca="1" si="168"/>
        <v>Máy chiếu</v>
      </c>
      <c r="K551" s="66"/>
      <c r="L551" s="169" t="str">
        <f>+C551</f>
        <v>Ba  
12/1</v>
      </c>
      <c r="M551" s="61">
        <v>1</v>
      </c>
      <c r="N551" s="61">
        <f t="shared" ca="1" si="169"/>
        <v>19</v>
      </c>
      <c r="O551" s="61">
        <f t="shared" ca="1" si="170"/>
        <v>19</v>
      </c>
      <c r="P551" s="62" t="str">
        <f>TKB!$D$9</f>
        <v>Tin học</v>
      </c>
      <c r="Q551" s="62"/>
      <c r="R551" s="64" t="str">
        <f t="shared" ca="1" si="171"/>
        <v>Những gì em đó biết</v>
      </c>
      <c r="S551" s="65">
        <f t="shared" ca="1" si="172"/>
        <v>0</v>
      </c>
      <c r="T551" s="46"/>
      <c r="U551" s="35"/>
      <c r="V551" s="36"/>
      <c r="W551" s="37"/>
      <c r="X551" s="46"/>
      <c r="Y551" s="46"/>
      <c r="Z551" s="46"/>
    </row>
    <row r="552" spans="1:26" ht="24" customHeight="1" x14ac:dyDescent="0.2">
      <c r="A552" s="11" t="str">
        <f t="shared" si="0"/>
        <v/>
      </c>
      <c r="B552" s="29">
        <f t="shared" si="164"/>
        <v>19</v>
      </c>
      <c r="C552" s="85"/>
      <c r="D552" s="72">
        <v>2</v>
      </c>
      <c r="E552" s="72">
        <f t="shared" ca="1" si="165"/>
        <v>92</v>
      </c>
      <c r="F552" s="72">
        <f t="shared" ca="1" si="166"/>
        <v>92</v>
      </c>
      <c r="G552" s="73" t="str">
        <f>TKB!$C$10</f>
        <v>Toán</v>
      </c>
      <c r="H552" s="73"/>
      <c r="I552" s="74" t="str">
        <f t="shared" ca="1" si="167"/>
        <v>Luyện tập</v>
      </c>
      <c r="J552" s="75" t="str">
        <f t="shared" ca="1" si="168"/>
        <v>Máy chiếu</v>
      </c>
      <c r="K552" s="66"/>
      <c r="L552" s="167"/>
      <c r="M552" s="72">
        <v>2</v>
      </c>
      <c r="N552" s="72">
        <f t="shared" ca="1" si="169"/>
        <v>19</v>
      </c>
      <c r="O552" s="72">
        <f t="shared" ca="1" si="170"/>
        <v>19</v>
      </c>
      <c r="P552" s="73" t="str">
        <f>TKB!$D$10</f>
        <v>Âm nhạc</v>
      </c>
      <c r="Q552" s="73"/>
      <c r="R552" s="74" t="str">
        <f t="shared" ca="1" si="171"/>
        <v>Học hát: Bài Hát mừng</v>
      </c>
      <c r="S552" s="75">
        <f t="shared" ca="1" si="172"/>
        <v>0</v>
      </c>
      <c r="T552" s="46"/>
      <c r="U552" s="35"/>
      <c r="V552" s="36"/>
      <c r="W552" s="37"/>
      <c r="X552" s="46"/>
      <c r="Y552" s="46"/>
      <c r="Z552" s="46"/>
    </row>
    <row r="553" spans="1:26" ht="24" customHeight="1" x14ac:dyDescent="0.2">
      <c r="A553" s="11" t="str">
        <f t="shared" si="0"/>
        <v/>
      </c>
      <c r="B553" s="29">
        <f t="shared" si="164"/>
        <v>19</v>
      </c>
      <c r="C553" s="85"/>
      <c r="D553" s="72">
        <v>3</v>
      </c>
      <c r="E553" s="72">
        <f t="shared" ca="1" si="165"/>
        <v>19</v>
      </c>
      <c r="F553" s="72">
        <f t="shared" ca="1" si="166"/>
        <v>19</v>
      </c>
      <c r="G553" s="73" t="str">
        <f>TKB!$C$11</f>
        <v>Chính tả</v>
      </c>
      <c r="H553" s="73"/>
      <c r="I553" s="74" t="str">
        <f t="shared" ca="1" si="167"/>
        <v>Nhà yêu nước Nguyễn Trung Trực</v>
      </c>
      <c r="J553" s="75" t="str">
        <f t="shared" ca="1" si="168"/>
        <v>Máy chiếu</v>
      </c>
      <c r="K553" s="66"/>
      <c r="L553" s="167"/>
      <c r="M553" s="67">
        <v>3</v>
      </c>
      <c r="N553" s="72">
        <f t="shared" ca="1" si="169"/>
        <v>37</v>
      </c>
      <c r="O553" s="67">
        <f t="shared" ca="1" si="170"/>
        <v>37</v>
      </c>
      <c r="P553" s="68" t="str">
        <f>TKB!$D$11</f>
        <v>Khoa học</v>
      </c>
      <c r="Q553" s="73"/>
      <c r="R553" s="74" t="str">
        <f t="shared" ca="1" si="171"/>
        <v>Dung dịch</v>
      </c>
      <c r="S553" s="75" t="str">
        <f t="shared" ca="1" si="172"/>
        <v>Máy chiếu</v>
      </c>
      <c r="T553" s="46"/>
      <c r="U553" s="35"/>
      <c r="V553" s="36"/>
      <c r="W553" s="37"/>
      <c r="X553" s="46"/>
      <c r="Y553" s="46"/>
      <c r="Z553" s="46"/>
    </row>
    <row r="554" spans="1:26" ht="24" customHeight="1" x14ac:dyDescent="0.2">
      <c r="A554" s="11" t="str">
        <f t="shared" si="0"/>
        <v/>
      </c>
      <c r="B554" s="29">
        <f t="shared" si="164"/>
        <v>19</v>
      </c>
      <c r="C554" s="85"/>
      <c r="D554" s="72">
        <v>4</v>
      </c>
      <c r="E554" s="72">
        <f t="shared" ca="1" si="165"/>
        <v>19</v>
      </c>
      <c r="F554" s="72">
        <f t="shared" ca="1" si="166"/>
        <v>19</v>
      </c>
      <c r="G554" s="73" t="str">
        <f>TKB!$C$12</f>
        <v>Lịch sử</v>
      </c>
      <c r="H554" s="73"/>
      <c r="I554" s="74" t="str">
        <f t="shared" ca="1" si="167"/>
        <v>Chiến thắng lịch sử Điện Biên Phủ</v>
      </c>
      <c r="J554" s="75" t="str">
        <f t="shared" ca="1" si="168"/>
        <v>Máy chiếu</v>
      </c>
      <c r="K554" s="66"/>
      <c r="L554" s="167"/>
      <c r="M554" s="72">
        <v>4</v>
      </c>
      <c r="N554" s="72">
        <f t="shared" ca="1" si="169"/>
        <v>37</v>
      </c>
      <c r="O554" s="72">
        <f t="shared" ca="1" si="170"/>
        <v>37</v>
      </c>
      <c r="P554" s="73" t="str">
        <f>TKB!$D$12</f>
        <v>HDH-T</v>
      </c>
      <c r="Q554" s="73"/>
      <c r="R554" s="74" t="str">
        <f t="shared" ca="1" si="171"/>
        <v>Diện tích hình thang</v>
      </c>
      <c r="S554" s="75" t="str">
        <f t="shared" ca="1" si="172"/>
        <v>Máy chiếu</v>
      </c>
      <c r="T554" s="46"/>
      <c r="U554" s="35"/>
      <c r="V554" s="36"/>
      <c r="W554" s="37"/>
      <c r="X554" s="46"/>
      <c r="Y554" s="46"/>
      <c r="Z554" s="46"/>
    </row>
    <row r="555" spans="1:26" ht="24" customHeight="1" x14ac:dyDescent="0.2">
      <c r="A555" s="11" t="str">
        <f t="shared" si="0"/>
        <v/>
      </c>
      <c r="B555" s="29">
        <f t="shared" si="164"/>
        <v>19</v>
      </c>
      <c r="C555" s="86"/>
      <c r="D555" s="79">
        <v>5</v>
      </c>
      <c r="E555" s="79">
        <f t="shared" ca="1" si="165"/>
        <v>238</v>
      </c>
      <c r="F555" s="79" t="str">
        <f t="shared" si="166"/>
        <v/>
      </c>
      <c r="G555" s="80">
        <f>TKB!$C$13</f>
        <v>0</v>
      </c>
      <c r="H555" s="80"/>
      <c r="I555" s="81" t="str">
        <f t="shared" si="167"/>
        <v/>
      </c>
      <c r="J555" s="82" t="str">
        <f t="shared" si="168"/>
        <v/>
      </c>
      <c r="K555" s="66"/>
      <c r="L555" s="170"/>
      <c r="M555" s="78">
        <v>5</v>
      </c>
      <c r="N555" s="72" t="str">
        <f t="shared" ca="1" si="169"/>
        <v/>
      </c>
      <c r="O555" s="83" t="str">
        <f t="shared" si="170"/>
        <v/>
      </c>
      <c r="P555" s="80">
        <f>TKB!$D$13</f>
        <v>0</v>
      </c>
      <c r="Q555" s="80"/>
      <c r="R555" s="81" t="str">
        <f t="shared" si="171"/>
        <v/>
      </c>
      <c r="S555" s="82" t="str">
        <f t="shared" si="172"/>
        <v/>
      </c>
      <c r="T555" s="46"/>
      <c r="U555" s="35"/>
      <c r="V555" s="36"/>
      <c r="W555" s="37"/>
      <c r="X555" s="46"/>
      <c r="Y555" s="46"/>
      <c r="Z555" s="46"/>
    </row>
    <row r="556" spans="1:26" ht="24" customHeight="1" x14ac:dyDescent="0.2">
      <c r="A556" s="11" t="str">
        <f t="shared" si="0"/>
        <v/>
      </c>
      <c r="B556" s="29">
        <f t="shared" si="164"/>
        <v>19</v>
      </c>
      <c r="C556" s="84" t="str">
        <f>CONCATENATE("Tư ",CHAR(10),DAY(V543+2),"/",MONTH(V543+2))</f>
        <v>Tư 
13/1</v>
      </c>
      <c r="D556" s="61">
        <v>1</v>
      </c>
      <c r="E556" s="61">
        <f t="shared" ca="1" si="165"/>
        <v>38</v>
      </c>
      <c r="F556" s="61">
        <f t="shared" ca="1" si="166"/>
        <v>38</v>
      </c>
      <c r="G556" s="73" t="str">
        <f>TKB!$C$14</f>
        <v>Tập đọc</v>
      </c>
      <c r="H556" s="62"/>
      <c r="I556" s="64" t="str">
        <f t="shared" ca="1" si="167"/>
        <v>Người công dân số Một ( tt)</v>
      </c>
      <c r="J556" s="65" t="str">
        <f t="shared" ca="1" si="168"/>
        <v>Máy chiếu</v>
      </c>
      <c r="K556" s="66"/>
      <c r="L556" s="169" t="str">
        <f>+C556</f>
        <v>Tư 
13/1</v>
      </c>
      <c r="M556" s="61">
        <v>1</v>
      </c>
      <c r="N556" s="61">
        <f t="shared" ca="1" si="169"/>
        <v>38</v>
      </c>
      <c r="O556" s="61">
        <f t="shared" ca="1" si="170"/>
        <v>38</v>
      </c>
      <c r="P556" s="62" t="str">
        <f>TKB!$D$14</f>
        <v>Khoa học</v>
      </c>
      <c r="Q556" s="62"/>
      <c r="R556" s="64" t="str">
        <f t="shared" ca="1" si="171"/>
        <v>Sự biến đổi hoá học</v>
      </c>
      <c r="S556" s="65" t="str">
        <f t="shared" ca="1" si="172"/>
        <v>Máy chiếu</v>
      </c>
      <c r="T556" s="46"/>
      <c r="U556" s="35"/>
      <c r="V556" s="36"/>
      <c r="W556" s="37"/>
      <c r="X556" s="46"/>
      <c r="Y556" s="46"/>
      <c r="Z556" s="46"/>
    </row>
    <row r="557" spans="1:26" ht="24" customHeight="1" x14ac:dyDescent="0.2">
      <c r="A557" s="11" t="str">
        <f t="shared" si="0"/>
        <v/>
      </c>
      <c r="B557" s="29">
        <f t="shared" si="164"/>
        <v>19</v>
      </c>
      <c r="C557" s="85"/>
      <c r="D557" s="72">
        <v>2</v>
      </c>
      <c r="E557" s="72">
        <f t="shared" ca="1" si="165"/>
        <v>74</v>
      </c>
      <c r="F557" s="72">
        <f t="shared" ca="1" si="166"/>
        <v>74</v>
      </c>
      <c r="G557" s="73" t="str">
        <f>TKB!$C$15</f>
        <v>Tiếng Anh</v>
      </c>
      <c r="H557" s="73"/>
      <c r="I557" s="74" t="str">
        <f t="shared" ca="1" si="167"/>
        <v>Unit 11-Lesson 2 (tài liệu bổ trợ)</v>
      </c>
      <c r="J557" s="75">
        <f t="shared" ca="1" si="168"/>
        <v>0</v>
      </c>
      <c r="K557" s="66"/>
      <c r="L557" s="167"/>
      <c r="M557" s="72">
        <v>2</v>
      </c>
      <c r="N557" s="72">
        <f t="shared" ca="1" si="169"/>
        <v>38</v>
      </c>
      <c r="O557" s="72">
        <f t="shared" ca="1" si="170"/>
        <v>38</v>
      </c>
      <c r="P557" s="62" t="str">
        <f>TKB!$D$15</f>
        <v>Thể dục</v>
      </c>
      <c r="Q557" s="73"/>
      <c r="R557" s="74" t="str">
        <f t="shared" ca="1" si="171"/>
        <v>Tung và bắt bóng - Trò chơi “Bóng chuyền sáu”</v>
      </c>
      <c r="S557" s="75">
        <f t="shared" ca="1" si="172"/>
        <v>0</v>
      </c>
      <c r="T557" s="46"/>
      <c r="U557" s="35"/>
      <c r="V557" s="36"/>
      <c r="W557" s="37"/>
      <c r="X557" s="46"/>
      <c r="Y557" s="46"/>
      <c r="Z557" s="46"/>
    </row>
    <row r="558" spans="1:26" ht="24" customHeight="1" x14ac:dyDescent="0.2">
      <c r="A558" s="11" t="str">
        <f t="shared" si="0"/>
        <v/>
      </c>
      <c r="B558" s="29">
        <f t="shared" si="164"/>
        <v>19</v>
      </c>
      <c r="C558" s="85"/>
      <c r="D558" s="72">
        <v>3</v>
      </c>
      <c r="E558" s="72">
        <f t="shared" ca="1" si="165"/>
        <v>93</v>
      </c>
      <c r="F558" s="72">
        <f t="shared" ca="1" si="166"/>
        <v>93</v>
      </c>
      <c r="G558" s="73" t="str">
        <f>TKB!$C$16</f>
        <v>Toán</v>
      </c>
      <c r="H558" s="73"/>
      <c r="I558" s="74" t="str">
        <f t="shared" ca="1" si="167"/>
        <v>Luyện tập chung</v>
      </c>
      <c r="J558" s="75" t="str">
        <f t="shared" ca="1" si="168"/>
        <v>Máy chiếu</v>
      </c>
      <c r="K558" s="66"/>
      <c r="L558" s="167"/>
      <c r="M558" s="67">
        <v>3</v>
      </c>
      <c r="N558" s="72">
        <f t="shared" ca="1" si="169"/>
        <v>56</v>
      </c>
      <c r="O558" s="67">
        <f t="shared" ca="1" si="170"/>
        <v>126</v>
      </c>
      <c r="P558" s="68" t="str">
        <f>TKB!$D$16</f>
        <v>HDH-TV</v>
      </c>
      <c r="Q558" s="73"/>
      <c r="R558" s="74" t="str">
        <f t="shared" ca="1" si="171"/>
        <v>Tập đọc - Luyện từ và câu</v>
      </c>
      <c r="S558" s="75" t="str">
        <f t="shared" ca="1" si="172"/>
        <v>Máy chiếu</v>
      </c>
      <c r="T558" s="46"/>
      <c r="U558" s="35"/>
      <c r="V558" s="36"/>
      <c r="W558" s="37"/>
      <c r="X558" s="46"/>
      <c r="Y558" s="46"/>
      <c r="Z558" s="46"/>
    </row>
    <row r="559" spans="1:26" ht="24" customHeight="1" x14ac:dyDescent="0.2">
      <c r="A559" s="11" t="str">
        <f t="shared" si="0"/>
        <v/>
      </c>
      <c r="B559" s="29">
        <f t="shared" si="164"/>
        <v>19</v>
      </c>
      <c r="C559" s="85"/>
      <c r="D559" s="72">
        <v>4</v>
      </c>
      <c r="E559" s="72">
        <f t="shared" ca="1" si="165"/>
        <v>19</v>
      </c>
      <c r="F559" s="72">
        <f t="shared" ca="1" si="166"/>
        <v>19</v>
      </c>
      <c r="G559" s="73" t="str">
        <f>TKB!$C$17</f>
        <v>Kể chuyện</v>
      </c>
      <c r="H559" s="73"/>
      <c r="I559" s="74" t="str">
        <f t="shared" ca="1" si="167"/>
        <v>Chiếc đồng hồ</v>
      </c>
      <c r="J559" s="75" t="str">
        <f t="shared" ca="1" si="168"/>
        <v>Máy chiếu</v>
      </c>
      <c r="K559" s="66"/>
      <c r="L559" s="167"/>
      <c r="M559" s="72">
        <v>4</v>
      </c>
      <c r="N559" s="72">
        <f t="shared" ca="1" si="169"/>
        <v>19</v>
      </c>
      <c r="O559" s="72">
        <f t="shared" ca="1" si="170"/>
        <v>21</v>
      </c>
      <c r="P559" s="73" t="str">
        <f>TKB!$D$17</f>
        <v>HĐTT-CĐ</v>
      </c>
      <c r="Q559" s="73"/>
      <c r="R559" s="74" t="str">
        <f t="shared" ca="1" si="171"/>
        <v>Tìm hiểu về t. thống văn hóa dân tộc quê hương</v>
      </c>
      <c r="S559" s="75" t="str">
        <f t="shared" ca="1" si="172"/>
        <v>Máy chiếu</v>
      </c>
      <c r="T559" s="46"/>
      <c r="U559" s="35"/>
      <c r="V559" s="36"/>
      <c r="W559" s="37"/>
      <c r="X559" s="46"/>
      <c r="Y559" s="46"/>
      <c r="Z559" s="46"/>
    </row>
    <row r="560" spans="1:26" ht="24" customHeight="1" x14ac:dyDescent="0.2">
      <c r="A560" s="11" t="str">
        <f t="shared" si="0"/>
        <v/>
      </c>
      <c r="B560" s="29">
        <f t="shared" si="164"/>
        <v>19</v>
      </c>
      <c r="C560" s="86"/>
      <c r="D560" s="79">
        <v>5</v>
      </c>
      <c r="E560" s="79">
        <f t="shared" ca="1" si="165"/>
        <v>240</v>
      </c>
      <c r="F560" s="79" t="str">
        <f t="shared" si="166"/>
        <v/>
      </c>
      <c r="G560" s="80">
        <f>TKB!$C$18</f>
        <v>0</v>
      </c>
      <c r="H560" s="80"/>
      <c r="I560" s="81" t="str">
        <f t="shared" si="167"/>
        <v/>
      </c>
      <c r="J560" s="82" t="str">
        <f t="shared" si="168"/>
        <v/>
      </c>
      <c r="K560" s="66"/>
      <c r="L560" s="170"/>
      <c r="M560" s="78">
        <v>5</v>
      </c>
      <c r="N560" s="72" t="str">
        <f t="shared" ca="1" si="169"/>
        <v/>
      </c>
      <c r="O560" s="83" t="str">
        <f t="shared" si="170"/>
        <v/>
      </c>
      <c r="P560" s="80">
        <f>TKB!$D$18</f>
        <v>0</v>
      </c>
      <c r="Q560" s="80"/>
      <c r="R560" s="81" t="str">
        <f t="shared" si="171"/>
        <v/>
      </c>
      <c r="S560" s="82" t="str">
        <f t="shared" si="172"/>
        <v/>
      </c>
      <c r="T560" s="46"/>
      <c r="U560" s="35"/>
      <c r="V560" s="36"/>
      <c r="W560" s="37"/>
      <c r="X560" s="46"/>
      <c r="Y560" s="46"/>
      <c r="Z560" s="46"/>
    </row>
    <row r="561" spans="1:26" ht="24" customHeight="1" x14ac:dyDescent="0.2">
      <c r="A561" s="11" t="str">
        <f t="shared" si="0"/>
        <v/>
      </c>
      <c r="B561" s="29">
        <f t="shared" si="164"/>
        <v>19</v>
      </c>
      <c r="C561" s="84" t="str">
        <f>CONCATENATE("Năm ",CHAR(10),DAY(V543+3),"/",MONTH(V543+3))</f>
        <v>Năm 
14/1</v>
      </c>
      <c r="D561" s="61">
        <v>1</v>
      </c>
      <c r="E561" s="61">
        <f t="shared" ca="1" si="165"/>
        <v>37</v>
      </c>
      <c r="F561" s="61">
        <f t="shared" ca="1" si="166"/>
        <v>37</v>
      </c>
      <c r="G561" s="62" t="str">
        <f>TKB!$C$19</f>
        <v>TLV</v>
      </c>
      <c r="H561" s="62"/>
      <c r="I561" s="64" t="str">
        <f t="shared" ca="1" si="167"/>
        <v>Luyện tập tả người</v>
      </c>
      <c r="J561" s="65" t="str">
        <f t="shared" ca="1" si="168"/>
        <v>Máy chiếu</v>
      </c>
      <c r="K561" s="66"/>
      <c r="L561" s="169" t="str">
        <f>+C561</f>
        <v>Năm 
14/1</v>
      </c>
      <c r="M561" s="61">
        <v>1</v>
      </c>
      <c r="N561" s="61">
        <f t="shared" ca="1" si="169"/>
        <v>75</v>
      </c>
      <c r="O561" s="61">
        <f t="shared" ca="1" si="170"/>
        <v>75</v>
      </c>
      <c r="P561" s="62" t="str">
        <f>TKB!$D$19</f>
        <v>Tiếng Anh</v>
      </c>
      <c r="Q561" s="62"/>
      <c r="R561" s="64" t="str">
        <f t="shared" ca="1" si="171"/>
        <v>Unit 11: Lesson 3</v>
      </c>
      <c r="S561" s="65">
        <f t="shared" ca="1" si="172"/>
        <v>0</v>
      </c>
      <c r="T561" s="46"/>
      <c r="U561" s="35"/>
      <c r="V561" s="36"/>
      <c r="W561" s="37"/>
      <c r="X561" s="46"/>
      <c r="Y561" s="46"/>
      <c r="Z561" s="46"/>
    </row>
    <row r="562" spans="1:26" ht="24" customHeight="1" x14ac:dyDescent="0.2">
      <c r="A562" s="11" t="str">
        <f t="shared" si="0"/>
        <v/>
      </c>
      <c r="B562" s="29">
        <f t="shared" si="164"/>
        <v>19</v>
      </c>
      <c r="C562" s="85"/>
      <c r="D562" s="72">
        <v>2</v>
      </c>
      <c r="E562" s="72">
        <f t="shared" ca="1" si="165"/>
        <v>19</v>
      </c>
      <c r="F562" s="72">
        <f t="shared" ca="1" si="166"/>
        <v>19</v>
      </c>
      <c r="G562" s="73" t="str">
        <f>TKB!$C$20</f>
        <v>Mĩ thuật</v>
      </c>
      <c r="H562" s="73"/>
      <c r="I562" s="74" t="str">
        <f t="shared" ca="1" si="167"/>
        <v>Trang trí sân khấu và sáng tác câu chuyện</v>
      </c>
      <c r="J562" s="75">
        <f t="shared" ca="1" si="168"/>
        <v>0</v>
      </c>
      <c r="K562" s="66"/>
      <c r="L562" s="167"/>
      <c r="M562" s="72">
        <v>2</v>
      </c>
      <c r="N562" s="72">
        <f t="shared" ca="1" si="169"/>
        <v>19</v>
      </c>
      <c r="O562" s="72">
        <f t="shared" ca="1" si="170"/>
        <v>19</v>
      </c>
      <c r="P562" s="73" t="str">
        <f>TKB!$D$20</f>
        <v>Địa lí</v>
      </c>
      <c r="Q562" s="73"/>
      <c r="R562" s="74" t="str">
        <f t="shared" ca="1" si="171"/>
        <v>Châu Á</v>
      </c>
      <c r="S562" s="75" t="str">
        <f t="shared" ca="1" si="172"/>
        <v>Máy chiếu</v>
      </c>
      <c r="T562" s="46"/>
      <c r="U562" s="35"/>
      <c r="V562" s="36"/>
      <c r="W562" s="37"/>
      <c r="X562" s="46"/>
      <c r="Y562" s="46"/>
      <c r="Z562" s="46"/>
    </row>
    <row r="563" spans="1:26" ht="24" customHeight="1" x14ac:dyDescent="0.2">
      <c r="A563" s="11" t="str">
        <f t="shared" si="0"/>
        <v/>
      </c>
      <c r="B563" s="29">
        <f t="shared" si="164"/>
        <v>19</v>
      </c>
      <c r="C563" s="85"/>
      <c r="D563" s="72">
        <v>3</v>
      </c>
      <c r="E563" s="72">
        <f t="shared" ca="1" si="165"/>
        <v>94</v>
      </c>
      <c r="F563" s="72">
        <f t="shared" ca="1" si="166"/>
        <v>94</v>
      </c>
      <c r="G563" s="73" t="str">
        <f>TKB!$C$21</f>
        <v>Toán</v>
      </c>
      <c r="H563" s="73"/>
      <c r="I563" s="74" t="str">
        <f t="shared" ca="1" si="167"/>
        <v>Hình tròn – Đường tròn</v>
      </c>
      <c r="J563" s="75" t="str">
        <f t="shared" ca="1" si="168"/>
        <v xml:space="preserve">Máy chiếu </v>
      </c>
      <c r="K563" s="66"/>
      <c r="L563" s="167"/>
      <c r="M563" s="67">
        <v>3</v>
      </c>
      <c r="N563" s="72">
        <f t="shared" ca="1" si="169"/>
        <v>19</v>
      </c>
      <c r="O563" s="67">
        <f t="shared" ca="1" si="170"/>
        <v>19</v>
      </c>
      <c r="P563" s="68" t="str">
        <f>TKB!$D$21</f>
        <v>Kĩ thuật</v>
      </c>
      <c r="Q563" s="73"/>
      <c r="R563" s="74" t="str">
        <f t="shared" ca="1" si="171"/>
        <v>Nuôi dưỡng gà</v>
      </c>
      <c r="S563" s="75" t="str">
        <f t="shared" ca="1" si="172"/>
        <v>Máy chiếu</v>
      </c>
      <c r="T563" s="46"/>
      <c r="U563" s="35"/>
      <c r="V563" s="36"/>
      <c r="W563" s="37"/>
      <c r="X563" s="46"/>
      <c r="Y563" s="46"/>
      <c r="Z563" s="46"/>
    </row>
    <row r="564" spans="1:26" ht="24" customHeight="1" x14ac:dyDescent="0.2">
      <c r="A564" s="11" t="str">
        <f t="shared" si="0"/>
        <v/>
      </c>
      <c r="B564" s="29">
        <f t="shared" si="164"/>
        <v>19</v>
      </c>
      <c r="C564" s="85"/>
      <c r="D564" s="72">
        <v>4</v>
      </c>
      <c r="E564" s="72">
        <f t="shared" ca="1" si="165"/>
        <v>38</v>
      </c>
      <c r="F564" s="72">
        <f t="shared" ca="1" si="166"/>
        <v>38</v>
      </c>
      <c r="G564" s="73" t="str">
        <f>TKB!$C$22</f>
        <v>LT &amp; Câu</v>
      </c>
      <c r="H564" s="73"/>
      <c r="I564" s="74" t="str">
        <f t="shared" ca="1" si="167"/>
        <v>Cách nối các vế câu ghép</v>
      </c>
      <c r="J564" s="75" t="str">
        <f t="shared" ca="1" si="168"/>
        <v>Máy chiếu</v>
      </c>
      <c r="K564" s="66"/>
      <c r="L564" s="167"/>
      <c r="M564" s="72">
        <v>4</v>
      </c>
      <c r="N564" s="72">
        <f t="shared" ca="1" si="169"/>
        <v>57</v>
      </c>
      <c r="O564" s="72">
        <f t="shared" ca="1" si="170"/>
        <v>127</v>
      </c>
      <c r="P564" s="73" t="str">
        <f>TKB!$D$22</f>
        <v>HDH-TV</v>
      </c>
      <c r="Q564" s="73"/>
      <c r="R564" s="74" t="str">
        <f t="shared" ca="1" si="171"/>
        <v>Luyện từ và câu</v>
      </c>
      <c r="S564" s="75" t="str">
        <f t="shared" ca="1" si="172"/>
        <v>Máy chiếu</v>
      </c>
      <c r="T564" s="46"/>
      <c r="U564" s="35"/>
      <c r="V564" s="36"/>
      <c r="W564" s="37"/>
      <c r="X564" s="46"/>
      <c r="Y564" s="46"/>
      <c r="Z564" s="46"/>
    </row>
    <row r="565" spans="1:26" ht="24" customHeight="1" x14ac:dyDescent="0.2">
      <c r="A565" s="11" t="str">
        <f t="shared" si="0"/>
        <v/>
      </c>
      <c r="B565" s="29">
        <f t="shared" si="164"/>
        <v>19</v>
      </c>
      <c r="C565" s="86"/>
      <c r="D565" s="79">
        <v>5</v>
      </c>
      <c r="E565" s="79">
        <f t="shared" ca="1" si="165"/>
        <v>242</v>
      </c>
      <c r="F565" s="79" t="str">
        <f t="shared" si="166"/>
        <v/>
      </c>
      <c r="G565" s="80">
        <f>TKB!$C$23</f>
        <v>0</v>
      </c>
      <c r="H565" s="80"/>
      <c r="I565" s="81" t="str">
        <f t="shared" si="167"/>
        <v/>
      </c>
      <c r="J565" s="82" t="str">
        <f t="shared" si="168"/>
        <v/>
      </c>
      <c r="K565" s="66"/>
      <c r="L565" s="170"/>
      <c r="M565" s="78">
        <v>5</v>
      </c>
      <c r="N565" s="72" t="str">
        <f t="shared" ca="1" si="169"/>
        <v/>
      </c>
      <c r="O565" s="83" t="str">
        <f t="shared" si="170"/>
        <v/>
      </c>
      <c r="P565" s="80">
        <f>TKB!$D$23</f>
        <v>0</v>
      </c>
      <c r="Q565" s="80"/>
      <c r="R565" s="81" t="str">
        <f t="shared" si="171"/>
        <v/>
      </c>
      <c r="S565" s="82" t="str">
        <f t="shared" si="172"/>
        <v/>
      </c>
      <c r="T565" s="46"/>
      <c r="U565" s="35"/>
      <c r="V565" s="36"/>
      <c r="W565" s="37"/>
      <c r="X565" s="46"/>
      <c r="Y565" s="46"/>
      <c r="Z565" s="46"/>
    </row>
    <row r="566" spans="1:26" ht="24" customHeight="1" x14ac:dyDescent="0.2">
      <c r="A566" s="11" t="str">
        <f t="shared" si="0"/>
        <v/>
      </c>
      <c r="B566" s="29">
        <f t="shared" si="164"/>
        <v>19</v>
      </c>
      <c r="C566" s="60" t="str">
        <f>CONCATENATE("Sáu ",CHAR(10),DAY(V543+4),"/",MONTH(V543+4))</f>
        <v>Sáu 
15/1</v>
      </c>
      <c r="D566" s="61">
        <v>1</v>
      </c>
      <c r="E566" s="61">
        <f t="shared" ca="1" si="165"/>
        <v>38</v>
      </c>
      <c r="F566" s="61">
        <f t="shared" ca="1" si="166"/>
        <v>38</v>
      </c>
      <c r="G566" s="73" t="str">
        <f>TKB!$C$24</f>
        <v>TLV</v>
      </c>
      <c r="H566" s="62"/>
      <c r="I566" s="64" t="str">
        <f t="shared" ca="1" si="167"/>
        <v>Luyện tập tả người ( Dựng đoạn mở bài)</v>
      </c>
      <c r="J566" s="65" t="str">
        <f t="shared" ca="1" si="168"/>
        <v xml:space="preserve">Máy chiếu </v>
      </c>
      <c r="K566" s="66"/>
      <c r="L566" s="169" t="str">
        <f>+C566</f>
        <v>Sáu 
15/1</v>
      </c>
      <c r="M566" s="61">
        <v>1</v>
      </c>
      <c r="N566" s="61">
        <f t="shared" ca="1" si="169"/>
        <v>38</v>
      </c>
      <c r="O566" s="61">
        <f t="shared" ca="1" si="170"/>
        <v>38</v>
      </c>
      <c r="P566" s="62" t="str">
        <f>TKB!$D$24</f>
        <v>HDH-T</v>
      </c>
      <c r="Q566" s="62"/>
      <c r="R566" s="74" t="str">
        <f t="shared" ca="1" si="171"/>
        <v>Hình tròn. Đường tròn. Chu vi hình tròn</v>
      </c>
      <c r="S566" s="65" t="str">
        <f t="shared" ca="1" si="172"/>
        <v>Máy chiếu</v>
      </c>
      <c r="T566" s="46"/>
      <c r="U566" s="35"/>
      <c r="V566" s="36"/>
      <c r="W566" s="37"/>
      <c r="X566" s="46"/>
      <c r="Y566" s="46"/>
      <c r="Z566" s="46"/>
    </row>
    <row r="567" spans="1:26" ht="24" customHeight="1" x14ac:dyDescent="0.2">
      <c r="A567" s="11" t="str">
        <f t="shared" si="0"/>
        <v/>
      </c>
      <c r="B567" s="29">
        <f t="shared" si="164"/>
        <v>19</v>
      </c>
      <c r="C567" s="71"/>
      <c r="D567" s="72">
        <v>2</v>
      </c>
      <c r="E567" s="72">
        <f t="shared" ca="1" si="165"/>
        <v>95</v>
      </c>
      <c r="F567" s="72">
        <f t="shared" ca="1" si="166"/>
        <v>95</v>
      </c>
      <c r="G567" s="73" t="str">
        <f>TKB!$C$25</f>
        <v>Toán</v>
      </c>
      <c r="H567" s="73"/>
      <c r="I567" s="74" t="str">
        <f t="shared" ca="1" si="167"/>
        <v>Chu vi hình tròn</v>
      </c>
      <c r="J567" s="75" t="str">
        <f t="shared" ca="1" si="168"/>
        <v>Máy chiếu</v>
      </c>
      <c r="K567" s="66"/>
      <c r="L567" s="167"/>
      <c r="M567" s="72">
        <v>2</v>
      </c>
      <c r="N567" s="72">
        <f t="shared" ca="1" si="169"/>
        <v>19</v>
      </c>
      <c r="O567" s="72">
        <f t="shared" ca="1" si="170"/>
        <v>19</v>
      </c>
      <c r="P567" s="73" t="str">
        <f>TKB!$D$25</f>
        <v>HĐTT-SH</v>
      </c>
      <c r="Q567" s="73"/>
      <c r="R567" s="74" t="str">
        <f t="shared" ca="1" si="171"/>
        <v>Sinh hoạt lớp</v>
      </c>
      <c r="S567" s="75" t="str">
        <f t="shared" ca="1" si="172"/>
        <v>sổ thi đua</v>
      </c>
      <c r="T567" s="46"/>
      <c r="U567" s="35"/>
      <c r="V567" s="36"/>
      <c r="W567" s="37"/>
      <c r="X567" s="46"/>
      <c r="Y567" s="46"/>
      <c r="Z567" s="46"/>
    </row>
    <row r="568" spans="1:26" ht="24" customHeight="1" x14ac:dyDescent="0.2">
      <c r="A568" s="11" t="str">
        <f t="shared" si="0"/>
        <v/>
      </c>
      <c r="B568" s="29">
        <f t="shared" si="164"/>
        <v>19</v>
      </c>
      <c r="C568" s="71"/>
      <c r="D568" s="67">
        <v>3</v>
      </c>
      <c r="E568" s="72">
        <f t="shared" ca="1" si="165"/>
        <v>19</v>
      </c>
      <c r="F568" s="72">
        <f t="shared" ca="1" si="166"/>
        <v>19</v>
      </c>
      <c r="G568" s="73" t="str">
        <f>TKB!$C$26</f>
        <v>Đạo đức</v>
      </c>
      <c r="H568" s="73"/>
      <c r="I568" s="74" t="str">
        <f t="shared" ca="1" si="167"/>
        <v>Em yêu quê hương</v>
      </c>
      <c r="J568" s="75" t="str">
        <f t="shared" ca="1" si="168"/>
        <v>Máy chiếu</v>
      </c>
      <c r="K568" s="66"/>
      <c r="L568" s="167"/>
      <c r="M568" s="67">
        <v>3</v>
      </c>
      <c r="N568" s="72" t="str">
        <f t="shared" ca="1" si="169"/>
        <v/>
      </c>
      <c r="O568" s="67" t="str">
        <f t="shared" si="170"/>
        <v/>
      </c>
      <c r="P568" s="68">
        <f>TKB!$D$26</f>
        <v>0</v>
      </c>
      <c r="Q568" s="73"/>
      <c r="R568" s="74" t="str">
        <f t="shared" si="171"/>
        <v/>
      </c>
      <c r="S568" s="75" t="str">
        <f t="shared" si="172"/>
        <v/>
      </c>
      <c r="T568" s="46"/>
      <c r="U568" s="35"/>
      <c r="V568" s="36"/>
      <c r="W568" s="37"/>
      <c r="X568" s="46"/>
      <c r="Y568" s="46"/>
      <c r="Z568" s="46"/>
    </row>
    <row r="569" spans="1:26" ht="24" customHeight="1" x14ac:dyDescent="0.2">
      <c r="A569" s="11" t="str">
        <f t="shared" si="0"/>
        <v/>
      </c>
      <c r="B569" s="29">
        <f t="shared" si="164"/>
        <v>19</v>
      </c>
      <c r="C569" s="71"/>
      <c r="D569" s="72">
        <v>4</v>
      </c>
      <c r="E569" s="72">
        <f t="shared" ca="1" si="165"/>
        <v>76</v>
      </c>
      <c r="F569" s="72">
        <f t="shared" ca="1" si="166"/>
        <v>76</v>
      </c>
      <c r="G569" s="73" t="str">
        <f>TKB!$C$27</f>
        <v>Tiếng Anh</v>
      </c>
      <c r="H569" s="73"/>
      <c r="I569" s="74" t="str">
        <f t="shared" ca="1" si="167"/>
        <v>Handout Unit 11</v>
      </c>
      <c r="J569" s="75">
        <f t="shared" ca="1" si="168"/>
        <v>0</v>
      </c>
      <c r="K569" s="66"/>
      <c r="L569" s="167"/>
      <c r="M569" s="72">
        <v>4</v>
      </c>
      <c r="N569" s="72" t="str">
        <f t="shared" ca="1" si="169"/>
        <v/>
      </c>
      <c r="O569" s="72" t="str">
        <f t="shared" si="170"/>
        <v/>
      </c>
      <c r="P569" s="73">
        <f>TKB!$D$27</f>
        <v>0</v>
      </c>
      <c r="Q569" s="73"/>
      <c r="R569" s="74" t="str">
        <f t="shared" si="171"/>
        <v/>
      </c>
      <c r="S569" s="75" t="str">
        <f t="shared" si="172"/>
        <v/>
      </c>
      <c r="T569" s="46"/>
      <c r="U569" s="35"/>
      <c r="V569" s="36"/>
      <c r="W569" s="37"/>
      <c r="X569" s="46"/>
      <c r="Y569" s="46"/>
      <c r="Z569" s="46"/>
    </row>
    <row r="570" spans="1:26" ht="24" customHeight="1" x14ac:dyDescent="0.2">
      <c r="A570" s="11" t="str">
        <f t="shared" si="0"/>
        <v/>
      </c>
      <c r="B570" s="29">
        <f t="shared" si="164"/>
        <v>19</v>
      </c>
      <c r="C570" s="87"/>
      <c r="D570" s="88">
        <v>5</v>
      </c>
      <c r="E570" s="88">
        <f t="shared" ca="1" si="165"/>
        <v>244</v>
      </c>
      <c r="F570" s="88" t="str">
        <f t="shared" si="166"/>
        <v/>
      </c>
      <c r="G570" s="89">
        <f>TKB!$C$28</f>
        <v>0</v>
      </c>
      <c r="H570" s="89" t="str">
        <f>IF(AND($M$1&lt;&gt;"",F570&lt;&gt;""),$M$1,IF(LEN(G570)&gt;$Q$1,RIGHT(G570,$Q$1),""))</f>
        <v/>
      </c>
      <c r="I570" s="90" t="str">
        <f t="shared" si="167"/>
        <v/>
      </c>
      <c r="J570" s="91" t="str">
        <f t="shared" si="168"/>
        <v/>
      </c>
      <c r="K570" s="66"/>
      <c r="L570" s="171"/>
      <c r="M570" s="92">
        <v>5</v>
      </c>
      <c r="N570" s="88" t="str">
        <f t="shared" ca="1" si="169"/>
        <v/>
      </c>
      <c r="O570" s="88" t="str">
        <f t="shared" si="170"/>
        <v/>
      </c>
      <c r="P570" s="89">
        <f>TKB!$D$28</f>
        <v>0</v>
      </c>
      <c r="Q570" s="89" t="str">
        <f>IF(AND($M$1&lt;&gt;"",O570&lt;&gt;""),$M$1,IF(LEN(P570)&gt;$Q$1,RIGHT(P570,$Q$1),""))</f>
        <v/>
      </c>
      <c r="R570" s="90" t="str">
        <f t="shared" si="171"/>
        <v/>
      </c>
      <c r="S570" s="91" t="str">
        <f t="shared" si="172"/>
        <v/>
      </c>
      <c r="T570" s="46"/>
      <c r="U570" s="35"/>
      <c r="V570" s="36"/>
      <c r="W570" s="37"/>
      <c r="X570" s="46"/>
      <c r="Y570" s="46"/>
      <c r="Z570" s="46"/>
    </row>
    <row r="571" spans="1:26" ht="24" customHeight="1" x14ac:dyDescent="0.2">
      <c r="A571" s="11" t="str">
        <f t="shared" si="0"/>
        <v/>
      </c>
      <c r="B571" s="29">
        <f t="shared" si="164"/>
        <v>19</v>
      </c>
      <c r="C571" s="178"/>
      <c r="D571" s="173"/>
      <c r="E571" s="173"/>
      <c r="F571" s="173"/>
      <c r="G571" s="173"/>
      <c r="H571" s="173"/>
      <c r="I571" s="173"/>
      <c r="J571" s="174"/>
      <c r="K571" s="93"/>
      <c r="L571" s="172"/>
      <c r="M571" s="173"/>
      <c r="N571" s="173"/>
      <c r="O571" s="173"/>
      <c r="P571" s="173"/>
      <c r="Q571" s="173"/>
      <c r="R571" s="173"/>
      <c r="S571" s="174"/>
      <c r="T571" s="11"/>
      <c r="U571" s="35"/>
      <c r="V571" s="36"/>
      <c r="W571" s="37"/>
      <c r="X571" s="11"/>
      <c r="Y571" s="11"/>
      <c r="Z571" s="11"/>
    </row>
    <row r="572" spans="1:26" ht="57.75" customHeight="1" x14ac:dyDescent="0.2">
      <c r="A572" s="11" t="str">
        <f t="shared" si="0"/>
        <v/>
      </c>
      <c r="B572" s="29">
        <f>+B573</f>
        <v>20</v>
      </c>
      <c r="C572" s="96" t="str">
        <f>'HUONG DAN'!B54</f>
        <v>©Trường Tiểu học Lê Ngọc Hân, Gia Lâm</v>
      </c>
      <c r="D572" s="93"/>
      <c r="E572" s="93"/>
      <c r="F572" s="93"/>
      <c r="G572" s="97"/>
      <c r="H572" s="97"/>
      <c r="I572" s="97"/>
      <c r="J572" s="97"/>
      <c r="K572" s="97"/>
      <c r="L572" s="45"/>
      <c r="M572" s="45"/>
      <c r="N572" s="45"/>
      <c r="O572" s="45"/>
      <c r="P572" s="100"/>
      <c r="Q572" s="100"/>
      <c r="R572" s="183"/>
      <c r="S572" s="180"/>
      <c r="T572" s="11"/>
      <c r="U572" s="35"/>
      <c r="V572" s="36"/>
      <c r="W572" s="37"/>
      <c r="X572" s="11"/>
      <c r="Y572" s="11"/>
      <c r="Z572" s="11"/>
    </row>
    <row r="573" spans="1:26" ht="24" customHeight="1" x14ac:dyDescent="0.2">
      <c r="A573" s="11" t="str">
        <f t="shared" si="0"/>
        <v/>
      </c>
      <c r="B573" s="29">
        <f>+C573</f>
        <v>20</v>
      </c>
      <c r="C573" s="179">
        <f>+C543+1</f>
        <v>20</v>
      </c>
      <c r="D573" s="180"/>
      <c r="E573" s="38"/>
      <c r="F573" s="93" t="str">
        <f>CONCATENATE("(Từ ngày ",DAY(V573)&amp;"/"&amp; MONTH(V573) &amp;"/"&amp;YEAR(V573)&amp; " đến ngày "  &amp;DAY(V573+4)&amp;  "/" &amp; MONTH(V573+4) &amp; "/" &amp; YEAR(V573+4),")")</f>
        <v>(Từ ngày 18/1/2021 đến ngày 22/1/2021)</v>
      </c>
      <c r="G573" s="97"/>
      <c r="H573" s="97"/>
      <c r="I573" s="33"/>
      <c r="J573" s="33"/>
      <c r="K573" s="33"/>
      <c r="L573" s="42"/>
      <c r="M573" s="42"/>
      <c r="N573" s="43"/>
      <c r="O573" s="43"/>
      <c r="P573" s="44"/>
      <c r="Q573" s="44"/>
      <c r="R573" s="41"/>
      <c r="S573" s="41"/>
      <c r="T573" s="11"/>
      <c r="U573" s="35" t="s">
        <v>62</v>
      </c>
      <c r="V573" s="36">
        <f>$U$1+(C573-1)*7+W573</f>
        <v>44214</v>
      </c>
      <c r="W573" s="37">
        <v>0</v>
      </c>
      <c r="X573" s="11"/>
      <c r="Y573" s="11"/>
      <c r="Z573" s="11"/>
    </row>
    <row r="574" spans="1:26" ht="24" customHeight="1" x14ac:dyDescent="0.2">
      <c r="A574" s="11" t="str">
        <f t="shared" si="0"/>
        <v/>
      </c>
      <c r="B574" s="29">
        <f t="shared" ref="B574:B601" si="173">+B573</f>
        <v>20</v>
      </c>
      <c r="C574" s="175" t="s">
        <v>63</v>
      </c>
      <c r="D574" s="176"/>
      <c r="E574" s="176"/>
      <c r="F574" s="176"/>
      <c r="G574" s="176"/>
      <c r="H574" s="176"/>
      <c r="I574" s="176"/>
      <c r="J574" s="177"/>
      <c r="K574" s="99"/>
      <c r="L574" s="175" t="s">
        <v>64</v>
      </c>
      <c r="M574" s="176"/>
      <c r="N574" s="176"/>
      <c r="O574" s="176"/>
      <c r="P574" s="176"/>
      <c r="Q574" s="176"/>
      <c r="R574" s="176"/>
      <c r="S574" s="177"/>
      <c r="T574" s="46"/>
      <c r="U574" s="35"/>
      <c r="V574" s="47"/>
      <c r="W574" s="37"/>
      <c r="X574" s="46"/>
      <c r="Y574" s="46"/>
      <c r="Z574" s="46"/>
    </row>
    <row r="575" spans="1:26" ht="24" customHeight="1" x14ac:dyDescent="0.2">
      <c r="A575" s="11" t="str">
        <f t="shared" si="0"/>
        <v/>
      </c>
      <c r="B575" s="29">
        <f t="shared" si="173"/>
        <v>20</v>
      </c>
      <c r="C575" s="101" t="s">
        <v>65</v>
      </c>
      <c r="D575" s="102" t="s">
        <v>66</v>
      </c>
      <c r="E575" s="102" t="s">
        <v>67</v>
      </c>
      <c r="F575" s="102" t="s">
        <v>68</v>
      </c>
      <c r="G575" s="103" t="s">
        <v>69</v>
      </c>
      <c r="H575" s="103" t="s">
        <v>70</v>
      </c>
      <c r="I575" s="103" t="s">
        <v>71</v>
      </c>
      <c r="J575" s="104" t="s">
        <v>72</v>
      </c>
      <c r="K575" s="52"/>
      <c r="L575" s="53" t="s">
        <v>65</v>
      </c>
      <c r="M575" s="54" t="s">
        <v>66</v>
      </c>
      <c r="N575" s="54" t="s">
        <v>67</v>
      </c>
      <c r="O575" s="49" t="s">
        <v>68</v>
      </c>
      <c r="P575" s="55" t="s">
        <v>73</v>
      </c>
      <c r="Q575" s="55" t="s">
        <v>70</v>
      </c>
      <c r="R575" s="55" t="s">
        <v>71</v>
      </c>
      <c r="S575" s="51" t="s">
        <v>72</v>
      </c>
      <c r="T575" s="56"/>
      <c r="U575" s="57"/>
      <c r="V575" s="58"/>
      <c r="W575" s="59"/>
      <c r="X575" s="56"/>
      <c r="Y575" s="56"/>
      <c r="Z575" s="56"/>
    </row>
    <row r="576" spans="1:26" ht="24" customHeight="1" x14ac:dyDescent="0.2">
      <c r="A576" s="11" t="str">
        <f t="shared" si="0"/>
        <v/>
      </c>
      <c r="B576" s="29">
        <f t="shared" si="173"/>
        <v>20</v>
      </c>
      <c r="C576" s="60" t="str">
        <f>CONCATENATE("Hai  ",CHAR(10),DAY(V573),"/",MONTH(V573))</f>
        <v>Hai  
18/1</v>
      </c>
      <c r="D576" s="61">
        <v>1</v>
      </c>
      <c r="E576" s="61">
        <f t="shared" ref="E576:E600" ca="1" si="174">COUNTIF($G$6:G576,G576)+COUNTIF(OFFSET($P$6,0,0,IF(MOD(ROW(P576),5)&lt;&gt;0,INT((ROW(P576)-ROW($P$6)+1)/5)*5,INT((ROW(P576)-ROW($P$6))/5)*5),1),G576)</f>
        <v>20</v>
      </c>
      <c r="F576" s="61">
        <f t="shared" ref="F576:F600" ca="1" si="175">IF(G576=0,"",VLOOKUP(E576&amp;G576,PPCT,2,0))</f>
        <v>20</v>
      </c>
      <c r="G576" s="62" t="str">
        <f>TKB!$C$4</f>
        <v>HĐTT</v>
      </c>
      <c r="H576" s="63"/>
      <c r="I576" s="64" t="str">
        <f t="shared" ref="I576:I600" ca="1" si="176">IF(G576=0,"",VLOOKUP(E576&amp;G576,PPCT,6,0))</f>
        <v>Chào cờ</v>
      </c>
      <c r="J576" s="65">
        <f t="shared" ref="J576:J600" ca="1" si="177">IF(G576=0,"",VLOOKUP(E576&amp;G576,PPCT,7,0))</f>
        <v>0</v>
      </c>
      <c r="K576" s="66"/>
      <c r="L576" s="166" t="str">
        <f>+C576</f>
        <v>Hai  
18/1</v>
      </c>
      <c r="M576" s="67">
        <v>1</v>
      </c>
      <c r="N576" s="67">
        <f t="shared" ref="N576:N600" ca="1" si="178">IF(P576=0,"",COUNTIF($P$6:P576,P576)+COUNTIF(OFFSET($G$6,0,0,INT((ROW(G576)-ROW($G$6))/5+1)*5,1),P576))</f>
        <v>58</v>
      </c>
      <c r="O576" s="61">
        <f t="shared" ref="O576:O600" ca="1" si="179">IF(P576=0,"",VLOOKUP(N576&amp;P576,PPCT,2,0))</f>
        <v>128</v>
      </c>
      <c r="P576" s="68" t="str">
        <f>TKB!$D$4</f>
        <v>HDH-TV</v>
      </c>
      <c r="Q576" s="63"/>
      <c r="R576" s="69" t="str">
        <f t="shared" ref="R576:R600" ca="1" si="180">IF(P576=0,"",VLOOKUP(N576&amp;P576,PPCT,6,0))</f>
        <v>Tập làm văn</v>
      </c>
      <c r="S576" s="70" t="str">
        <f t="shared" ref="S576:S600" ca="1" si="181">IF(P576=0,"",VLOOKUP(N576&amp;P576,PPCT,7,0))</f>
        <v>Máy chiếu</v>
      </c>
      <c r="T576" s="46"/>
      <c r="U576" s="35"/>
      <c r="V576" s="36"/>
      <c r="W576" s="37"/>
      <c r="X576" s="46"/>
      <c r="Y576" s="46"/>
      <c r="Z576" s="46"/>
    </row>
    <row r="577" spans="1:26" ht="24" customHeight="1" x14ac:dyDescent="0.2">
      <c r="A577" s="11" t="str">
        <f t="shared" si="0"/>
        <v/>
      </c>
      <c r="B577" s="29">
        <f t="shared" si="173"/>
        <v>20</v>
      </c>
      <c r="C577" s="71"/>
      <c r="D577" s="72">
        <v>2</v>
      </c>
      <c r="E577" s="72">
        <f t="shared" ca="1" si="174"/>
        <v>77</v>
      </c>
      <c r="F577" s="72">
        <f t="shared" ca="1" si="175"/>
        <v>77</v>
      </c>
      <c r="G577" s="73" t="str">
        <f>TKB!$C$5</f>
        <v>Tiếng Anh</v>
      </c>
      <c r="H577" s="73"/>
      <c r="I577" s="74" t="str">
        <f t="shared" ca="1" si="176"/>
        <v>Unit 12: Lesson 1</v>
      </c>
      <c r="J577" s="75">
        <f t="shared" ca="1" si="177"/>
        <v>0</v>
      </c>
      <c r="K577" s="66"/>
      <c r="L577" s="167"/>
      <c r="M577" s="72">
        <v>2</v>
      </c>
      <c r="N577" s="72">
        <f t="shared" ca="1" si="178"/>
        <v>20</v>
      </c>
      <c r="O577" s="72">
        <f t="shared" ca="1" si="179"/>
        <v>20</v>
      </c>
      <c r="P577" s="73" t="str">
        <f>TKB!$D$5</f>
        <v>HĐTT-ĐT</v>
      </c>
      <c r="Q577" s="73"/>
      <c r="R577" s="74" t="str">
        <f t="shared" ca="1" si="180"/>
        <v>Đọc truyện thư viện</v>
      </c>
      <c r="S577" s="76" t="str">
        <f t="shared" ca="1" si="181"/>
        <v>Truyện</v>
      </c>
      <c r="T577" s="46"/>
      <c r="U577" s="35"/>
      <c r="V577" s="36"/>
      <c r="W577" s="37"/>
      <c r="X577" s="46"/>
      <c r="Y577" s="46"/>
      <c r="Z577" s="46"/>
    </row>
    <row r="578" spans="1:26" ht="24" customHeight="1" x14ac:dyDescent="0.2">
      <c r="A578" s="11" t="str">
        <f t="shared" si="0"/>
        <v/>
      </c>
      <c r="B578" s="29">
        <f t="shared" si="173"/>
        <v>20</v>
      </c>
      <c r="C578" s="71"/>
      <c r="D578" s="67">
        <v>3</v>
      </c>
      <c r="E578" s="72">
        <f t="shared" ca="1" si="174"/>
        <v>39</v>
      </c>
      <c r="F578" s="72">
        <f t="shared" ca="1" si="175"/>
        <v>39</v>
      </c>
      <c r="G578" s="73" t="str">
        <f>TKB!$C$6</f>
        <v>Tập đọc</v>
      </c>
      <c r="H578" s="73"/>
      <c r="I578" s="74" t="str">
        <f t="shared" ca="1" si="176"/>
        <v>Thái sư Trần Thủ Độ</v>
      </c>
      <c r="J578" s="75" t="str">
        <f t="shared" ca="1" si="177"/>
        <v>Máy chiếu</v>
      </c>
      <c r="K578" s="66"/>
      <c r="L578" s="167"/>
      <c r="M578" s="67">
        <v>3</v>
      </c>
      <c r="N578" s="72">
        <f t="shared" ca="1" si="178"/>
        <v>39</v>
      </c>
      <c r="O578" s="67">
        <f t="shared" ca="1" si="179"/>
        <v>39</v>
      </c>
      <c r="P578" s="68" t="str">
        <f>TKB!$D$6</f>
        <v>Thể dục</v>
      </c>
      <c r="Q578" s="73"/>
      <c r="R578" s="69" t="str">
        <f t="shared" ca="1" si="180"/>
        <v>Bài TDPTC.Trò chơi “Bóng chuyền sáu”</v>
      </c>
      <c r="S578" s="75">
        <f t="shared" ca="1" si="181"/>
        <v>0</v>
      </c>
      <c r="T578" s="46"/>
      <c r="U578" s="35"/>
      <c r="V578" s="36"/>
      <c r="W578" s="37"/>
      <c r="X578" s="46"/>
      <c r="Y578" s="46"/>
      <c r="Z578" s="46"/>
    </row>
    <row r="579" spans="1:26" ht="24" customHeight="1" x14ac:dyDescent="0.2">
      <c r="A579" s="11" t="str">
        <f t="shared" si="0"/>
        <v/>
      </c>
      <c r="B579" s="29">
        <f t="shared" si="173"/>
        <v>20</v>
      </c>
      <c r="C579" s="71"/>
      <c r="D579" s="72">
        <v>4</v>
      </c>
      <c r="E579" s="72">
        <f t="shared" ca="1" si="174"/>
        <v>96</v>
      </c>
      <c r="F579" s="72">
        <f t="shared" ca="1" si="175"/>
        <v>96</v>
      </c>
      <c r="G579" s="73" t="str">
        <f>TKB!$C$7</f>
        <v>Toán</v>
      </c>
      <c r="H579" s="73"/>
      <c r="I579" s="74" t="str">
        <f t="shared" ca="1" si="176"/>
        <v>Luyện tập</v>
      </c>
      <c r="J579" s="75" t="str">
        <f t="shared" ca="1" si="177"/>
        <v>Máy chiếu</v>
      </c>
      <c r="K579" s="66"/>
      <c r="L579" s="167"/>
      <c r="M579" s="72">
        <v>4</v>
      </c>
      <c r="N579" s="72" t="str">
        <f t="shared" ca="1" si="178"/>
        <v/>
      </c>
      <c r="O579" s="72" t="str">
        <f t="shared" si="179"/>
        <v/>
      </c>
      <c r="P579" s="73">
        <f>TKB!$D$7</f>
        <v>0</v>
      </c>
      <c r="Q579" s="73"/>
      <c r="R579" s="74" t="str">
        <f t="shared" si="180"/>
        <v/>
      </c>
      <c r="S579" s="70" t="str">
        <f t="shared" si="181"/>
        <v/>
      </c>
      <c r="T579" s="46"/>
      <c r="U579" s="35"/>
      <c r="V579" s="36"/>
      <c r="W579" s="37"/>
      <c r="X579" s="46"/>
      <c r="Y579" s="46"/>
      <c r="Z579" s="46"/>
    </row>
    <row r="580" spans="1:26" ht="24" customHeight="1" x14ac:dyDescent="0.2">
      <c r="A580" s="11" t="str">
        <f t="shared" si="0"/>
        <v/>
      </c>
      <c r="B580" s="29">
        <f t="shared" si="173"/>
        <v>20</v>
      </c>
      <c r="C580" s="71"/>
      <c r="D580" s="78">
        <v>5</v>
      </c>
      <c r="E580" s="79">
        <f t="shared" ca="1" si="174"/>
        <v>248</v>
      </c>
      <c r="F580" s="79" t="str">
        <f t="shared" si="175"/>
        <v/>
      </c>
      <c r="G580" s="80">
        <f>TKB!$C$8</f>
        <v>0</v>
      </c>
      <c r="H580" s="80"/>
      <c r="I580" s="81" t="str">
        <f t="shared" si="176"/>
        <v/>
      </c>
      <c r="J580" s="82" t="str">
        <f t="shared" si="177"/>
        <v/>
      </c>
      <c r="K580" s="66"/>
      <c r="L580" s="168"/>
      <c r="M580" s="78">
        <v>5</v>
      </c>
      <c r="N580" s="72" t="str">
        <f t="shared" ca="1" si="178"/>
        <v/>
      </c>
      <c r="O580" s="83" t="str">
        <f t="shared" si="179"/>
        <v/>
      </c>
      <c r="P580" s="80">
        <f>TKB!$D$8</f>
        <v>0</v>
      </c>
      <c r="Q580" s="80"/>
      <c r="R580" s="81" t="str">
        <f t="shared" si="180"/>
        <v/>
      </c>
      <c r="S580" s="82" t="str">
        <f t="shared" si="181"/>
        <v/>
      </c>
      <c r="T580" s="46"/>
      <c r="U580" s="35"/>
      <c r="V580" s="36"/>
      <c r="W580" s="37"/>
      <c r="X580" s="46"/>
      <c r="Y580" s="46"/>
      <c r="Z580" s="46"/>
    </row>
    <row r="581" spans="1:26" ht="24" customHeight="1" x14ac:dyDescent="0.2">
      <c r="A581" s="11" t="str">
        <f t="shared" si="0"/>
        <v/>
      </c>
      <c r="B581" s="29">
        <f t="shared" si="173"/>
        <v>20</v>
      </c>
      <c r="C581" s="84" t="str">
        <f>CONCATENATE("Ba  ",CHAR(10),DAY(V573+1),"/",MONTH(V573+1))</f>
        <v>Ba  
19/1</v>
      </c>
      <c r="D581" s="61">
        <v>1</v>
      </c>
      <c r="E581" s="61">
        <f t="shared" ca="1" si="174"/>
        <v>39</v>
      </c>
      <c r="F581" s="61">
        <f t="shared" ca="1" si="175"/>
        <v>39</v>
      </c>
      <c r="G581" s="73" t="str">
        <f>TKB!$C$9</f>
        <v>LT &amp; Câu</v>
      </c>
      <c r="H581" s="62"/>
      <c r="I581" s="64" t="str">
        <f t="shared" ca="1" si="176"/>
        <v>MRVT : Công dân</v>
      </c>
      <c r="J581" s="65" t="str">
        <f t="shared" ca="1" si="177"/>
        <v>Máy chiếu</v>
      </c>
      <c r="K581" s="66"/>
      <c r="L581" s="169" t="str">
        <f>+C581</f>
        <v>Ba  
19/1</v>
      </c>
      <c r="M581" s="61">
        <v>1</v>
      </c>
      <c r="N581" s="61">
        <f t="shared" ca="1" si="178"/>
        <v>20</v>
      </c>
      <c r="O581" s="61">
        <f t="shared" ca="1" si="179"/>
        <v>20</v>
      </c>
      <c r="P581" s="62" t="str">
        <f>TKB!$D$9</f>
        <v>Tin học</v>
      </c>
      <c r="Q581" s="62"/>
      <c r="R581" s="64" t="str">
        <f t="shared" ca="1" si="180"/>
        <v>Tạo bảng trong văn bản</v>
      </c>
      <c r="S581" s="65">
        <f t="shared" ca="1" si="181"/>
        <v>0</v>
      </c>
      <c r="T581" s="46"/>
      <c r="U581" s="35"/>
      <c r="V581" s="36"/>
      <c r="W581" s="37"/>
      <c r="X581" s="46"/>
      <c r="Y581" s="46"/>
      <c r="Z581" s="46"/>
    </row>
    <row r="582" spans="1:26" ht="24" customHeight="1" x14ac:dyDescent="0.2">
      <c r="A582" s="11" t="str">
        <f t="shared" si="0"/>
        <v/>
      </c>
      <c r="B582" s="29">
        <f t="shared" si="173"/>
        <v>20</v>
      </c>
      <c r="C582" s="85"/>
      <c r="D582" s="72">
        <v>2</v>
      </c>
      <c r="E582" s="72">
        <f t="shared" ca="1" si="174"/>
        <v>97</v>
      </c>
      <c r="F582" s="72">
        <f t="shared" ca="1" si="175"/>
        <v>97</v>
      </c>
      <c r="G582" s="73" t="str">
        <f>TKB!$C$10</f>
        <v>Toán</v>
      </c>
      <c r="H582" s="73"/>
      <c r="I582" s="74" t="str">
        <f t="shared" ca="1" si="176"/>
        <v>Diện tích hình tròn</v>
      </c>
      <c r="J582" s="75" t="str">
        <f t="shared" ca="1" si="177"/>
        <v xml:space="preserve">Máy chiếu </v>
      </c>
      <c r="K582" s="66"/>
      <c r="L582" s="167"/>
      <c r="M582" s="72">
        <v>2</v>
      </c>
      <c r="N582" s="72">
        <f t="shared" ca="1" si="178"/>
        <v>20</v>
      </c>
      <c r="O582" s="72">
        <f t="shared" ca="1" si="179"/>
        <v>20</v>
      </c>
      <c r="P582" s="73" t="str">
        <f>TKB!$D$10</f>
        <v>Âm nhạc</v>
      </c>
      <c r="Q582" s="73"/>
      <c r="R582" s="74" t="str">
        <f t="shared" ca="1" si="180"/>
        <v>Ôn tập bài hát: Hát mừng.TĐN số 5</v>
      </c>
      <c r="S582" s="75">
        <f t="shared" ca="1" si="181"/>
        <v>0</v>
      </c>
      <c r="T582" s="46"/>
      <c r="U582" s="35"/>
      <c r="V582" s="36"/>
      <c r="W582" s="37"/>
      <c r="X582" s="46"/>
      <c r="Y582" s="46"/>
      <c r="Z582" s="46"/>
    </row>
    <row r="583" spans="1:26" ht="24" customHeight="1" x14ac:dyDescent="0.2">
      <c r="A583" s="11" t="str">
        <f t="shared" si="0"/>
        <v/>
      </c>
      <c r="B583" s="29">
        <f t="shared" si="173"/>
        <v>20</v>
      </c>
      <c r="C583" s="85"/>
      <c r="D583" s="72">
        <v>3</v>
      </c>
      <c r="E583" s="72">
        <f t="shared" ca="1" si="174"/>
        <v>20</v>
      </c>
      <c r="F583" s="72">
        <f t="shared" ca="1" si="175"/>
        <v>20</v>
      </c>
      <c r="G583" s="73" t="str">
        <f>TKB!$C$11</f>
        <v>Chính tả</v>
      </c>
      <c r="H583" s="73"/>
      <c r="I583" s="74" t="str">
        <f t="shared" ca="1" si="176"/>
        <v>Nghe-viết : Cánh cam lạc mẹ</v>
      </c>
      <c r="J583" s="75" t="str">
        <f t="shared" ca="1" si="177"/>
        <v>Máy chiếu</v>
      </c>
      <c r="K583" s="66"/>
      <c r="L583" s="167"/>
      <c r="M583" s="67">
        <v>3</v>
      </c>
      <c r="N583" s="72">
        <f t="shared" ca="1" si="178"/>
        <v>39</v>
      </c>
      <c r="O583" s="67">
        <f t="shared" ca="1" si="179"/>
        <v>39</v>
      </c>
      <c r="P583" s="68" t="str">
        <f>TKB!$D$11</f>
        <v>Khoa học</v>
      </c>
      <c r="Q583" s="73"/>
      <c r="R583" s="74" t="str">
        <f t="shared" ca="1" si="180"/>
        <v>Sự biến đổi hoá học (TT)</v>
      </c>
      <c r="S583" s="75" t="str">
        <f t="shared" ca="1" si="181"/>
        <v>Máy chiếu</v>
      </c>
      <c r="T583" s="46"/>
      <c r="U583" s="35"/>
      <c r="V583" s="36"/>
      <c r="W583" s="37"/>
      <c r="X583" s="46"/>
      <c r="Y583" s="46"/>
      <c r="Z583" s="46"/>
    </row>
    <row r="584" spans="1:26" ht="24" customHeight="1" x14ac:dyDescent="0.2">
      <c r="A584" s="11" t="str">
        <f t="shared" si="0"/>
        <v/>
      </c>
      <c r="B584" s="29">
        <f t="shared" si="173"/>
        <v>20</v>
      </c>
      <c r="C584" s="85"/>
      <c r="D584" s="72">
        <v>4</v>
      </c>
      <c r="E584" s="72">
        <f t="shared" ca="1" si="174"/>
        <v>20</v>
      </c>
      <c r="F584" s="72">
        <f t="shared" ca="1" si="175"/>
        <v>20</v>
      </c>
      <c r="G584" s="73" t="str">
        <f>TKB!$C$12</f>
        <v>Lịch sử</v>
      </c>
      <c r="H584" s="73"/>
      <c r="I584" s="74" t="str">
        <f t="shared" ca="1" si="176"/>
        <v>ÔT: Chín năm k.chiến b.vệ ĐLDT (1945 - 1954)</v>
      </c>
      <c r="J584" s="75" t="str">
        <f t="shared" ca="1" si="177"/>
        <v>Máy chiếu</v>
      </c>
      <c r="K584" s="66"/>
      <c r="L584" s="167"/>
      <c r="M584" s="72">
        <v>4</v>
      </c>
      <c r="N584" s="72">
        <f t="shared" ca="1" si="178"/>
        <v>39</v>
      </c>
      <c r="O584" s="72">
        <f t="shared" ca="1" si="179"/>
        <v>39</v>
      </c>
      <c r="P584" s="73" t="str">
        <f>TKB!$D$12</f>
        <v>HDH-T</v>
      </c>
      <c r="Q584" s="73"/>
      <c r="R584" s="74" t="str">
        <f t="shared" ca="1" si="180"/>
        <v>Diện tích hình tròn</v>
      </c>
      <c r="S584" s="75" t="str">
        <f t="shared" ca="1" si="181"/>
        <v>Máy chiếu</v>
      </c>
      <c r="T584" s="46"/>
      <c r="U584" s="35"/>
      <c r="V584" s="36"/>
      <c r="W584" s="37"/>
      <c r="X584" s="46"/>
      <c r="Y584" s="46"/>
      <c r="Z584" s="46"/>
    </row>
    <row r="585" spans="1:26" ht="24" customHeight="1" x14ac:dyDescent="0.2">
      <c r="A585" s="11" t="str">
        <f t="shared" si="0"/>
        <v/>
      </c>
      <c r="B585" s="29">
        <f t="shared" si="173"/>
        <v>20</v>
      </c>
      <c r="C585" s="86"/>
      <c r="D585" s="79">
        <v>5</v>
      </c>
      <c r="E585" s="79">
        <f t="shared" ca="1" si="174"/>
        <v>251</v>
      </c>
      <c r="F585" s="79" t="str">
        <f t="shared" si="175"/>
        <v/>
      </c>
      <c r="G585" s="80">
        <f>TKB!$C$13</f>
        <v>0</v>
      </c>
      <c r="H585" s="80"/>
      <c r="I585" s="81" t="str">
        <f t="shared" si="176"/>
        <v/>
      </c>
      <c r="J585" s="82" t="str">
        <f t="shared" si="177"/>
        <v/>
      </c>
      <c r="K585" s="66"/>
      <c r="L585" s="170"/>
      <c r="M585" s="78">
        <v>5</v>
      </c>
      <c r="N585" s="72" t="str">
        <f t="shared" ca="1" si="178"/>
        <v/>
      </c>
      <c r="O585" s="83" t="str">
        <f t="shared" si="179"/>
        <v/>
      </c>
      <c r="P585" s="80">
        <f>TKB!$D$13</f>
        <v>0</v>
      </c>
      <c r="Q585" s="80"/>
      <c r="R585" s="81" t="str">
        <f t="shared" si="180"/>
        <v/>
      </c>
      <c r="S585" s="82" t="str">
        <f t="shared" si="181"/>
        <v/>
      </c>
      <c r="T585" s="46"/>
      <c r="U585" s="35"/>
      <c r="V585" s="36"/>
      <c r="W585" s="37"/>
      <c r="X585" s="46"/>
      <c r="Y585" s="46"/>
      <c r="Z585" s="46"/>
    </row>
    <row r="586" spans="1:26" ht="24" customHeight="1" x14ac:dyDescent="0.2">
      <c r="A586" s="11" t="str">
        <f t="shared" si="0"/>
        <v/>
      </c>
      <c r="B586" s="29">
        <f t="shared" si="173"/>
        <v>20</v>
      </c>
      <c r="C586" s="84" t="str">
        <f>CONCATENATE("Tư ",CHAR(10),DAY(V573+2),"/",MONTH(V573+2))</f>
        <v>Tư 
20/1</v>
      </c>
      <c r="D586" s="61">
        <v>1</v>
      </c>
      <c r="E586" s="61">
        <f t="shared" ca="1" si="174"/>
        <v>40</v>
      </c>
      <c r="F586" s="61">
        <f t="shared" ca="1" si="175"/>
        <v>40</v>
      </c>
      <c r="G586" s="73" t="str">
        <f>TKB!$C$14</f>
        <v>Tập đọc</v>
      </c>
      <c r="H586" s="62"/>
      <c r="I586" s="64" t="str">
        <f t="shared" ca="1" si="176"/>
        <v>Nhà tài trợ đặc biệt của cách nmạng</v>
      </c>
      <c r="J586" s="65" t="str">
        <f t="shared" ca="1" si="177"/>
        <v>Máy chiếu</v>
      </c>
      <c r="K586" s="66"/>
      <c r="L586" s="169" t="str">
        <f>+C586</f>
        <v>Tư 
20/1</v>
      </c>
      <c r="M586" s="61">
        <v>1</v>
      </c>
      <c r="N586" s="61">
        <f t="shared" ca="1" si="178"/>
        <v>40</v>
      </c>
      <c r="O586" s="61">
        <f t="shared" ca="1" si="179"/>
        <v>40</v>
      </c>
      <c r="P586" s="62" t="str">
        <f>TKB!$D$14</f>
        <v>Khoa học</v>
      </c>
      <c r="Q586" s="62"/>
      <c r="R586" s="64" t="str">
        <f t="shared" ca="1" si="180"/>
        <v>Năng lượng</v>
      </c>
      <c r="S586" s="65" t="str">
        <f t="shared" ca="1" si="181"/>
        <v>Máy chiếu</v>
      </c>
      <c r="T586" s="46"/>
      <c r="U586" s="35"/>
      <c r="V586" s="36"/>
      <c r="W586" s="37"/>
      <c r="X586" s="46"/>
      <c r="Y586" s="46"/>
      <c r="Z586" s="46"/>
    </row>
    <row r="587" spans="1:26" ht="24" customHeight="1" x14ac:dyDescent="0.2">
      <c r="A587" s="11" t="str">
        <f t="shared" si="0"/>
        <v/>
      </c>
      <c r="B587" s="29">
        <f t="shared" si="173"/>
        <v>20</v>
      </c>
      <c r="C587" s="85"/>
      <c r="D587" s="72">
        <v>2</v>
      </c>
      <c r="E587" s="72">
        <f t="shared" ca="1" si="174"/>
        <v>78</v>
      </c>
      <c r="F587" s="72">
        <f t="shared" ca="1" si="175"/>
        <v>78</v>
      </c>
      <c r="G587" s="73" t="str">
        <f>TKB!$C$15</f>
        <v>Tiếng Anh</v>
      </c>
      <c r="H587" s="73"/>
      <c r="I587" s="74" t="str">
        <f t="shared" ca="1" si="176"/>
        <v>Unit 12-Lesson 1 (tài liệu bổ trợ)</v>
      </c>
      <c r="J587" s="75">
        <f t="shared" ca="1" si="177"/>
        <v>0</v>
      </c>
      <c r="K587" s="66"/>
      <c r="L587" s="167"/>
      <c r="M587" s="72">
        <v>2</v>
      </c>
      <c r="N587" s="72">
        <f t="shared" ca="1" si="178"/>
        <v>40</v>
      </c>
      <c r="O587" s="72">
        <f t="shared" ca="1" si="179"/>
        <v>40</v>
      </c>
      <c r="P587" s="62" t="str">
        <f>TKB!$D$15</f>
        <v>Thể dục</v>
      </c>
      <c r="Q587" s="73"/>
      <c r="R587" s="74" t="str">
        <f t="shared" ca="1" si="180"/>
        <v>Tung và bắt bóng - Nhảy dây</v>
      </c>
      <c r="S587" s="75">
        <f t="shared" ca="1" si="181"/>
        <v>0</v>
      </c>
      <c r="T587" s="46"/>
      <c r="U587" s="35"/>
      <c r="V587" s="36"/>
      <c r="W587" s="37"/>
      <c r="X587" s="46"/>
      <c r="Y587" s="46"/>
      <c r="Z587" s="46"/>
    </row>
    <row r="588" spans="1:26" ht="24" customHeight="1" x14ac:dyDescent="0.2">
      <c r="A588" s="11" t="str">
        <f t="shared" si="0"/>
        <v/>
      </c>
      <c r="B588" s="29">
        <f t="shared" si="173"/>
        <v>20</v>
      </c>
      <c r="C588" s="85"/>
      <c r="D588" s="72">
        <v>3</v>
      </c>
      <c r="E588" s="72">
        <f t="shared" ca="1" si="174"/>
        <v>98</v>
      </c>
      <c r="F588" s="72">
        <f t="shared" ca="1" si="175"/>
        <v>98</v>
      </c>
      <c r="G588" s="73" t="str">
        <f>TKB!$C$16</f>
        <v>Toán</v>
      </c>
      <c r="H588" s="73"/>
      <c r="I588" s="74" t="str">
        <f t="shared" ca="1" si="176"/>
        <v>Luyện tập</v>
      </c>
      <c r="J588" s="75" t="str">
        <f t="shared" ca="1" si="177"/>
        <v>Máy chiếu</v>
      </c>
      <c r="K588" s="66"/>
      <c r="L588" s="167"/>
      <c r="M588" s="67">
        <v>3</v>
      </c>
      <c r="N588" s="72">
        <f t="shared" ca="1" si="178"/>
        <v>59</v>
      </c>
      <c r="O588" s="67">
        <f t="shared" ca="1" si="179"/>
        <v>129</v>
      </c>
      <c r="P588" s="68" t="str">
        <f>TKB!$D$16</f>
        <v>HDH-TV</v>
      </c>
      <c r="Q588" s="73"/>
      <c r="R588" s="74" t="str">
        <f t="shared" ca="1" si="180"/>
        <v>Tập đọc - Luyện từ và câu</v>
      </c>
      <c r="S588" s="75" t="str">
        <f t="shared" ca="1" si="181"/>
        <v>Máy chiếu</v>
      </c>
      <c r="T588" s="46"/>
      <c r="U588" s="35"/>
      <c r="V588" s="36"/>
      <c r="W588" s="37"/>
      <c r="X588" s="46"/>
      <c r="Y588" s="46"/>
      <c r="Z588" s="46"/>
    </row>
    <row r="589" spans="1:26" ht="24" customHeight="1" x14ac:dyDescent="0.2">
      <c r="A589" s="11" t="str">
        <f t="shared" si="0"/>
        <v/>
      </c>
      <c r="B589" s="29">
        <f t="shared" si="173"/>
        <v>20</v>
      </c>
      <c r="C589" s="85"/>
      <c r="D589" s="72">
        <v>4</v>
      </c>
      <c r="E589" s="72">
        <f t="shared" ca="1" si="174"/>
        <v>20</v>
      </c>
      <c r="F589" s="72">
        <f t="shared" ca="1" si="175"/>
        <v>20</v>
      </c>
      <c r="G589" s="73" t="str">
        <f>TKB!$C$17</f>
        <v>Kể chuyện</v>
      </c>
      <c r="H589" s="73"/>
      <c r="I589" s="74" t="str">
        <f t="shared" ca="1" si="176"/>
        <v>Kể chuyện đã nghe,đã đọc</v>
      </c>
      <c r="J589" s="75" t="str">
        <f t="shared" ca="1" si="177"/>
        <v>Máy chiếu</v>
      </c>
      <c r="K589" s="66"/>
      <c r="L589" s="167"/>
      <c r="M589" s="72">
        <v>4</v>
      </c>
      <c r="N589" s="72">
        <f t="shared" ca="1" si="178"/>
        <v>20</v>
      </c>
      <c r="O589" s="72">
        <f t="shared" ca="1" si="179"/>
        <v>22</v>
      </c>
      <c r="P589" s="73" t="str">
        <f>TKB!$D$17</f>
        <v>HĐTT-CĐ</v>
      </c>
      <c r="Q589" s="73"/>
      <c r="R589" s="74" t="str">
        <f t="shared" ca="1" si="180"/>
        <v>Tìm hiểu về tết cổ truyền Việt Nam</v>
      </c>
      <c r="S589" s="75" t="str">
        <f t="shared" ca="1" si="181"/>
        <v>Máy chiếu</v>
      </c>
      <c r="T589" s="46"/>
      <c r="U589" s="35"/>
      <c r="V589" s="36"/>
      <c r="W589" s="37"/>
      <c r="X589" s="46"/>
      <c r="Y589" s="46"/>
      <c r="Z589" s="46"/>
    </row>
    <row r="590" spans="1:26" ht="24" customHeight="1" x14ac:dyDescent="0.2">
      <c r="A590" s="11" t="str">
        <f t="shared" si="0"/>
        <v/>
      </c>
      <c r="B590" s="29">
        <f t="shared" si="173"/>
        <v>20</v>
      </c>
      <c r="C590" s="86"/>
      <c r="D590" s="79">
        <v>5</v>
      </c>
      <c r="E590" s="79">
        <f t="shared" ca="1" si="174"/>
        <v>253</v>
      </c>
      <c r="F590" s="79" t="str">
        <f t="shared" si="175"/>
        <v/>
      </c>
      <c r="G590" s="80">
        <f>TKB!$C$18</f>
        <v>0</v>
      </c>
      <c r="H590" s="80"/>
      <c r="I590" s="81" t="str">
        <f t="shared" si="176"/>
        <v/>
      </c>
      <c r="J590" s="82" t="str">
        <f t="shared" si="177"/>
        <v/>
      </c>
      <c r="K590" s="66"/>
      <c r="L590" s="170"/>
      <c r="M590" s="78">
        <v>5</v>
      </c>
      <c r="N590" s="72" t="str">
        <f t="shared" ca="1" si="178"/>
        <v/>
      </c>
      <c r="O590" s="83" t="str">
        <f t="shared" si="179"/>
        <v/>
      </c>
      <c r="P590" s="80">
        <f>TKB!$D$18</f>
        <v>0</v>
      </c>
      <c r="Q590" s="80"/>
      <c r="R590" s="81" t="str">
        <f t="shared" si="180"/>
        <v/>
      </c>
      <c r="S590" s="82" t="str">
        <f t="shared" si="181"/>
        <v/>
      </c>
      <c r="T590" s="46"/>
      <c r="U590" s="35"/>
      <c r="V590" s="36"/>
      <c r="W590" s="37"/>
      <c r="X590" s="46"/>
      <c r="Y590" s="46"/>
      <c r="Z590" s="46"/>
    </row>
    <row r="591" spans="1:26" ht="24" customHeight="1" x14ac:dyDescent="0.2">
      <c r="A591" s="11" t="str">
        <f t="shared" si="0"/>
        <v/>
      </c>
      <c r="B591" s="29">
        <f t="shared" si="173"/>
        <v>20</v>
      </c>
      <c r="C591" s="84" t="str">
        <f>CONCATENATE("Năm ",CHAR(10),DAY(V573+3),"/",MONTH(V573+3))</f>
        <v>Năm 
21/1</v>
      </c>
      <c r="D591" s="61">
        <v>1</v>
      </c>
      <c r="E591" s="61">
        <f t="shared" ca="1" si="174"/>
        <v>39</v>
      </c>
      <c r="F591" s="61">
        <f t="shared" ca="1" si="175"/>
        <v>39</v>
      </c>
      <c r="G591" s="62" t="str">
        <f>TKB!$C$19</f>
        <v>TLV</v>
      </c>
      <c r="H591" s="62"/>
      <c r="I591" s="64" t="str">
        <f t="shared" ca="1" si="176"/>
        <v>Tả người : Kiểm tra viết</v>
      </c>
      <c r="J591" s="65" t="str">
        <f t="shared" ca="1" si="177"/>
        <v>Máy chiếu</v>
      </c>
      <c r="K591" s="66"/>
      <c r="L591" s="169" t="str">
        <f>+C591</f>
        <v>Năm 
21/1</v>
      </c>
      <c r="M591" s="61">
        <v>1</v>
      </c>
      <c r="N591" s="61">
        <f t="shared" ca="1" si="178"/>
        <v>79</v>
      </c>
      <c r="O591" s="61">
        <f t="shared" ca="1" si="179"/>
        <v>79</v>
      </c>
      <c r="P591" s="62" t="str">
        <f>TKB!$D$19</f>
        <v>Tiếng Anh</v>
      </c>
      <c r="Q591" s="62"/>
      <c r="R591" s="64" t="str">
        <f t="shared" ca="1" si="180"/>
        <v xml:space="preserve">Unit 12: Lesson 2 </v>
      </c>
      <c r="S591" s="65">
        <f t="shared" ca="1" si="181"/>
        <v>0</v>
      </c>
      <c r="T591" s="46"/>
      <c r="U591" s="35"/>
      <c r="V591" s="36"/>
      <c r="W591" s="37"/>
      <c r="X591" s="46"/>
      <c r="Y591" s="46"/>
      <c r="Z591" s="46"/>
    </row>
    <row r="592" spans="1:26" ht="24" customHeight="1" x14ac:dyDescent="0.2">
      <c r="A592" s="11" t="str">
        <f t="shared" si="0"/>
        <v/>
      </c>
      <c r="B592" s="29">
        <f t="shared" si="173"/>
        <v>20</v>
      </c>
      <c r="C592" s="85"/>
      <c r="D592" s="72">
        <v>2</v>
      </c>
      <c r="E592" s="72">
        <f t="shared" ca="1" si="174"/>
        <v>20</v>
      </c>
      <c r="F592" s="72">
        <f t="shared" ca="1" si="175"/>
        <v>20</v>
      </c>
      <c r="G592" s="73" t="str">
        <f>TKB!$C$20</f>
        <v>Mĩ thuật</v>
      </c>
      <c r="H592" s="73"/>
      <c r="I592" s="74" t="str">
        <f t="shared" ca="1" si="176"/>
        <v>Trang trí sân khấu và sáng tác câu chuyện</v>
      </c>
      <c r="J592" s="75">
        <f t="shared" ca="1" si="177"/>
        <v>0</v>
      </c>
      <c r="K592" s="66"/>
      <c r="L592" s="167"/>
      <c r="M592" s="72">
        <v>2</v>
      </c>
      <c r="N592" s="72">
        <f t="shared" ca="1" si="178"/>
        <v>20</v>
      </c>
      <c r="O592" s="72">
        <f t="shared" ca="1" si="179"/>
        <v>20</v>
      </c>
      <c r="P592" s="73" t="str">
        <f>TKB!$D$20</f>
        <v>Địa lí</v>
      </c>
      <c r="Q592" s="73"/>
      <c r="R592" s="74" t="str">
        <f t="shared" ca="1" si="180"/>
        <v>Châu Á ( Tiếp theo)</v>
      </c>
      <c r="S592" s="75" t="str">
        <f t="shared" ca="1" si="181"/>
        <v>Máy chiếu</v>
      </c>
      <c r="T592" s="46"/>
      <c r="U592" s="35"/>
      <c r="V592" s="36"/>
      <c r="W592" s="37"/>
      <c r="X592" s="46"/>
      <c r="Y592" s="46"/>
      <c r="Z592" s="46"/>
    </row>
    <row r="593" spans="1:26" ht="24" customHeight="1" x14ac:dyDescent="0.2">
      <c r="A593" s="11" t="str">
        <f t="shared" si="0"/>
        <v/>
      </c>
      <c r="B593" s="29">
        <f t="shared" si="173"/>
        <v>20</v>
      </c>
      <c r="C593" s="85"/>
      <c r="D593" s="72">
        <v>3</v>
      </c>
      <c r="E593" s="72">
        <f t="shared" ca="1" si="174"/>
        <v>99</v>
      </c>
      <c r="F593" s="72">
        <f t="shared" ca="1" si="175"/>
        <v>99</v>
      </c>
      <c r="G593" s="73" t="str">
        <f>TKB!$C$21</f>
        <v>Toán</v>
      </c>
      <c r="H593" s="73"/>
      <c r="I593" s="74" t="str">
        <f t="shared" ca="1" si="176"/>
        <v>Luyện tập chung</v>
      </c>
      <c r="J593" s="75" t="str">
        <f t="shared" ca="1" si="177"/>
        <v>Máy chiếu</v>
      </c>
      <c r="K593" s="66"/>
      <c r="L593" s="167"/>
      <c r="M593" s="67">
        <v>3</v>
      </c>
      <c r="N593" s="72">
        <f t="shared" ca="1" si="178"/>
        <v>20</v>
      </c>
      <c r="O593" s="67">
        <f t="shared" ca="1" si="179"/>
        <v>20</v>
      </c>
      <c r="P593" s="68" t="str">
        <f>TKB!$D$21</f>
        <v>Kĩ thuật</v>
      </c>
      <c r="Q593" s="73"/>
      <c r="R593" s="74" t="str">
        <f t="shared" ca="1" si="180"/>
        <v>Chăm sóc gà</v>
      </c>
      <c r="S593" s="75" t="str">
        <f t="shared" ca="1" si="181"/>
        <v>Máy chiếu</v>
      </c>
      <c r="T593" s="46"/>
      <c r="U593" s="35"/>
      <c r="V593" s="36"/>
      <c r="W593" s="37"/>
      <c r="X593" s="46"/>
      <c r="Y593" s="46"/>
      <c r="Z593" s="46"/>
    </row>
    <row r="594" spans="1:26" ht="24" customHeight="1" x14ac:dyDescent="0.2">
      <c r="A594" s="11" t="str">
        <f t="shared" si="0"/>
        <v/>
      </c>
      <c r="B594" s="29">
        <f t="shared" si="173"/>
        <v>20</v>
      </c>
      <c r="C594" s="85"/>
      <c r="D594" s="72">
        <v>4</v>
      </c>
      <c r="E594" s="72">
        <f t="shared" ca="1" si="174"/>
        <v>40</v>
      </c>
      <c r="F594" s="72">
        <f t="shared" ca="1" si="175"/>
        <v>40</v>
      </c>
      <c r="G594" s="73" t="str">
        <f>TKB!$C$22</f>
        <v>LT &amp; Câu</v>
      </c>
      <c r="H594" s="73"/>
      <c r="I594" s="74" t="str">
        <f t="shared" ca="1" si="176"/>
        <v>Nối các vế câu ghép bằng quan hệ từ</v>
      </c>
      <c r="J594" s="75" t="str">
        <f t="shared" ca="1" si="177"/>
        <v>Máy chiếu</v>
      </c>
      <c r="K594" s="66"/>
      <c r="L594" s="167"/>
      <c r="M594" s="72">
        <v>4</v>
      </c>
      <c r="N594" s="72">
        <f t="shared" ca="1" si="178"/>
        <v>60</v>
      </c>
      <c r="O594" s="72">
        <f t="shared" ca="1" si="179"/>
        <v>130</v>
      </c>
      <c r="P594" s="73" t="str">
        <f>TKB!$D$22</f>
        <v>HDH-TV</v>
      </c>
      <c r="Q594" s="73"/>
      <c r="R594" s="74" t="str">
        <f t="shared" ca="1" si="180"/>
        <v>Luyện từ và câu</v>
      </c>
      <c r="S594" s="75" t="str">
        <f t="shared" ca="1" si="181"/>
        <v>Máy chiếu</v>
      </c>
      <c r="T594" s="46"/>
      <c r="U594" s="35"/>
      <c r="V594" s="36"/>
      <c r="W594" s="37"/>
      <c r="X594" s="46"/>
      <c r="Y594" s="46"/>
      <c r="Z594" s="46"/>
    </row>
    <row r="595" spans="1:26" ht="24" customHeight="1" x14ac:dyDescent="0.2">
      <c r="A595" s="11" t="str">
        <f t="shared" si="0"/>
        <v/>
      </c>
      <c r="B595" s="29">
        <f t="shared" si="173"/>
        <v>20</v>
      </c>
      <c r="C595" s="86"/>
      <c r="D595" s="79">
        <v>5</v>
      </c>
      <c r="E595" s="79">
        <f t="shared" ca="1" si="174"/>
        <v>255</v>
      </c>
      <c r="F595" s="79" t="str">
        <f t="shared" si="175"/>
        <v/>
      </c>
      <c r="G595" s="80">
        <f>TKB!$C$23</f>
        <v>0</v>
      </c>
      <c r="H595" s="80"/>
      <c r="I595" s="81" t="str">
        <f t="shared" si="176"/>
        <v/>
      </c>
      <c r="J595" s="82" t="str">
        <f t="shared" si="177"/>
        <v/>
      </c>
      <c r="K595" s="66"/>
      <c r="L595" s="170"/>
      <c r="M595" s="78">
        <v>5</v>
      </c>
      <c r="N595" s="72" t="str">
        <f t="shared" ca="1" si="178"/>
        <v/>
      </c>
      <c r="O595" s="83" t="str">
        <f t="shared" si="179"/>
        <v/>
      </c>
      <c r="P595" s="80">
        <f>TKB!$D$23</f>
        <v>0</v>
      </c>
      <c r="Q595" s="80"/>
      <c r="R595" s="81" t="str">
        <f t="shared" si="180"/>
        <v/>
      </c>
      <c r="S595" s="82" t="str">
        <f t="shared" si="181"/>
        <v/>
      </c>
      <c r="T595" s="46"/>
      <c r="U595" s="35"/>
      <c r="V595" s="36"/>
      <c r="W595" s="37"/>
      <c r="X595" s="46"/>
      <c r="Y595" s="46"/>
      <c r="Z595" s="46"/>
    </row>
    <row r="596" spans="1:26" ht="24" customHeight="1" x14ac:dyDescent="0.2">
      <c r="A596" s="11" t="str">
        <f t="shared" si="0"/>
        <v/>
      </c>
      <c r="B596" s="29">
        <f t="shared" si="173"/>
        <v>20</v>
      </c>
      <c r="C596" s="60" t="str">
        <f>CONCATENATE("Sáu ",CHAR(10),DAY(V573+4),"/",MONTH(V573+4))</f>
        <v>Sáu 
22/1</v>
      </c>
      <c r="D596" s="61">
        <v>1</v>
      </c>
      <c r="E596" s="61">
        <f t="shared" ca="1" si="174"/>
        <v>40</v>
      </c>
      <c r="F596" s="61">
        <f t="shared" ca="1" si="175"/>
        <v>40</v>
      </c>
      <c r="G596" s="73" t="str">
        <f>TKB!$C$24</f>
        <v>TLV</v>
      </c>
      <c r="H596" s="62"/>
      <c r="I596" s="64" t="str">
        <f t="shared" ca="1" si="176"/>
        <v>Lập chương trình hoạt động</v>
      </c>
      <c r="J596" s="65" t="str">
        <f t="shared" ca="1" si="177"/>
        <v>Máy chiếu</v>
      </c>
      <c r="K596" s="66"/>
      <c r="L596" s="169" t="str">
        <f>+C596</f>
        <v>Sáu 
22/1</v>
      </c>
      <c r="M596" s="61">
        <v>1</v>
      </c>
      <c r="N596" s="61">
        <f t="shared" ca="1" si="178"/>
        <v>40</v>
      </c>
      <c r="O596" s="61">
        <f t="shared" ca="1" si="179"/>
        <v>40</v>
      </c>
      <c r="P596" s="62" t="str">
        <f>TKB!$D$24</f>
        <v>HDH-T</v>
      </c>
      <c r="Q596" s="62"/>
      <c r="R596" s="74" t="str">
        <f t="shared" ca="1" si="180"/>
        <v>Giới thiệu biểu đồ hình quạt</v>
      </c>
      <c r="S596" s="65" t="str">
        <f t="shared" ca="1" si="181"/>
        <v>Máy chiếu</v>
      </c>
      <c r="T596" s="46"/>
      <c r="U596" s="35"/>
      <c r="V596" s="36"/>
      <c r="W596" s="37"/>
      <c r="X596" s="46"/>
      <c r="Y596" s="46"/>
      <c r="Z596" s="46"/>
    </row>
    <row r="597" spans="1:26" ht="24" customHeight="1" x14ac:dyDescent="0.2">
      <c r="A597" s="11" t="str">
        <f t="shared" si="0"/>
        <v/>
      </c>
      <c r="B597" s="29">
        <f t="shared" si="173"/>
        <v>20</v>
      </c>
      <c r="C597" s="71"/>
      <c r="D597" s="72">
        <v>2</v>
      </c>
      <c r="E597" s="72">
        <f t="shared" ca="1" si="174"/>
        <v>100</v>
      </c>
      <c r="F597" s="72">
        <f t="shared" ca="1" si="175"/>
        <v>100</v>
      </c>
      <c r="G597" s="73" t="str">
        <f>TKB!$C$25</f>
        <v>Toán</v>
      </c>
      <c r="H597" s="73"/>
      <c r="I597" s="74" t="str">
        <f t="shared" ca="1" si="176"/>
        <v>Giới thiệu biểu đồ hình quạt</v>
      </c>
      <c r="J597" s="75" t="str">
        <f t="shared" ca="1" si="177"/>
        <v xml:space="preserve">Máy chiếu </v>
      </c>
      <c r="K597" s="66"/>
      <c r="L597" s="167"/>
      <c r="M597" s="72">
        <v>2</v>
      </c>
      <c r="N597" s="72">
        <f t="shared" ca="1" si="178"/>
        <v>20</v>
      </c>
      <c r="O597" s="72">
        <f t="shared" ca="1" si="179"/>
        <v>20</v>
      </c>
      <c r="P597" s="73" t="str">
        <f>TKB!$D$25</f>
        <v>HĐTT-SH</v>
      </c>
      <c r="Q597" s="73"/>
      <c r="R597" s="74" t="str">
        <f t="shared" ca="1" si="180"/>
        <v>Sinh hoạt lớp</v>
      </c>
      <c r="S597" s="75" t="str">
        <f t="shared" ca="1" si="181"/>
        <v>sổ thi đua</v>
      </c>
      <c r="T597" s="46"/>
      <c r="U597" s="35"/>
      <c r="V597" s="36"/>
      <c r="W597" s="37"/>
      <c r="X597" s="46"/>
      <c r="Y597" s="46"/>
      <c r="Z597" s="46"/>
    </row>
    <row r="598" spans="1:26" ht="24" customHeight="1" x14ac:dyDescent="0.2">
      <c r="A598" s="11" t="str">
        <f t="shared" si="0"/>
        <v/>
      </c>
      <c r="B598" s="29">
        <f t="shared" si="173"/>
        <v>20</v>
      </c>
      <c r="C598" s="71"/>
      <c r="D598" s="67">
        <v>3</v>
      </c>
      <c r="E598" s="72">
        <f t="shared" ca="1" si="174"/>
        <v>20</v>
      </c>
      <c r="F598" s="72">
        <f t="shared" ca="1" si="175"/>
        <v>20</v>
      </c>
      <c r="G598" s="73" t="str">
        <f>TKB!$C$26</f>
        <v>Đạo đức</v>
      </c>
      <c r="H598" s="73"/>
      <c r="I598" s="74" t="str">
        <f t="shared" ca="1" si="176"/>
        <v>Em yêu quê hương ( tiếp)</v>
      </c>
      <c r="J598" s="75" t="str">
        <f t="shared" ca="1" si="177"/>
        <v>Máy chiếu</v>
      </c>
      <c r="K598" s="66"/>
      <c r="L598" s="167"/>
      <c r="M598" s="67">
        <v>3</v>
      </c>
      <c r="N598" s="72" t="str">
        <f t="shared" ca="1" si="178"/>
        <v/>
      </c>
      <c r="O598" s="67" t="str">
        <f t="shared" si="179"/>
        <v/>
      </c>
      <c r="P598" s="68">
        <f>TKB!$D$26</f>
        <v>0</v>
      </c>
      <c r="Q598" s="73"/>
      <c r="R598" s="74" t="str">
        <f t="shared" si="180"/>
        <v/>
      </c>
      <c r="S598" s="75" t="str">
        <f t="shared" si="181"/>
        <v/>
      </c>
      <c r="T598" s="46"/>
      <c r="U598" s="35"/>
      <c r="V598" s="36"/>
      <c r="W598" s="37"/>
      <c r="X598" s="46"/>
      <c r="Y598" s="46"/>
      <c r="Z598" s="46"/>
    </row>
    <row r="599" spans="1:26" ht="24" customHeight="1" x14ac:dyDescent="0.2">
      <c r="A599" s="11" t="str">
        <f t="shared" si="0"/>
        <v/>
      </c>
      <c r="B599" s="29">
        <f t="shared" si="173"/>
        <v>20</v>
      </c>
      <c r="C599" s="71"/>
      <c r="D599" s="72">
        <v>4</v>
      </c>
      <c r="E599" s="72">
        <f t="shared" ca="1" si="174"/>
        <v>80</v>
      </c>
      <c r="F599" s="72">
        <f t="shared" ca="1" si="175"/>
        <v>80</v>
      </c>
      <c r="G599" s="73" t="str">
        <f>TKB!$C$27</f>
        <v>Tiếng Anh</v>
      </c>
      <c r="H599" s="73"/>
      <c r="I599" s="74" t="str">
        <f t="shared" ca="1" si="176"/>
        <v>Unit 12-Lesson 2 (tài liệu bổ trợ)</v>
      </c>
      <c r="J599" s="75">
        <f t="shared" ca="1" si="177"/>
        <v>0</v>
      </c>
      <c r="K599" s="66"/>
      <c r="L599" s="167"/>
      <c r="M599" s="72">
        <v>4</v>
      </c>
      <c r="N599" s="72" t="str">
        <f t="shared" ca="1" si="178"/>
        <v/>
      </c>
      <c r="O599" s="72" t="str">
        <f t="shared" si="179"/>
        <v/>
      </c>
      <c r="P599" s="73">
        <f>TKB!$D$27</f>
        <v>0</v>
      </c>
      <c r="Q599" s="73"/>
      <c r="R599" s="74" t="str">
        <f t="shared" si="180"/>
        <v/>
      </c>
      <c r="S599" s="75" t="str">
        <f t="shared" si="181"/>
        <v/>
      </c>
      <c r="T599" s="46"/>
      <c r="U599" s="35"/>
      <c r="V599" s="36"/>
      <c r="W599" s="37"/>
      <c r="X599" s="46"/>
      <c r="Y599" s="46"/>
      <c r="Z599" s="46"/>
    </row>
    <row r="600" spans="1:26" ht="24" customHeight="1" x14ac:dyDescent="0.2">
      <c r="A600" s="11" t="str">
        <f t="shared" si="0"/>
        <v/>
      </c>
      <c r="B600" s="29">
        <f t="shared" si="173"/>
        <v>20</v>
      </c>
      <c r="C600" s="87"/>
      <c r="D600" s="88">
        <v>5</v>
      </c>
      <c r="E600" s="88">
        <f t="shared" ca="1" si="174"/>
        <v>257</v>
      </c>
      <c r="F600" s="88" t="str">
        <f t="shared" si="175"/>
        <v/>
      </c>
      <c r="G600" s="89">
        <f>TKB!$C$28</f>
        <v>0</v>
      </c>
      <c r="H600" s="89" t="str">
        <f>IF(AND($M$1&lt;&gt;"",F600&lt;&gt;""),$M$1,IF(LEN(G600)&gt;$Q$1,RIGHT(G600,$Q$1),""))</f>
        <v/>
      </c>
      <c r="I600" s="90" t="str">
        <f t="shared" si="176"/>
        <v/>
      </c>
      <c r="J600" s="91" t="str">
        <f t="shared" si="177"/>
        <v/>
      </c>
      <c r="K600" s="66"/>
      <c r="L600" s="171"/>
      <c r="M600" s="92">
        <v>5</v>
      </c>
      <c r="N600" s="88" t="str">
        <f t="shared" ca="1" si="178"/>
        <v/>
      </c>
      <c r="O600" s="88" t="str">
        <f t="shared" si="179"/>
        <v/>
      </c>
      <c r="P600" s="89">
        <f>TKB!$D$28</f>
        <v>0</v>
      </c>
      <c r="Q600" s="89" t="str">
        <f>IF(AND($M$1&lt;&gt;"",O600&lt;&gt;""),$M$1,IF(LEN(P600)&gt;$Q$1,RIGHT(P600,$Q$1),""))</f>
        <v/>
      </c>
      <c r="R600" s="90" t="str">
        <f t="shared" si="180"/>
        <v/>
      </c>
      <c r="S600" s="91" t="str">
        <f t="shared" si="181"/>
        <v/>
      </c>
      <c r="T600" s="46"/>
      <c r="U600" s="35"/>
      <c r="V600" s="36"/>
      <c r="W600" s="37"/>
      <c r="X600" s="46"/>
      <c r="Y600" s="46"/>
      <c r="Z600" s="46"/>
    </row>
    <row r="601" spans="1:26" ht="24" customHeight="1" x14ac:dyDescent="0.2">
      <c r="A601" s="11" t="str">
        <f t="shared" si="0"/>
        <v/>
      </c>
      <c r="B601" s="29">
        <f t="shared" si="173"/>
        <v>20</v>
      </c>
      <c r="C601" s="178"/>
      <c r="D601" s="173"/>
      <c r="E601" s="173"/>
      <c r="F601" s="173"/>
      <c r="G601" s="173"/>
      <c r="H601" s="173"/>
      <c r="I601" s="173"/>
      <c r="J601" s="174"/>
      <c r="K601" s="93"/>
      <c r="L601" s="172"/>
      <c r="M601" s="173"/>
      <c r="N601" s="173"/>
      <c r="O601" s="173"/>
      <c r="P601" s="173"/>
      <c r="Q601" s="173"/>
      <c r="R601" s="173"/>
      <c r="S601" s="174"/>
      <c r="T601" s="11"/>
      <c r="U601" s="35"/>
      <c r="V601" s="36"/>
      <c r="W601" s="37"/>
      <c r="X601" s="11"/>
      <c r="Y601" s="11"/>
      <c r="Z601" s="11"/>
    </row>
    <row r="602" spans="1:26" ht="57.75" customHeight="1" x14ac:dyDescent="0.2">
      <c r="A602" s="11" t="str">
        <f t="shared" si="0"/>
        <v/>
      </c>
      <c r="B602" s="29">
        <f>+B603</f>
        <v>21</v>
      </c>
      <c r="C602" s="96" t="str">
        <f>'HUONG DAN'!B54</f>
        <v>©Trường Tiểu học Lê Ngọc Hân, Gia Lâm</v>
      </c>
      <c r="D602" s="93"/>
      <c r="E602" s="93"/>
      <c r="F602" s="93"/>
      <c r="G602" s="97"/>
      <c r="H602" s="97"/>
      <c r="I602" s="97"/>
      <c r="J602" s="97"/>
      <c r="K602" s="97"/>
      <c r="L602" s="45"/>
      <c r="M602" s="45"/>
      <c r="N602" s="45"/>
      <c r="O602" s="45"/>
      <c r="P602" s="100"/>
      <c r="Q602" s="100"/>
      <c r="R602" s="183"/>
      <c r="S602" s="180"/>
      <c r="T602" s="11"/>
      <c r="U602" s="35"/>
      <c r="V602" s="36"/>
      <c r="W602" s="37"/>
      <c r="X602" s="11"/>
      <c r="Y602" s="11"/>
      <c r="Z602" s="11"/>
    </row>
    <row r="603" spans="1:26" ht="24" customHeight="1" x14ac:dyDescent="0.2">
      <c r="A603" s="11" t="str">
        <f t="shared" si="0"/>
        <v/>
      </c>
      <c r="B603" s="29">
        <f>+C603</f>
        <v>21</v>
      </c>
      <c r="C603" s="179">
        <f>+C573+1</f>
        <v>21</v>
      </c>
      <c r="D603" s="180"/>
      <c r="E603" s="38"/>
      <c r="F603" s="93" t="str">
        <f>CONCATENATE("(Từ ngày ",DAY(V603)&amp;"/"&amp; MONTH(V603) &amp;"/"&amp;YEAR(V603)&amp; " đến ngày "  &amp;DAY(V603+4)&amp;  "/" &amp; MONTH(V603+4) &amp; "/" &amp; YEAR(V603+4),")")</f>
        <v>(Từ ngày 25/1/2021 đến ngày 29/1/2021)</v>
      </c>
      <c r="G603" s="97"/>
      <c r="H603" s="97"/>
      <c r="I603" s="33"/>
      <c r="J603" s="33"/>
      <c r="K603" s="33"/>
      <c r="L603" s="42"/>
      <c r="M603" s="42"/>
      <c r="N603" s="43"/>
      <c r="O603" s="43"/>
      <c r="P603" s="44"/>
      <c r="Q603" s="44"/>
      <c r="R603" s="41"/>
      <c r="S603" s="41"/>
      <c r="T603" s="11"/>
      <c r="U603" s="35" t="s">
        <v>62</v>
      </c>
      <c r="V603" s="36">
        <f>$U$1+(C603-1)*7+W603</f>
        <v>44221</v>
      </c>
      <c r="W603" s="37">
        <v>0</v>
      </c>
      <c r="X603" s="11"/>
      <c r="Y603" s="11"/>
      <c r="Z603" s="11"/>
    </row>
    <row r="604" spans="1:26" ht="24" customHeight="1" x14ac:dyDescent="0.2">
      <c r="A604" s="11" t="str">
        <f t="shared" si="0"/>
        <v/>
      </c>
      <c r="B604" s="29">
        <f t="shared" ref="B604:B631" si="182">+B603</f>
        <v>21</v>
      </c>
      <c r="C604" s="175" t="s">
        <v>63</v>
      </c>
      <c r="D604" s="176"/>
      <c r="E604" s="176"/>
      <c r="F604" s="176"/>
      <c r="G604" s="176"/>
      <c r="H604" s="176"/>
      <c r="I604" s="176"/>
      <c r="J604" s="177"/>
      <c r="K604" s="99"/>
      <c r="L604" s="175" t="s">
        <v>64</v>
      </c>
      <c r="M604" s="176"/>
      <c r="N604" s="176"/>
      <c r="O604" s="176"/>
      <c r="P604" s="176"/>
      <c r="Q604" s="176"/>
      <c r="R604" s="176"/>
      <c r="S604" s="177"/>
      <c r="T604" s="46"/>
      <c r="U604" s="35"/>
      <c r="V604" s="47"/>
      <c r="W604" s="37"/>
      <c r="X604" s="46"/>
      <c r="Y604" s="46"/>
      <c r="Z604" s="46"/>
    </row>
    <row r="605" spans="1:26" ht="24" customHeight="1" x14ac:dyDescent="0.2">
      <c r="A605" s="11" t="str">
        <f t="shared" si="0"/>
        <v/>
      </c>
      <c r="B605" s="29">
        <f t="shared" si="182"/>
        <v>21</v>
      </c>
      <c r="C605" s="101" t="s">
        <v>65</v>
      </c>
      <c r="D605" s="102" t="s">
        <v>66</v>
      </c>
      <c r="E605" s="102" t="s">
        <v>67</v>
      </c>
      <c r="F605" s="102" t="s">
        <v>68</v>
      </c>
      <c r="G605" s="103" t="s">
        <v>69</v>
      </c>
      <c r="H605" s="103" t="s">
        <v>70</v>
      </c>
      <c r="I605" s="103" t="s">
        <v>71</v>
      </c>
      <c r="J605" s="104" t="s">
        <v>72</v>
      </c>
      <c r="K605" s="52"/>
      <c r="L605" s="53" t="s">
        <v>65</v>
      </c>
      <c r="M605" s="54" t="s">
        <v>66</v>
      </c>
      <c r="N605" s="54" t="s">
        <v>67</v>
      </c>
      <c r="O605" s="49" t="s">
        <v>68</v>
      </c>
      <c r="P605" s="55" t="s">
        <v>73</v>
      </c>
      <c r="Q605" s="55" t="s">
        <v>70</v>
      </c>
      <c r="R605" s="55" t="s">
        <v>71</v>
      </c>
      <c r="S605" s="51" t="s">
        <v>72</v>
      </c>
      <c r="T605" s="56"/>
      <c r="U605" s="57"/>
      <c r="V605" s="58"/>
      <c r="W605" s="59"/>
      <c r="X605" s="56"/>
      <c r="Y605" s="56"/>
      <c r="Z605" s="56"/>
    </row>
    <row r="606" spans="1:26" ht="24" customHeight="1" x14ac:dyDescent="0.2">
      <c r="A606" s="11" t="str">
        <f t="shared" si="0"/>
        <v/>
      </c>
      <c r="B606" s="29">
        <f t="shared" si="182"/>
        <v>21</v>
      </c>
      <c r="C606" s="60" t="str">
        <f>CONCATENATE("Hai  ",CHAR(10),DAY(V603),"/",MONTH(V603))</f>
        <v>Hai  
25/1</v>
      </c>
      <c r="D606" s="61">
        <v>1</v>
      </c>
      <c r="E606" s="61">
        <f t="shared" ref="E606:E630" ca="1" si="183">COUNTIF($G$6:G606,G606)+COUNTIF(OFFSET($P$6,0,0,IF(MOD(ROW(P606),5)&lt;&gt;0,INT((ROW(P606)-ROW($P$6)+1)/5)*5,INT((ROW(P606)-ROW($P$6))/5)*5),1),G606)</f>
        <v>21</v>
      </c>
      <c r="F606" s="61">
        <f t="shared" ref="F606:F630" ca="1" si="184">IF(G606=0,"",VLOOKUP(E606&amp;G606,PPCT,2,0))</f>
        <v>21</v>
      </c>
      <c r="G606" s="62" t="str">
        <f>TKB!$C$4</f>
        <v>HĐTT</v>
      </c>
      <c r="H606" s="63"/>
      <c r="I606" s="64" t="str">
        <f t="shared" ref="I606:I630" ca="1" si="185">IF(G606=0,"",VLOOKUP(E606&amp;G606,PPCT,6,0))</f>
        <v>Chào cờ</v>
      </c>
      <c r="J606" s="65">
        <f t="shared" ref="J606:J630" ca="1" si="186">IF(G606=0,"",VLOOKUP(E606&amp;G606,PPCT,7,0))</f>
        <v>0</v>
      </c>
      <c r="K606" s="66"/>
      <c r="L606" s="166" t="str">
        <f>+C606</f>
        <v>Hai  
25/1</v>
      </c>
      <c r="M606" s="67">
        <v>1</v>
      </c>
      <c r="N606" s="67">
        <f t="shared" ref="N606:N630" ca="1" si="187">IF(P606=0,"",COUNTIF($P$6:P606,P606)+COUNTIF(OFFSET($G$6,0,0,INT((ROW(G606)-ROW($G$6))/5+1)*5,1),P606))</f>
        <v>61</v>
      </c>
      <c r="O606" s="61">
        <f t="shared" ref="O606:O630" ca="1" si="188">IF(P606=0,"",VLOOKUP(N606&amp;P606,PPCT,2,0))</f>
        <v>131</v>
      </c>
      <c r="P606" s="68" t="str">
        <f>TKB!$D$4</f>
        <v>HDH-TV</v>
      </c>
      <c r="Q606" s="63"/>
      <c r="R606" s="69" t="str">
        <f t="shared" ref="R606:R630" ca="1" si="189">IF(P606=0,"",VLOOKUP(N606&amp;P606,PPCT,6,0))</f>
        <v>Tập làm văn</v>
      </c>
      <c r="S606" s="70" t="str">
        <f t="shared" ref="S606:S630" ca="1" si="190">IF(P606=0,"",VLOOKUP(N606&amp;P606,PPCT,7,0))</f>
        <v>Máy chiếu</v>
      </c>
      <c r="T606" s="46"/>
      <c r="U606" s="35"/>
      <c r="V606" s="36"/>
      <c r="W606" s="37"/>
      <c r="X606" s="46"/>
      <c r="Y606" s="46"/>
      <c r="Z606" s="46"/>
    </row>
    <row r="607" spans="1:26" ht="24" customHeight="1" x14ac:dyDescent="0.2">
      <c r="A607" s="11" t="str">
        <f t="shared" si="0"/>
        <v/>
      </c>
      <c r="B607" s="29">
        <f t="shared" si="182"/>
        <v>21</v>
      </c>
      <c r="C607" s="71"/>
      <c r="D607" s="72">
        <v>2</v>
      </c>
      <c r="E607" s="72">
        <f t="shared" ca="1" si="183"/>
        <v>81</v>
      </c>
      <c r="F607" s="72">
        <f t="shared" ca="1" si="184"/>
        <v>81</v>
      </c>
      <c r="G607" s="73" t="str">
        <f>TKB!$C$5</f>
        <v>Tiếng Anh</v>
      </c>
      <c r="H607" s="73"/>
      <c r="I607" s="74" t="str">
        <f t="shared" ca="1" si="185"/>
        <v>Unit 12: Lesson 3</v>
      </c>
      <c r="J607" s="75">
        <f t="shared" ca="1" si="186"/>
        <v>0</v>
      </c>
      <c r="K607" s="66"/>
      <c r="L607" s="167"/>
      <c r="M607" s="72">
        <v>2</v>
      </c>
      <c r="N607" s="72">
        <f t="shared" ca="1" si="187"/>
        <v>21</v>
      </c>
      <c r="O607" s="72">
        <f t="shared" ca="1" si="188"/>
        <v>21</v>
      </c>
      <c r="P607" s="73" t="str">
        <f>TKB!$D$5</f>
        <v>HĐTT-ĐT</v>
      </c>
      <c r="Q607" s="73"/>
      <c r="R607" s="74" t="str">
        <f t="shared" ca="1" si="189"/>
        <v>Đọc truyện thư viện</v>
      </c>
      <c r="S607" s="76" t="str">
        <f t="shared" ca="1" si="190"/>
        <v>Truyện</v>
      </c>
      <c r="T607" s="46"/>
      <c r="U607" s="35"/>
      <c r="V607" s="36"/>
      <c r="W607" s="37"/>
      <c r="X607" s="46"/>
      <c r="Y607" s="46"/>
      <c r="Z607" s="46"/>
    </row>
    <row r="608" spans="1:26" ht="24" customHeight="1" x14ac:dyDescent="0.2">
      <c r="A608" s="11" t="str">
        <f t="shared" si="0"/>
        <v/>
      </c>
      <c r="B608" s="29">
        <f t="shared" si="182"/>
        <v>21</v>
      </c>
      <c r="C608" s="71"/>
      <c r="D608" s="67">
        <v>3</v>
      </c>
      <c r="E608" s="72">
        <f t="shared" ca="1" si="183"/>
        <v>41</v>
      </c>
      <c r="F608" s="72">
        <f t="shared" ca="1" si="184"/>
        <v>41</v>
      </c>
      <c r="G608" s="73" t="str">
        <f>TKB!$C$6</f>
        <v>Tập đọc</v>
      </c>
      <c r="H608" s="73"/>
      <c r="I608" s="74" t="str">
        <f t="shared" ca="1" si="185"/>
        <v>Trí dũng song toàn</v>
      </c>
      <c r="J608" s="75" t="str">
        <f t="shared" ca="1" si="186"/>
        <v>Máy chiếu</v>
      </c>
      <c r="K608" s="66"/>
      <c r="L608" s="167"/>
      <c r="M608" s="67">
        <v>3</v>
      </c>
      <c r="N608" s="72">
        <f t="shared" ca="1" si="187"/>
        <v>41</v>
      </c>
      <c r="O608" s="67">
        <f t="shared" ca="1" si="188"/>
        <v>41</v>
      </c>
      <c r="P608" s="68" t="str">
        <f>TKB!$D$6</f>
        <v>Thể dục</v>
      </c>
      <c r="Q608" s="73"/>
      <c r="R608" s="69" t="str">
        <f t="shared" ca="1" si="189"/>
        <v>Tung và bắt bóng - Nhảy dây - Bật cao</v>
      </c>
      <c r="S608" s="75">
        <f t="shared" ca="1" si="190"/>
        <v>0</v>
      </c>
      <c r="T608" s="46"/>
      <c r="U608" s="35"/>
      <c r="V608" s="36"/>
      <c r="W608" s="37"/>
      <c r="X608" s="46"/>
      <c r="Y608" s="46"/>
      <c r="Z608" s="46"/>
    </row>
    <row r="609" spans="1:26" ht="24" customHeight="1" x14ac:dyDescent="0.2">
      <c r="A609" s="11" t="str">
        <f t="shared" si="0"/>
        <v/>
      </c>
      <c r="B609" s="29">
        <f t="shared" si="182"/>
        <v>21</v>
      </c>
      <c r="C609" s="71"/>
      <c r="D609" s="72">
        <v>4</v>
      </c>
      <c r="E609" s="72">
        <f t="shared" ca="1" si="183"/>
        <v>101</v>
      </c>
      <c r="F609" s="72">
        <f t="shared" ca="1" si="184"/>
        <v>101</v>
      </c>
      <c r="G609" s="73" t="str">
        <f>TKB!$C$7</f>
        <v>Toán</v>
      </c>
      <c r="H609" s="73"/>
      <c r="I609" s="74" t="str">
        <f t="shared" ca="1" si="185"/>
        <v>Luyện tập về diện tích</v>
      </c>
      <c r="J609" s="75" t="str">
        <f t="shared" ca="1" si="186"/>
        <v>Máy chiếu</v>
      </c>
      <c r="K609" s="66"/>
      <c r="L609" s="167"/>
      <c r="M609" s="72">
        <v>4</v>
      </c>
      <c r="N609" s="72" t="str">
        <f t="shared" ca="1" si="187"/>
        <v/>
      </c>
      <c r="O609" s="72" t="str">
        <f t="shared" si="188"/>
        <v/>
      </c>
      <c r="P609" s="73">
        <f>TKB!$D$7</f>
        <v>0</v>
      </c>
      <c r="Q609" s="73"/>
      <c r="R609" s="74" t="str">
        <f t="shared" si="189"/>
        <v/>
      </c>
      <c r="S609" s="70" t="str">
        <f t="shared" si="190"/>
        <v/>
      </c>
      <c r="T609" s="46"/>
      <c r="U609" s="35"/>
      <c r="V609" s="36"/>
      <c r="W609" s="37"/>
      <c r="X609" s="46"/>
      <c r="Y609" s="46"/>
      <c r="Z609" s="46"/>
    </row>
    <row r="610" spans="1:26" ht="24" customHeight="1" x14ac:dyDescent="0.2">
      <c r="A610" s="11" t="str">
        <f t="shared" si="0"/>
        <v/>
      </c>
      <c r="B610" s="29">
        <f t="shared" si="182"/>
        <v>21</v>
      </c>
      <c r="C610" s="71"/>
      <c r="D610" s="78">
        <v>5</v>
      </c>
      <c r="E610" s="79">
        <f t="shared" ca="1" si="183"/>
        <v>261</v>
      </c>
      <c r="F610" s="79" t="str">
        <f t="shared" si="184"/>
        <v/>
      </c>
      <c r="G610" s="80">
        <f>TKB!$C$8</f>
        <v>0</v>
      </c>
      <c r="H610" s="80"/>
      <c r="I610" s="81" t="str">
        <f t="shared" si="185"/>
        <v/>
      </c>
      <c r="J610" s="82" t="str">
        <f t="shared" si="186"/>
        <v/>
      </c>
      <c r="K610" s="66"/>
      <c r="L610" s="168"/>
      <c r="M610" s="78">
        <v>5</v>
      </c>
      <c r="N610" s="72" t="str">
        <f t="shared" ca="1" si="187"/>
        <v/>
      </c>
      <c r="O610" s="83" t="str">
        <f t="shared" si="188"/>
        <v/>
      </c>
      <c r="P610" s="80">
        <f>TKB!$D$8</f>
        <v>0</v>
      </c>
      <c r="Q610" s="80"/>
      <c r="R610" s="81" t="str">
        <f t="shared" si="189"/>
        <v/>
      </c>
      <c r="S610" s="82" t="str">
        <f t="shared" si="190"/>
        <v/>
      </c>
      <c r="T610" s="46"/>
      <c r="U610" s="35"/>
      <c r="V610" s="36"/>
      <c r="W610" s="37"/>
      <c r="X610" s="46"/>
      <c r="Y610" s="46"/>
      <c r="Z610" s="46"/>
    </row>
    <row r="611" spans="1:26" ht="24" customHeight="1" x14ac:dyDescent="0.2">
      <c r="A611" s="11" t="str">
        <f t="shared" si="0"/>
        <v/>
      </c>
      <c r="B611" s="29">
        <f t="shared" si="182"/>
        <v>21</v>
      </c>
      <c r="C611" s="84" t="str">
        <f>CONCATENATE("Ba  ",CHAR(10),DAY(V603+1),"/",MONTH(V603+1))</f>
        <v>Ba  
26/1</v>
      </c>
      <c r="D611" s="61">
        <v>1</v>
      </c>
      <c r="E611" s="61">
        <f t="shared" ca="1" si="183"/>
        <v>41</v>
      </c>
      <c r="F611" s="61">
        <f t="shared" ca="1" si="184"/>
        <v>41</v>
      </c>
      <c r="G611" s="73" t="str">
        <f>TKB!$C$9</f>
        <v>LT &amp; Câu</v>
      </c>
      <c r="H611" s="62"/>
      <c r="I611" s="64" t="str">
        <f t="shared" ca="1" si="185"/>
        <v>MRVT : Công dân</v>
      </c>
      <c r="J611" s="65" t="str">
        <f t="shared" ca="1" si="186"/>
        <v>Máy chiếu</v>
      </c>
      <c r="K611" s="66"/>
      <c r="L611" s="169" t="str">
        <f>+C611</f>
        <v>Ba  
26/1</v>
      </c>
      <c r="M611" s="61">
        <v>1</v>
      </c>
      <c r="N611" s="61">
        <f t="shared" ca="1" si="187"/>
        <v>21</v>
      </c>
      <c r="O611" s="61">
        <f t="shared" ca="1" si="188"/>
        <v>21</v>
      </c>
      <c r="P611" s="62" t="str">
        <f>TKB!$D$9</f>
        <v>Tin học</v>
      </c>
      <c r="Q611" s="62"/>
      <c r="R611" s="64" t="str">
        <f t="shared" ca="1" si="189"/>
        <v>Chèn tệp hình vẽ bằng văn bản</v>
      </c>
      <c r="S611" s="65">
        <f t="shared" ca="1" si="190"/>
        <v>0</v>
      </c>
      <c r="T611" s="46"/>
      <c r="U611" s="35"/>
      <c r="V611" s="36"/>
      <c r="W611" s="37"/>
      <c r="X611" s="46"/>
      <c r="Y611" s="46"/>
      <c r="Z611" s="46"/>
    </row>
    <row r="612" spans="1:26" ht="24" customHeight="1" x14ac:dyDescent="0.2">
      <c r="A612" s="11" t="str">
        <f t="shared" si="0"/>
        <v/>
      </c>
      <c r="B612" s="29">
        <f t="shared" si="182"/>
        <v>21</v>
      </c>
      <c r="C612" s="85"/>
      <c r="D612" s="72">
        <v>2</v>
      </c>
      <c r="E612" s="72">
        <f t="shared" ca="1" si="183"/>
        <v>102</v>
      </c>
      <c r="F612" s="72">
        <f t="shared" ca="1" si="184"/>
        <v>102</v>
      </c>
      <c r="G612" s="73" t="str">
        <f>TKB!$C$10</f>
        <v>Toán</v>
      </c>
      <c r="H612" s="73"/>
      <c r="I612" s="74" t="str">
        <f t="shared" ca="1" si="185"/>
        <v>Luyện tập về diện tích (tt)</v>
      </c>
      <c r="J612" s="75" t="str">
        <f t="shared" ca="1" si="186"/>
        <v>Máy chiếu</v>
      </c>
      <c r="K612" s="66"/>
      <c r="L612" s="167"/>
      <c r="M612" s="72">
        <v>2</v>
      </c>
      <c r="N612" s="72">
        <f t="shared" ca="1" si="187"/>
        <v>21</v>
      </c>
      <c r="O612" s="72">
        <f t="shared" ca="1" si="188"/>
        <v>21</v>
      </c>
      <c r="P612" s="73" t="str">
        <f>TKB!$D$10</f>
        <v>Âm nhạc</v>
      </c>
      <c r="Q612" s="73"/>
      <c r="R612" s="74" t="str">
        <f t="shared" ca="1" si="189"/>
        <v>Học hát: Bài Tre ngà bên Lăng Bác</v>
      </c>
      <c r="S612" s="75">
        <f t="shared" ca="1" si="190"/>
        <v>0</v>
      </c>
      <c r="T612" s="46"/>
      <c r="U612" s="35"/>
      <c r="V612" s="36"/>
      <c r="W612" s="37"/>
      <c r="X612" s="46"/>
      <c r="Y612" s="46"/>
      <c r="Z612" s="46"/>
    </row>
    <row r="613" spans="1:26" ht="24" customHeight="1" x14ac:dyDescent="0.2">
      <c r="A613" s="11" t="str">
        <f t="shared" si="0"/>
        <v/>
      </c>
      <c r="B613" s="29">
        <f t="shared" si="182"/>
        <v>21</v>
      </c>
      <c r="C613" s="85"/>
      <c r="D613" s="72">
        <v>3</v>
      </c>
      <c r="E613" s="72">
        <f t="shared" ca="1" si="183"/>
        <v>21</v>
      </c>
      <c r="F613" s="72">
        <f t="shared" ca="1" si="184"/>
        <v>21</v>
      </c>
      <c r="G613" s="73" t="str">
        <f>TKB!$C$11</f>
        <v>Chính tả</v>
      </c>
      <c r="H613" s="73"/>
      <c r="I613" s="74" t="str">
        <f t="shared" ca="1" si="185"/>
        <v>Nghe-viết : Trí dũng song toàn</v>
      </c>
      <c r="J613" s="75" t="str">
        <f t="shared" ca="1" si="186"/>
        <v>Máy chiếu</v>
      </c>
      <c r="K613" s="66"/>
      <c r="L613" s="167"/>
      <c r="M613" s="67">
        <v>3</v>
      </c>
      <c r="N613" s="72">
        <f t="shared" ca="1" si="187"/>
        <v>41</v>
      </c>
      <c r="O613" s="67">
        <f t="shared" ca="1" si="188"/>
        <v>41</v>
      </c>
      <c r="P613" s="68" t="str">
        <f>TKB!$D$11</f>
        <v>Khoa học</v>
      </c>
      <c r="Q613" s="73"/>
      <c r="R613" s="74" t="str">
        <f t="shared" ca="1" si="189"/>
        <v>Năng lượng mặt trời</v>
      </c>
      <c r="S613" s="75" t="str">
        <f t="shared" ca="1" si="190"/>
        <v>Máy chiếu</v>
      </c>
      <c r="T613" s="46"/>
      <c r="U613" s="35"/>
      <c r="V613" s="36"/>
      <c r="W613" s="37"/>
      <c r="X613" s="46"/>
      <c r="Y613" s="46"/>
      <c r="Z613" s="46"/>
    </row>
    <row r="614" spans="1:26" ht="24" customHeight="1" x14ac:dyDescent="0.2">
      <c r="A614" s="11" t="str">
        <f t="shared" si="0"/>
        <v/>
      </c>
      <c r="B614" s="29">
        <f t="shared" si="182"/>
        <v>21</v>
      </c>
      <c r="C614" s="85"/>
      <c r="D614" s="72">
        <v>4</v>
      </c>
      <c r="E614" s="72">
        <f t="shared" ca="1" si="183"/>
        <v>21</v>
      </c>
      <c r="F614" s="72">
        <f t="shared" ca="1" si="184"/>
        <v>21</v>
      </c>
      <c r="G614" s="73" t="str">
        <f>TKB!$C$12</f>
        <v>Lịch sử</v>
      </c>
      <c r="H614" s="73"/>
      <c r="I614" s="74" t="str">
        <f t="shared" ca="1" si="185"/>
        <v>Nước nhà bị chia cắt</v>
      </c>
      <c r="J614" s="75" t="str">
        <f t="shared" ca="1" si="186"/>
        <v>Máy chiếu</v>
      </c>
      <c r="K614" s="66"/>
      <c r="L614" s="167"/>
      <c r="M614" s="72">
        <v>4</v>
      </c>
      <c r="N614" s="72">
        <f t="shared" ca="1" si="187"/>
        <v>41</v>
      </c>
      <c r="O614" s="72">
        <f t="shared" ca="1" si="188"/>
        <v>41</v>
      </c>
      <c r="P614" s="73" t="str">
        <f>TKB!$D$12</f>
        <v>HDH-T</v>
      </c>
      <c r="Q614" s="73"/>
      <c r="R614" s="74" t="str">
        <f t="shared" ca="1" si="189"/>
        <v>Luyện tập về tính diện tích</v>
      </c>
      <c r="S614" s="75" t="str">
        <f t="shared" ca="1" si="190"/>
        <v>Máy chiếu</v>
      </c>
      <c r="T614" s="46"/>
      <c r="U614" s="35"/>
      <c r="V614" s="36"/>
      <c r="W614" s="37"/>
      <c r="X614" s="46"/>
      <c r="Y614" s="46"/>
      <c r="Z614" s="46"/>
    </row>
    <row r="615" spans="1:26" ht="24" customHeight="1" x14ac:dyDescent="0.2">
      <c r="A615" s="11" t="str">
        <f t="shared" si="0"/>
        <v/>
      </c>
      <c r="B615" s="29">
        <f t="shared" si="182"/>
        <v>21</v>
      </c>
      <c r="C615" s="86"/>
      <c r="D615" s="79">
        <v>5</v>
      </c>
      <c r="E615" s="79">
        <f t="shared" ca="1" si="183"/>
        <v>264</v>
      </c>
      <c r="F615" s="79" t="str">
        <f t="shared" si="184"/>
        <v/>
      </c>
      <c r="G615" s="80">
        <f>TKB!$C$13</f>
        <v>0</v>
      </c>
      <c r="H615" s="80"/>
      <c r="I615" s="81" t="str">
        <f t="shared" si="185"/>
        <v/>
      </c>
      <c r="J615" s="82" t="str">
        <f t="shared" si="186"/>
        <v/>
      </c>
      <c r="K615" s="66"/>
      <c r="L615" s="170"/>
      <c r="M615" s="78">
        <v>5</v>
      </c>
      <c r="N615" s="72" t="str">
        <f t="shared" ca="1" si="187"/>
        <v/>
      </c>
      <c r="O615" s="83" t="str">
        <f t="shared" si="188"/>
        <v/>
      </c>
      <c r="P615" s="80">
        <f>TKB!$D$13</f>
        <v>0</v>
      </c>
      <c r="Q615" s="80"/>
      <c r="R615" s="81" t="str">
        <f t="shared" si="189"/>
        <v/>
      </c>
      <c r="S615" s="82" t="str">
        <f t="shared" si="190"/>
        <v/>
      </c>
      <c r="T615" s="46"/>
      <c r="U615" s="35"/>
      <c r="V615" s="36"/>
      <c r="W615" s="37"/>
      <c r="X615" s="46"/>
      <c r="Y615" s="46"/>
      <c r="Z615" s="46"/>
    </row>
    <row r="616" spans="1:26" ht="24" customHeight="1" x14ac:dyDescent="0.2">
      <c r="A616" s="11" t="str">
        <f t="shared" si="0"/>
        <v/>
      </c>
      <c r="B616" s="29">
        <f t="shared" si="182"/>
        <v>21</v>
      </c>
      <c r="C616" s="84" t="str">
        <f>CONCATENATE("Tư ",CHAR(10),DAY(V603+2),"/",MONTH(V603+2))</f>
        <v>Tư 
27/1</v>
      </c>
      <c r="D616" s="61">
        <v>1</v>
      </c>
      <c r="E616" s="61">
        <f t="shared" ca="1" si="183"/>
        <v>42</v>
      </c>
      <c r="F616" s="61">
        <f t="shared" ca="1" si="184"/>
        <v>42</v>
      </c>
      <c r="G616" s="73" t="str">
        <f>TKB!$C$14</f>
        <v>Tập đọc</v>
      </c>
      <c r="H616" s="62"/>
      <c r="I616" s="64" t="str">
        <f t="shared" ca="1" si="185"/>
        <v>Luyện tập đọc ( Thay bài Tiếng rao đêm)</v>
      </c>
      <c r="J616" s="65" t="str">
        <f t="shared" ca="1" si="186"/>
        <v>Máy chiếu</v>
      </c>
      <c r="K616" s="66"/>
      <c r="L616" s="169" t="str">
        <f>+C616</f>
        <v>Tư 
27/1</v>
      </c>
      <c r="M616" s="61">
        <v>1</v>
      </c>
      <c r="N616" s="61">
        <f t="shared" ca="1" si="187"/>
        <v>42</v>
      </c>
      <c r="O616" s="61">
        <f t="shared" ca="1" si="188"/>
        <v>42</v>
      </c>
      <c r="P616" s="62" t="str">
        <f>TKB!$D$14</f>
        <v>Khoa học</v>
      </c>
      <c r="Q616" s="62"/>
      <c r="R616" s="64" t="str">
        <f t="shared" ca="1" si="189"/>
        <v>Sử dụng năng lượng chất đốt</v>
      </c>
      <c r="S616" s="65" t="str">
        <f t="shared" ca="1" si="190"/>
        <v>Máy chiếu</v>
      </c>
      <c r="T616" s="46"/>
      <c r="U616" s="35"/>
      <c r="V616" s="36"/>
      <c r="W616" s="37"/>
      <c r="X616" s="46"/>
      <c r="Y616" s="46"/>
      <c r="Z616" s="46"/>
    </row>
    <row r="617" spans="1:26" ht="24" customHeight="1" x14ac:dyDescent="0.2">
      <c r="A617" s="11" t="str">
        <f t="shared" si="0"/>
        <v/>
      </c>
      <c r="B617" s="29">
        <f t="shared" si="182"/>
        <v>21</v>
      </c>
      <c r="C617" s="85"/>
      <c r="D617" s="72">
        <v>2</v>
      </c>
      <c r="E617" s="72">
        <f t="shared" ca="1" si="183"/>
        <v>82</v>
      </c>
      <c r="F617" s="72">
        <f t="shared" ca="1" si="184"/>
        <v>82</v>
      </c>
      <c r="G617" s="73" t="str">
        <f>TKB!$C$15</f>
        <v>Tiếng Anh</v>
      </c>
      <c r="H617" s="73"/>
      <c r="I617" s="74" t="str">
        <f t="shared" ca="1" si="185"/>
        <v>Handout Unit 12</v>
      </c>
      <c r="J617" s="75">
        <f t="shared" ca="1" si="186"/>
        <v>0</v>
      </c>
      <c r="K617" s="66"/>
      <c r="L617" s="167"/>
      <c r="M617" s="72">
        <v>2</v>
      </c>
      <c r="N617" s="72">
        <f t="shared" ca="1" si="187"/>
        <v>42</v>
      </c>
      <c r="O617" s="72">
        <f t="shared" ca="1" si="188"/>
        <v>42</v>
      </c>
      <c r="P617" s="62" t="str">
        <f>TKB!$D$15</f>
        <v>Thể dục</v>
      </c>
      <c r="Q617" s="73"/>
      <c r="R617" s="74" t="str">
        <f t="shared" ca="1" si="189"/>
        <v>Nhảy dây-Bật cao - Trò chơi “Trồng nụ, trồng hoa”</v>
      </c>
      <c r="S617" s="75">
        <f t="shared" ca="1" si="190"/>
        <v>0</v>
      </c>
      <c r="T617" s="46"/>
      <c r="U617" s="35"/>
      <c r="V617" s="36"/>
      <c r="W617" s="37"/>
      <c r="X617" s="46"/>
      <c r="Y617" s="46"/>
      <c r="Z617" s="46"/>
    </row>
    <row r="618" spans="1:26" ht="24" customHeight="1" x14ac:dyDescent="0.2">
      <c r="A618" s="11" t="str">
        <f t="shared" si="0"/>
        <v/>
      </c>
      <c r="B618" s="29">
        <f t="shared" si="182"/>
        <v>21</v>
      </c>
      <c r="C618" s="85"/>
      <c r="D618" s="72">
        <v>3</v>
      </c>
      <c r="E618" s="72">
        <f t="shared" ca="1" si="183"/>
        <v>103</v>
      </c>
      <c r="F618" s="72">
        <f t="shared" ca="1" si="184"/>
        <v>103</v>
      </c>
      <c r="G618" s="73" t="str">
        <f>TKB!$C$16</f>
        <v>Toán</v>
      </c>
      <c r="H618" s="73"/>
      <c r="I618" s="74" t="str">
        <f t="shared" ca="1" si="185"/>
        <v>Luyện tập chung</v>
      </c>
      <c r="J618" s="75" t="str">
        <f t="shared" ca="1" si="186"/>
        <v xml:space="preserve">Máy chiếu </v>
      </c>
      <c r="K618" s="66"/>
      <c r="L618" s="167"/>
      <c r="M618" s="67">
        <v>3</v>
      </c>
      <c r="N618" s="72">
        <f t="shared" ca="1" si="187"/>
        <v>62</v>
      </c>
      <c r="O618" s="67">
        <f t="shared" ca="1" si="188"/>
        <v>132</v>
      </c>
      <c r="P618" s="68" t="str">
        <f>TKB!$D$16</f>
        <v>HDH-TV</v>
      </c>
      <c r="Q618" s="73"/>
      <c r="R618" s="74" t="str">
        <f t="shared" ca="1" si="189"/>
        <v>Tập đọc - Luyện từ và câu</v>
      </c>
      <c r="S618" s="75" t="str">
        <f t="shared" ca="1" si="190"/>
        <v>Máy chiếu</v>
      </c>
      <c r="T618" s="46"/>
      <c r="U618" s="35"/>
      <c r="V618" s="36"/>
      <c r="W618" s="37"/>
      <c r="X618" s="46"/>
      <c r="Y618" s="46"/>
      <c r="Z618" s="46"/>
    </row>
    <row r="619" spans="1:26" ht="24" customHeight="1" x14ac:dyDescent="0.2">
      <c r="A619" s="11" t="str">
        <f t="shared" si="0"/>
        <v/>
      </c>
      <c r="B619" s="29">
        <f t="shared" si="182"/>
        <v>21</v>
      </c>
      <c r="C619" s="85"/>
      <c r="D619" s="72">
        <v>4</v>
      </c>
      <c r="E619" s="72">
        <f t="shared" ca="1" si="183"/>
        <v>21</v>
      </c>
      <c r="F619" s="72">
        <f t="shared" ca="1" si="184"/>
        <v>21</v>
      </c>
      <c r="G619" s="73" t="str">
        <f>TKB!$C$17</f>
        <v>Kể chuyện</v>
      </c>
      <c r="H619" s="73"/>
      <c r="I619" s="74" t="str">
        <f t="shared" ca="1" si="185"/>
        <v>Kể chuyện được chứng kiến hoặc tham gia</v>
      </c>
      <c r="J619" s="75" t="str">
        <f t="shared" ca="1" si="186"/>
        <v xml:space="preserve">Máy chiếu </v>
      </c>
      <c r="K619" s="66"/>
      <c r="L619" s="167"/>
      <c r="M619" s="72">
        <v>4</v>
      </c>
      <c r="N619" s="72">
        <f t="shared" ca="1" si="187"/>
        <v>21</v>
      </c>
      <c r="O619" s="72">
        <f t="shared" ca="1" si="188"/>
        <v>23</v>
      </c>
      <c r="P619" s="73" t="str">
        <f>TKB!$D$17</f>
        <v>HĐTT-CĐ</v>
      </c>
      <c r="Q619" s="73"/>
      <c r="R619" s="74" t="str">
        <f t="shared" ca="1" si="189"/>
        <v>Tổng kết thi đua mừng đảng mừng xuân</v>
      </c>
      <c r="S619" s="75" t="str">
        <f t="shared" ca="1" si="190"/>
        <v>Máy chiếu</v>
      </c>
      <c r="T619" s="46"/>
      <c r="U619" s="35"/>
      <c r="V619" s="36"/>
      <c r="W619" s="37"/>
      <c r="X619" s="46"/>
      <c r="Y619" s="46"/>
      <c r="Z619" s="46"/>
    </row>
    <row r="620" spans="1:26" ht="24" customHeight="1" x14ac:dyDescent="0.2">
      <c r="A620" s="11" t="str">
        <f t="shared" si="0"/>
        <v/>
      </c>
      <c r="B620" s="29">
        <f t="shared" si="182"/>
        <v>21</v>
      </c>
      <c r="C620" s="86"/>
      <c r="D620" s="79">
        <v>5</v>
      </c>
      <c r="E620" s="79">
        <f t="shared" ca="1" si="183"/>
        <v>266</v>
      </c>
      <c r="F620" s="79" t="str">
        <f t="shared" si="184"/>
        <v/>
      </c>
      <c r="G620" s="80">
        <f>TKB!$C$18</f>
        <v>0</v>
      </c>
      <c r="H620" s="80"/>
      <c r="I620" s="81" t="str">
        <f t="shared" si="185"/>
        <v/>
      </c>
      <c r="J620" s="82" t="str">
        <f t="shared" si="186"/>
        <v/>
      </c>
      <c r="K620" s="66"/>
      <c r="L620" s="170"/>
      <c r="M620" s="78">
        <v>5</v>
      </c>
      <c r="N620" s="72" t="str">
        <f t="shared" ca="1" si="187"/>
        <v/>
      </c>
      <c r="O620" s="83" t="str">
        <f t="shared" si="188"/>
        <v/>
      </c>
      <c r="P620" s="80">
        <f>TKB!$D$18</f>
        <v>0</v>
      </c>
      <c r="Q620" s="80"/>
      <c r="R620" s="81" t="str">
        <f t="shared" si="189"/>
        <v/>
      </c>
      <c r="S620" s="82" t="str">
        <f t="shared" si="190"/>
        <v/>
      </c>
      <c r="T620" s="46"/>
      <c r="U620" s="35"/>
      <c r="V620" s="36"/>
      <c r="W620" s="37"/>
      <c r="X620" s="46"/>
      <c r="Y620" s="46"/>
      <c r="Z620" s="46"/>
    </row>
    <row r="621" spans="1:26" ht="24" customHeight="1" x14ac:dyDescent="0.2">
      <c r="A621" s="11" t="str">
        <f t="shared" si="0"/>
        <v/>
      </c>
      <c r="B621" s="29">
        <f t="shared" si="182"/>
        <v>21</v>
      </c>
      <c r="C621" s="84" t="str">
        <f>CONCATENATE("Năm ",CHAR(10),DAY(V603+3),"/",MONTH(V603+3))</f>
        <v>Năm 
28/1</v>
      </c>
      <c r="D621" s="61">
        <v>1</v>
      </c>
      <c r="E621" s="61">
        <f t="shared" ca="1" si="183"/>
        <v>41</v>
      </c>
      <c r="F621" s="61">
        <f t="shared" ca="1" si="184"/>
        <v>41</v>
      </c>
      <c r="G621" s="62" t="str">
        <f>TKB!$C$19</f>
        <v>TLV</v>
      </c>
      <c r="H621" s="62"/>
      <c r="I621" s="64" t="str">
        <f t="shared" ca="1" si="185"/>
        <v>Lập chương trình hoạt động</v>
      </c>
      <c r="J621" s="65" t="str">
        <f t="shared" ca="1" si="186"/>
        <v xml:space="preserve">Máy chiếu </v>
      </c>
      <c r="K621" s="66"/>
      <c r="L621" s="169" t="str">
        <f>+C621</f>
        <v>Năm 
28/1</v>
      </c>
      <c r="M621" s="61">
        <v>1</v>
      </c>
      <c r="N621" s="61">
        <f t="shared" ca="1" si="187"/>
        <v>83</v>
      </c>
      <c r="O621" s="61">
        <f t="shared" ca="1" si="188"/>
        <v>83</v>
      </c>
      <c r="P621" s="62" t="str">
        <f>TKB!$D$19</f>
        <v>Tiếng Anh</v>
      </c>
      <c r="Q621" s="62"/>
      <c r="R621" s="64" t="str">
        <f t="shared" ca="1" si="189"/>
        <v>Unit 13: Lesson 1</v>
      </c>
      <c r="S621" s="65">
        <f t="shared" ca="1" si="190"/>
        <v>0</v>
      </c>
      <c r="T621" s="46"/>
      <c r="U621" s="35"/>
      <c r="V621" s="36"/>
      <c r="W621" s="37"/>
      <c r="X621" s="46"/>
      <c r="Y621" s="46"/>
      <c r="Z621" s="46"/>
    </row>
    <row r="622" spans="1:26" ht="24" customHeight="1" x14ac:dyDescent="0.2">
      <c r="A622" s="11" t="str">
        <f t="shared" si="0"/>
        <v/>
      </c>
      <c r="B622" s="29">
        <f t="shared" si="182"/>
        <v>21</v>
      </c>
      <c r="C622" s="85"/>
      <c r="D622" s="72">
        <v>2</v>
      </c>
      <c r="E622" s="72">
        <f t="shared" ca="1" si="183"/>
        <v>21</v>
      </c>
      <c r="F622" s="72">
        <f t="shared" ca="1" si="184"/>
        <v>21</v>
      </c>
      <c r="G622" s="73" t="str">
        <f>TKB!$C$20</f>
        <v>Mĩ thuật</v>
      </c>
      <c r="H622" s="73"/>
      <c r="I622" s="74" t="str">
        <f t="shared" ca="1" si="185"/>
        <v>Trang trí sân khấu và sáng tác câu chuyện</v>
      </c>
      <c r="J622" s="75">
        <f t="shared" ca="1" si="186"/>
        <v>0</v>
      </c>
      <c r="K622" s="66"/>
      <c r="L622" s="167"/>
      <c r="M622" s="72">
        <v>2</v>
      </c>
      <c r="N622" s="72">
        <f t="shared" ca="1" si="187"/>
        <v>21</v>
      </c>
      <c r="O622" s="72">
        <f t="shared" ca="1" si="188"/>
        <v>21</v>
      </c>
      <c r="P622" s="73" t="str">
        <f>TKB!$D$20</f>
        <v>Địa lí</v>
      </c>
      <c r="Q622" s="73"/>
      <c r="R622" s="74" t="str">
        <f t="shared" ca="1" si="189"/>
        <v>Các nước láng giềng của Việt Nam</v>
      </c>
      <c r="S622" s="75" t="str">
        <f t="shared" ca="1" si="190"/>
        <v>Máy chiếu</v>
      </c>
      <c r="T622" s="46"/>
      <c r="U622" s="35"/>
      <c r="V622" s="36"/>
      <c r="W622" s="37"/>
      <c r="X622" s="46"/>
      <c r="Y622" s="46"/>
      <c r="Z622" s="46"/>
    </row>
    <row r="623" spans="1:26" ht="24" customHeight="1" x14ac:dyDescent="0.2">
      <c r="A623" s="11" t="str">
        <f t="shared" si="0"/>
        <v/>
      </c>
      <c r="B623" s="29">
        <f t="shared" si="182"/>
        <v>21</v>
      </c>
      <c r="C623" s="85"/>
      <c r="D623" s="72">
        <v>3</v>
      </c>
      <c r="E623" s="72">
        <f t="shared" ca="1" si="183"/>
        <v>104</v>
      </c>
      <c r="F623" s="72">
        <f t="shared" ca="1" si="184"/>
        <v>104</v>
      </c>
      <c r="G623" s="73" t="str">
        <f>TKB!$C$21</f>
        <v>Toán</v>
      </c>
      <c r="H623" s="73"/>
      <c r="I623" s="74" t="str">
        <f t="shared" ca="1" si="185"/>
        <v>Hình hộp chữ nhật-Hình lập phương</v>
      </c>
      <c r="J623" s="75" t="str">
        <f t="shared" ca="1" si="186"/>
        <v>Máy chiếu</v>
      </c>
      <c r="K623" s="66"/>
      <c r="L623" s="167"/>
      <c r="M623" s="67">
        <v>3</v>
      </c>
      <c r="N623" s="72">
        <f t="shared" ca="1" si="187"/>
        <v>21</v>
      </c>
      <c r="O623" s="67">
        <f t="shared" ca="1" si="188"/>
        <v>21</v>
      </c>
      <c r="P623" s="68" t="str">
        <f>TKB!$D$21</f>
        <v>Kĩ thuật</v>
      </c>
      <c r="Q623" s="73"/>
      <c r="R623" s="74" t="str">
        <f t="shared" ca="1" si="189"/>
        <v>Vệ sinh phòng bệnh cho gà</v>
      </c>
      <c r="S623" s="75" t="str">
        <f t="shared" ca="1" si="190"/>
        <v>Máy chiếu</v>
      </c>
      <c r="T623" s="46"/>
      <c r="U623" s="35"/>
      <c r="V623" s="36"/>
      <c r="W623" s="37"/>
      <c r="X623" s="46"/>
      <c r="Y623" s="46"/>
      <c r="Z623" s="46"/>
    </row>
    <row r="624" spans="1:26" ht="24" customHeight="1" x14ac:dyDescent="0.2">
      <c r="A624" s="11" t="str">
        <f t="shared" si="0"/>
        <v/>
      </c>
      <c r="B624" s="29">
        <f t="shared" si="182"/>
        <v>21</v>
      </c>
      <c r="C624" s="85"/>
      <c r="D624" s="72">
        <v>4</v>
      </c>
      <c r="E624" s="72">
        <f t="shared" ca="1" si="183"/>
        <v>42</v>
      </c>
      <c r="F624" s="72">
        <f t="shared" ca="1" si="184"/>
        <v>42</v>
      </c>
      <c r="G624" s="73" t="str">
        <f>TKB!$C$22</f>
        <v>LT &amp; Câu</v>
      </c>
      <c r="H624" s="73"/>
      <c r="I624" s="74" t="str">
        <f t="shared" ca="1" si="185"/>
        <v>Nối các vế câu ghép bằng quan hệ từ</v>
      </c>
      <c r="J624" s="75" t="str">
        <f t="shared" ca="1" si="186"/>
        <v>Máy chiếu</v>
      </c>
      <c r="K624" s="66"/>
      <c r="L624" s="167"/>
      <c r="M624" s="72">
        <v>4</v>
      </c>
      <c r="N624" s="72">
        <f t="shared" ca="1" si="187"/>
        <v>63</v>
      </c>
      <c r="O624" s="72">
        <f t="shared" ca="1" si="188"/>
        <v>133</v>
      </c>
      <c r="P624" s="73" t="str">
        <f>TKB!$D$22</f>
        <v>HDH-TV</v>
      </c>
      <c r="Q624" s="73"/>
      <c r="R624" s="74" t="str">
        <f t="shared" ca="1" si="189"/>
        <v>Luyện từ và câu</v>
      </c>
      <c r="S624" s="75" t="str">
        <f t="shared" ca="1" si="190"/>
        <v>Máy chiếu</v>
      </c>
      <c r="T624" s="46"/>
      <c r="U624" s="35"/>
      <c r="V624" s="36"/>
      <c r="W624" s="37"/>
      <c r="X624" s="46"/>
      <c r="Y624" s="46"/>
      <c r="Z624" s="46"/>
    </row>
    <row r="625" spans="1:26" ht="24" customHeight="1" x14ac:dyDescent="0.2">
      <c r="A625" s="11" t="str">
        <f t="shared" si="0"/>
        <v/>
      </c>
      <c r="B625" s="29">
        <f t="shared" si="182"/>
        <v>21</v>
      </c>
      <c r="C625" s="86"/>
      <c r="D625" s="79">
        <v>5</v>
      </c>
      <c r="E625" s="79">
        <f t="shared" ca="1" si="183"/>
        <v>268</v>
      </c>
      <c r="F625" s="79" t="str">
        <f t="shared" si="184"/>
        <v/>
      </c>
      <c r="G625" s="80">
        <f>TKB!$C$23</f>
        <v>0</v>
      </c>
      <c r="H625" s="80"/>
      <c r="I625" s="81" t="str">
        <f t="shared" si="185"/>
        <v/>
      </c>
      <c r="J625" s="82" t="str">
        <f t="shared" si="186"/>
        <v/>
      </c>
      <c r="K625" s="66"/>
      <c r="L625" s="170"/>
      <c r="M625" s="78">
        <v>5</v>
      </c>
      <c r="N625" s="72" t="str">
        <f t="shared" ca="1" si="187"/>
        <v/>
      </c>
      <c r="O625" s="83" t="str">
        <f t="shared" si="188"/>
        <v/>
      </c>
      <c r="P625" s="80">
        <f>TKB!$D$23</f>
        <v>0</v>
      </c>
      <c r="Q625" s="80"/>
      <c r="R625" s="81" t="str">
        <f t="shared" si="189"/>
        <v/>
      </c>
      <c r="S625" s="82" t="str">
        <f t="shared" si="190"/>
        <v/>
      </c>
      <c r="T625" s="46"/>
      <c r="U625" s="35"/>
      <c r="V625" s="36"/>
      <c r="W625" s="37"/>
      <c r="X625" s="46"/>
      <c r="Y625" s="46"/>
      <c r="Z625" s="46"/>
    </row>
    <row r="626" spans="1:26" ht="24" customHeight="1" x14ac:dyDescent="0.2">
      <c r="A626" s="11" t="str">
        <f t="shared" si="0"/>
        <v/>
      </c>
      <c r="B626" s="29">
        <f t="shared" si="182"/>
        <v>21</v>
      </c>
      <c r="C626" s="60" t="str">
        <f>CONCATENATE("Sáu ",CHAR(10),DAY(V603+4),"/",MONTH(V603+4))</f>
        <v>Sáu 
29/1</v>
      </c>
      <c r="D626" s="61">
        <v>1</v>
      </c>
      <c r="E626" s="61">
        <f t="shared" ca="1" si="183"/>
        <v>42</v>
      </c>
      <c r="F626" s="61">
        <f t="shared" ca="1" si="184"/>
        <v>42</v>
      </c>
      <c r="G626" s="73" t="str">
        <f>TKB!$C$24</f>
        <v>TLV</v>
      </c>
      <c r="H626" s="62"/>
      <c r="I626" s="64" t="str">
        <f t="shared" ca="1" si="185"/>
        <v>Trả bài văn tả người</v>
      </c>
      <c r="J626" s="65" t="str">
        <f t="shared" ca="1" si="186"/>
        <v>Máy chiếu</v>
      </c>
      <c r="K626" s="66"/>
      <c r="L626" s="169" t="str">
        <f>+C626</f>
        <v>Sáu 
29/1</v>
      </c>
      <c r="M626" s="61">
        <v>1</v>
      </c>
      <c r="N626" s="61">
        <f t="shared" ca="1" si="187"/>
        <v>42</v>
      </c>
      <c r="O626" s="61">
        <f t="shared" ca="1" si="188"/>
        <v>42</v>
      </c>
      <c r="P626" s="62" t="str">
        <f>TKB!$D$24</f>
        <v>HDH-T</v>
      </c>
      <c r="Q626" s="62"/>
      <c r="R626" s="74" t="str">
        <f t="shared" ca="1" si="189"/>
        <v>HHCN. HLP. Sxq và Stp của hình hộp chữ nhật</v>
      </c>
      <c r="S626" s="65" t="str">
        <f t="shared" ca="1" si="190"/>
        <v>Máy chiếu</v>
      </c>
      <c r="T626" s="46"/>
      <c r="U626" s="35"/>
      <c r="V626" s="36"/>
      <c r="W626" s="37"/>
      <c r="X626" s="46"/>
      <c r="Y626" s="46"/>
      <c r="Z626" s="46"/>
    </row>
    <row r="627" spans="1:26" ht="24" customHeight="1" x14ac:dyDescent="0.2">
      <c r="A627" s="11" t="str">
        <f t="shared" si="0"/>
        <v/>
      </c>
      <c r="B627" s="29">
        <f t="shared" si="182"/>
        <v>21</v>
      </c>
      <c r="C627" s="71"/>
      <c r="D627" s="72">
        <v>2</v>
      </c>
      <c r="E627" s="72">
        <f t="shared" ca="1" si="183"/>
        <v>105</v>
      </c>
      <c r="F627" s="72">
        <f t="shared" ca="1" si="184"/>
        <v>105</v>
      </c>
      <c r="G627" s="73" t="str">
        <f>TKB!$C$25</f>
        <v>Toán</v>
      </c>
      <c r="H627" s="73"/>
      <c r="I627" s="74" t="str">
        <f t="shared" ca="1" si="185"/>
        <v>Diện tích xung quanh và diện tích toàn phần của hình hộp chữ nhật</v>
      </c>
      <c r="J627" s="75" t="str">
        <f t="shared" ca="1" si="186"/>
        <v>Máy chiếu</v>
      </c>
      <c r="K627" s="66"/>
      <c r="L627" s="167"/>
      <c r="M627" s="72">
        <v>2</v>
      </c>
      <c r="N627" s="72">
        <f t="shared" ca="1" si="187"/>
        <v>21</v>
      </c>
      <c r="O627" s="72">
        <f t="shared" ca="1" si="188"/>
        <v>21</v>
      </c>
      <c r="P627" s="73" t="str">
        <f>TKB!$D$25</f>
        <v>HĐTT-SH</v>
      </c>
      <c r="Q627" s="73"/>
      <c r="R627" s="74" t="str">
        <f t="shared" ca="1" si="189"/>
        <v>Sinh hoạt lớp</v>
      </c>
      <c r="S627" s="75" t="str">
        <f t="shared" ca="1" si="190"/>
        <v>sổ thi đua</v>
      </c>
      <c r="T627" s="46"/>
      <c r="U627" s="35"/>
      <c r="V627" s="36"/>
      <c r="W627" s="37"/>
      <c r="X627" s="46"/>
      <c r="Y627" s="46"/>
      <c r="Z627" s="46"/>
    </row>
    <row r="628" spans="1:26" ht="24" customHeight="1" x14ac:dyDescent="0.2">
      <c r="A628" s="11" t="str">
        <f t="shared" si="0"/>
        <v/>
      </c>
      <c r="B628" s="29">
        <f t="shared" si="182"/>
        <v>21</v>
      </c>
      <c r="C628" s="71"/>
      <c r="D628" s="67">
        <v>3</v>
      </c>
      <c r="E628" s="72">
        <f t="shared" ca="1" si="183"/>
        <v>21</v>
      </c>
      <c r="F628" s="72">
        <f t="shared" ca="1" si="184"/>
        <v>21</v>
      </c>
      <c r="G628" s="73" t="str">
        <f>TKB!$C$26</f>
        <v>Đạo đức</v>
      </c>
      <c r="H628" s="73"/>
      <c r="I628" s="74" t="str">
        <f t="shared" ca="1" si="185"/>
        <v>Uỷ ban nhân dân xã, phường em</v>
      </c>
      <c r="J628" s="75" t="str">
        <f t="shared" ca="1" si="186"/>
        <v>Máy chiếu</v>
      </c>
      <c r="K628" s="66"/>
      <c r="L628" s="167"/>
      <c r="M628" s="67">
        <v>3</v>
      </c>
      <c r="N628" s="72" t="str">
        <f t="shared" ca="1" si="187"/>
        <v/>
      </c>
      <c r="O628" s="67" t="str">
        <f t="shared" si="188"/>
        <v/>
      </c>
      <c r="P628" s="68">
        <f>TKB!$D$26</f>
        <v>0</v>
      </c>
      <c r="Q628" s="73"/>
      <c r="R628" s="74" t="str">
        <f t="shared" si="189"/>
        <v/>
      </c>
      <c r="S628" s="75" t="str">
        <f t="shared" si="190"/>
        <v/>
      </c>
      <c r="T628" s="46"/>
      <c r="U628" s="35"/>
      <c r="V628" s="36"/>
      <c r="W628" s="37"/>
      <c r="X628" s="46"/>
      <c r="Y628" s="46"/>
      <c r="Z628" s="46"/>
    </row>
    <row r="629" spans="1:26" ht="24" customHeight="1" x14ac:dyDescent="0.2">
      <c r="A629" s="11" t="str">
        <f t="shared" si="0"/>
        <v/>
      </c>
      <c r="B629" s="29">
        <f t="shared" si="182"/>
        <v>21</v>
      </c>
      <c r="C629" s="71"/>
      <c r="D629" s="72">
        <v>4</v>
      </c>
      <c r="E629" s="72">
        <f t="shared" ca="1" si="183"/>
        <v>84</v>
      </c>
      <c r="F629" s="72">
        <f t="shared" ca="1" si="184"/>
        <v>84</v>
      </c>
      <c r="G629" s="73" t="str">
        <f>TKB!$C$27</f>
        <v>Tiếng Anh</v>
      </c>
      <c r="H629" s="73"/>
      <c r="I629" s="74" t="str">
        <f t="shared" ca="1" si="185"/>
        <v>Unit 13-Lesson 1 (tài liệu bổ trợ)</v>
      </c>
      <c r="J629" s="75">
        <f t="shared" ca="1" si="186"/>
        <v>0</v>
      </c>
      <c r="K629" s="66"/>
      <c r="L629" s="167"/>
      <c r="M629" s="72">
        <v>4</v>
      </c>
      <c r="N629" s="72" t="str">
        <f t="shared" ca="1" si="187"/>
        <v/>
      </c>
      <c r="O629" s="72" t="str">
        <f t="shared" si="188"/>
        <v/>
      </c>
      <c r="P629" s="73">
        <f>TKB!$D$27</f>
        <v>0</v>
      </c>
      <c r="Q629" s="73"/>
      <c r="R629" s="74" t="str">
        <f t="shared" si="189"/>
        <v/>
      </c>
      <c r="S629" s="75" t="str">
        <f t="shared" si="190"/>
        <v/>
      </c>
      <c r="T629" s="46"/>
      <c r="U629" s="35"/>
      <c r="V629" s="36"/>
      <c r="W629" s="37"/>
      <c r="X629" s="46"/>
      <c r="Y629" s="46"/>
      <c r="Z629" s="46"/>
    </row>
    <row r="630" spans="1:26" ht="24" customHeight="1" x14ac:dyDescent="0.2">
      <c r="A630" s="11" t="str">
        <f t="shared" si="0"/>
        <v/>
      </c>
      <c r="B630" s="29">
        <f t="shared" si="182"/>
        <v>21</v>
      </c>
      <c r="C630" s="87"/>
      <c r="D630" s="88">
        <v>5</v>
      </c>
      <c r="E630" s="88">
        <f t="shared" ca="1" si="183"/>
        <v>270</v>
      </c>
      <c r="F630" s="88" t="str">
        <f t="shared" si="184"/>
        <v/>
      </c>
      <c r="G630" s="89">
        <f>TKB!$C$28</f>
        <v>0</v>
      </c>
      <c r="H630" s="89" t="str">
        <f>IF(AND($M$1&lt;&gt;"",F630&lt;&gt;""),$M$1,IF(LEN(G630)&gt;$Q$1,RIGHT(G630,$Q$1),""))</f>
        <v/>
      </c>
      <c r="I630" s="90" t="str">
        <f t="shared" si="185"/>
        <v/>
      </c>
      <c r="J630" s="91" t="str">
        <f t="shared" si="186"/>
        <v/>
      </c>
      <c r="K630" s="66"/>
      <c r="L630" s="171"/>
      <c r="M630" s="92">
        <v>5</v>
      </c>
      <c r="N630" s="88" t="str">
        <f t="shared" ca="1" si="187"/>
        <v/>
      </c>
      <c r="O630" s="88" t="str">
        <f t="shared" si="188"/>
        <v/>
      </c>
      <c r="P630" s="89">
        <f>TKB!$D$28</f>
        <v>0</v>
      </c>
      <c r="Q630" s="89" t="str">
        <f>IF(AND($M$1&lt;&gt;"",O630&lt;&gt;""),$M$1,IF(LEN(P630)&gt;$Q$1,RIGHT(P630,$Q$1),""))</f>
        <v/>
      </c>
      <c r="R630" s="90" t="str">
        <f t="shared" si="189"/>
        <v/>
      </c>
      <c r="S630" s="91" t="str">
        <f t="shared" si="190"/>
        <v/>
      </c>
      <c r="T630" s="46"/>
      <c r="U630" s="35"/>
      <c r="V630" s="36"/>
      <c r="W630" s="37"/>
      <c r="X630" s="46"/>
      <c r="Y630" s="46"/>
      <c r="Z630" s="46"/>
    </row>
    <row r="631" spans="1:26" ht="24" customHeight="1" x14ac:dyDescent="0.2">
      <c r="A631" s="11" t="str">
        <f t="shared" si="0"/>
        <v/>
      </c>
      <c r="B631" s="29">
        <f t="shared" si="182"/>
        <v>21</v>
      </c>
      <c r="C631" s="178"/>
      <c r="D631" s="173"/>
      <c r="E631" s="173"/>
      <c r="F631" s="173"/>
      <c r="G631" s="173"/>
      <c r="H631" s="173"/>
      <c r="I631" s="173"/>
      <c r="J631" s="174"/>
      <c r="K631" s="93"/>
      <c r="L631" s="172"/>
      <c r="M631" s="173"/>
      <c r="N631" s="173"/>
      <c r="O631" s="173"/>
      <c r="P631" s="173"/>
      <c r="Q631" s="173"/>
      <c r="R631" s="173"/>
      <c r="S631" s="174"/>
      <c r="T631" s="11"/>
      <c r="U631" s="35"/>
      <c r="V631" s="36"/>
      <c r="W631" s="37"/>
      <c r="X631" s="11"/>
      <c r="Y631" s="11"/>
      <c r="Z631" s="11"/>
    </row>
    <row r="632" spans="1:26" ht="57.75" customHeight="1" x14ac:dyDescent="0.2">
      <c r="A632" s="11" t="str">
        <f t="shared" si="0"/>
        <v/>
      </c>
      <c r="B632" s="29">
        <f>+B633</f>
        <v>22</v>
      </c>
      <c r="C632" s="96" t="str">
        <f>'HUONG DAN'!B54</f>
        <v>©Trường Tiểu học Lê Ngọc Hân, Gia Lâm</v>
      </c>
      <c r="D632" s="93"/>
      <c r="E632" s="93"/>
      <c r="F632" s="93"/>
      <c r="G632" s="97"/>
      <c r="H632" s="97"/>
      <c r="I632" s="97"/>
      <c r="J632" s="97"/>
      <c r="K632" s="97"/>
      <c r="L632" s="45"/>
      <c r="M632" s="45"/>
      <c r="N632" s="45"/>
      <c r="O632" s="45"/>
      <c r="P632" s="100"/>
      <c r="Q632" s="100"/>
      <c r="R632" s="183"/>
      <c r="S632" s="180"/>
      <c r="T632" s="11"/>
      <c r="U632" s="35"/>
      <c r="V632" s="36"/>
      <c r="W632" s="37"/>
      <c r="X632" s="11"/>
      <c r="Y632" s="11"/>
      <c r="Z632" s="11"/>
    </row>
    <row r="633" spans="1:26" ht="24" customHeight="1" x14ac:dyDescent="0.2">
      <c r="A633" s="11" t="str">
        <f t="shared" si="0"/>
        <v/>
      </c>
      <c r="B633" s="29">
        <f>+C633</f>
        <v>22</v>
      </c>
      <c r="C633" s="179">
        <f>+C603+1</f>
        <v>22</v>
      </c>
      <c r="D633" s="180"/>
      <c r="E633" s="38"/>
      <c r="F633" s="93" t="str">
        <f>CONCATENATE("(Từ ngày ",DAY(V633)&amp;"/"&amp; MONTH(V633) &amp;"/"&amp;YEAR(V633)&amp; " đến ngày "  &amp;DAY(V633+4)&amp;  "/" &amp; MONTH(V633+4) &amp; "/" &amp; YEAR(V633+4),")")</f>
        <v>(Từ ngày 1/2/2021 đến ngày 5/2/2021)</v>
      </c>
      <c r="G633" s="97"/>
      <c r="H633" s="97"/>
      <c r="I633" s="33"/>
      <c r="J633" s="33"/>
      <c r="K633" s="33"/>
      <c r="L633" s="42"/>
      <c r="M633" s="42"/>
      <c r="N633" s="43"/>
      <c r="O633" s="43"/>
      <c r="P633" s="44"/>
      <c r="Q633" s="44"/>
      <c r="R633" s="41"/>
      <c r="S633" s="41"/>
      <c r="T633" s="11"/>
      <c r="U633" s="35" t="s">
        <v>62</v>
      </c>
      <c r="V633" s="36">
        <f>$U$1+(C633-1)*7+W633</f>
        <v>44228</v>
      </c>
      <c r="W633" s="37">
        <v>0</v>
      </c>
      <c r="X633" s="11"/>
      <c r="Y633" s="11"/>
      <c r="Z633" s="11"/>
    </row>
    <row r="634" spans="1:26" ht="24" customHeight="1" x14ac:dyDescent="0.2">
      <c r="A634" s="11" t="str">
        <f t="shared" si="0"/>
        <v/>
      </c>
      <c r="B634" s="29">
        <f t="shared" ref="B634:B661" si="191">+B633</f>
        <v>22</v>
      </c>
      <c r="C634" s="175" t="s">
        <v>63</v>
      </c>
      <c r="D634" s="176"/>
      <c r="E634" s="176"/>
      <c r="F634" s="176"/>
      <c r="G634" s="176"/>
      <c r="H634" s="176"/>
      <c r="I634" s="176"/>
      <c r="J634" s="177"/>
      <c r="K634" s="99"/>
      <c r="L634" s="175" t="s">
        <v>64</v>
      </c>
      <c r="M634" s="176"/>
      <c r="N634" s="176"/>
      <c r="O634" s="176"/>
      <c r="P634" s="176"/>
      <c r="Q634" s="176"/>
      <c r="R634" s="176"/>
      <c r="S634" s="177"/>
      <c r="T634" s="46"/>
      <c r="U634" s="35"/>
      <c r="V634" s="47"/>
      <c r="W634" s="37"/>
      <c r="X634" s="46"/>
      <c r="Y634" s="46"/>
      <c r="Z634" s="46"/>
    </row>
    <row r="635" spans="1:26" ht="24" customHeight="1" x14ac:dyDescent="0.2">
      <c r="A635" s="11" t="str">
        <f t="shared" si="0"/>
        <v/>
      </c>
      <c r="B635" s="29">
        <f t="shared" si="191"/>
        <v>22</v>
      </c>
      <c r="C635" s="101" t="s">
        <v>65</v>
      </c>
      <c r="D635" s="102" t="s">
        <v>66</v>
      </c>
      <c r="E635" s="102" t="s">
        <v>67</v>
      </c>
      <c r="F635" s="102" t="s">
        <v>68</v>
      </c>
      <c r="G635" s="103" t="s">
        <v>69</v>
      </c>
      <c r="H635" s="103" t="s">
        <v>70</v>
      </c>
      <c r="I635" s="103" t="s">
        <v>71</v>
      </c>
      <c r="J635" s="104" t="s">
        <v>72</v>
      </c>
      <c r="K635" s="52"/>
      <c r="L635" s="53" t="s">
        <v>65</v>
      </c>
      <c r="M635" s="54" t="s">
        <v>66</v>
      </c>
      <c r="N635" s="54" t="s">
        <v>67</v>
      </c>
      <c r="O635" s="49" t="s">
        <v>68</v>
      </c>
      <c r="P635" s="55" t="s">
        <v>73</v>
      </c>
      <c r="Q635" s="55" t="s">
        <v>70</v>
      </c>
      <c r="R635" s="55" t="s">
        <v>71</v>
      </c>
      <c r="S635" s="51" t="s">
        <v>72</v>
      </c>
      <c r="T635" s="56"/>
      <c r="U635" s="57"/>
      <c r="V635" s="58"/>
      <c r="W635" s="59"/>
      <c r="X635" s="56"/>
      <c r="Y635" s="56"/>
      <c r="Z635" s="56"/>
    </row>
    <row r="636" spans="1:26" ht="24" customHeight="1" x14ac:dyDescent="0.2">
      <c r="A636" s="11" t="str">
        <f t="shared" si="0"/>
        <v/>
      </c>
      <c r="B636" s="29">
        <f t="shared" si="191"/>
        <v>22</v>
      </c>
      <c r="C636" s="60" t="str">
        <f>CONCATENATE("Hai  ",CHAR(10),DAY(V633),"/",MONTH(V633))</f>
        <v>Hai  
1/2</v>
      </c>
      <c r="D636" s="61">
        <v>1</v>
      </c>
      <c r="E636" s="61">
        <f t="shared" ref="E636:E660" ca="1" si="192">COUNTIF($G$6:G636,G636)+COUNTIF(OFFSET($P$6,0,0,IF(MOD(ROW(P636),5)&lt;&gt;0,INT((ROW(P636)-ROW($P$6)+1)/5)*5,INT((ROW(P636)-ROW($P$6))/5)*5),1),G636)</f>
        <v>22</v>
      </c>
      <c r="F636" s="61">
        <f t="shared" ref="F636:F660" ca="1" si="193">IF(G636=0,"",VLOOKUP(E636&amp;G636,PPCT,2,0))</f>
        <v>22</v>
      </c>
      <c r="G636" s="62" t="str">
        <f>TKB!$C$4</f>
        <v>HĐTT</v>
      </c>
      <c r="H636" s="63"/>
      <c r="I636" s="64" t="str">
        <f t="shared" ref="I636:I660" ca="1" si="194">IF(G636=0,"",VLOOKUP(E636&amp;G636,PPCT,6,0))</f>
        <v>Chào cờ</v>
      </c>
      <c r="J636" s="65">
        <f t="shared" ref="J636:J660" ca="1" si="195">IF(G636=0,"",VLOOKUP(E636&amp;G636,PPCT,7,0))</f>
        <v>0</v>
      </c>
      <c r="K636" s="66"/>
      <c r="L636" s="166" t="str">
        <f>+C636</f>
        <v>Hai  
1/2</v>
      </c>
      <c r="M636" s="67">
        <v>1</v>
      </c>
      <c r="N636" s="67">
        <f t="shared" ref="N636:N660" ca="1" si="196">IF(P636=0,"",COUNTIF($P$6:P636,P636)+COUNTIF(OFFSET($G$6,0,0,INT((ROW(G636)-ROW($G$6))/5+1)*5,1),P636))</f>
        <v>64</v>
      </c>
      <c r="O636" s="61">
        <f t="shared" ref="O636:O660" ca="1" si="197">IF(P636=0,"",VLOOKUP(N636&amp;P636,PPCT,2,0))</f>
        <v>134</v>
      </c>
      <c r="P636" s="68" t="str">
        <f>TKB!$D$4</f>
        <v>HDH-TV</v>
      </c>
      <c r="Q636" s="63"/>
      <c r="R636" s="69" t="str">
        <f t="shared" ref="R636:R660" ca="1" si="198">IF(P636=0,"",VLOOKUP(N636&amp;P636,PPCT,6,0))</f>
        <v>Tập làm văn</v>
      </c>
      <c r="S636" s="70" t="str">
        <f t="shared" ref="S636:S660" ca="1" si="199">IF(P636=0,"",VLOOKUP(N636&amp;P636,PPCT,7,0))</f>
        <v>Máy chiếu</v>
      </c>
      <c r="T636" s="46"/>
      <c r="U636" s="35"/>
      <c r="V636" s="36"/>
      <c r="W636" s="37"/>
      <c r="X636" s="46"/>
      <c r="Y636" s="46"/>
      <c r="Z636" s="46"/>
    </row>
    <row r="637" spans="1:26" ht="24" customHeight="1" x14ac:dyDescent="0.2">
      <c r="A637" s="11" t="str">
        <f t="shared" si="0"/>
        <v/>
      </c>
      <c r="B637" s="29">
        <f t="shared" si="191"/>
        <v>22</v>
      </c>
      <c r="C637" s="71"/>
      <c r="D637" s="72">
        <v>2</v>
      </c>
      <c r="E637" s="72">
        <f t="shared" ca="1" si="192"/>
        <v>85</v>
      </c>
      <c r="F637" s="72">
        <f t="shared" ca="1" si="193"/>
        <v>85</v>
      </c>
      <c r="G637" s="73" t="str">
        <f>TKB!$C$5</f>
        <v>Tiếng Anh</v>
      </c>
      <c r="H637" s="73"/>
      <c r="I637" s="74" t="str">
        <f t="shared" ca="1" si="194"/>
        <v xml:space="preserve">Unit 13: Lesson 2 </v>
      </c>
      <c r="J637" s="75">
        <f t="shared" ca="1" si="195"/>
        <v>0</v>
      </c>
      <c r="K637" s="66"/>
      <c r="L637" s="167"/>
      <c r="M637" s="72">
        <v>2</v>
      </c>
      <c r="N637" s="72">
        <f t="shared" ca="1" si="196"/>
        <v>22</v>
      </c>
      <c r="O637" s="72">
        <f t="shared" ca="1" si="197"/>
        <v>22</v>
      </c>
      <c r="P637" s="73" t="str">
        <f>TKB!$D$5</f>
        <v>HĐTT-ĐT</v>
      </c>
      <c r="Q637" s="73"/>
      <c r="R637" s="74" t="str">
        <f t="shared" ca="1" si="198"/>
        <v>Đọc truyện thư viện</v>
      </c>
      <c r="S637" s="76" t="str">
        <f t="shared" ca="1" si="199"/>
        <v>Truyện</v>
      </c>
      <c r="T637" s="46"/>
      <c r="U637" s="35"/>
      <c r="V637" s="36"/>
      <c r="W637" s="37"/>
      <c r="X637" s="46"/>
      <c r="Y637" s="46"/>
      <c r="Z637" s="46"/>
    </row>
    <row r="638" spans="1:26" ht="24" customHeight="1" x14ac:dyDescent="0.2">
      <c r="A638" s="11" t="str">
        <f t="shared" si="0"/>
        <v/>
      </c>
      <c r="B638" s="29">
        <f t="shared" si="191"/>
        <v>22</v>
      </c>
      <c r="C638" s="71"/>
      <c r="D638" s="67">
        <v>3</v>
      </c>
      <c r="E638" s="72">
        <f t="shared" ca="1" si="192"/>
        <v>43</v>
      </c>
      <c r="F638" s="72">
        <f t="shared" ca="1" si="193"/>
        <v>43</v>
      </c>
      <c r="G638" s="73" t="str">
        <f>TKB!$C$6</f>
        <v>Tập đọc</v>
      </c>
      <c r="H638" s="73"/>
      <c r="I638" s="74" t="str">
        <f t="shared" ca="1" si="194"/>
        <v>Lập làng giữ biển</v>
      </c>
      <c r="J638" s="75" t="str">
        <f t="shared" ca="1" si="195"/>
        <v>Máy chiếu</v>
      </c>
      <c r="K638" s="66"/>
      <c r="L638" s="167"/>
      <c r="M638" s="67">
        <v>3</v>
      </c>
      <c r="N638" s="72">
        <f t="shared" ca="1" si="196"/>
        <v>43</v>
      </c>
      <c r="O638" s="67">
        <f t="shared" ca="1" si="197"/>
        <v>43</v>
      </c>
      <c r="P638" s="68" t="str">
        <f>TKB!$D$6</f>
        <v>Thể dục</v>
      </c>
      <c r="Q638" s="73"/>
      <c r="R638" s="69" t="str">
        <f t="shared" ca="1" si="198"/>
        <v xml:space="preserve">Nhảy dây - Phối hợp mang vác - Trò chơi </v>
      </c>
      <c r="S638" s="75">
        <f t="shared" ca="1" si="199"/>
        <v>0</v>
      </c>
      <c r="T638" s="46"/>
      <c r="U638" s="35"/>
      <c r="V638" s="36"/>
      <c r="W638" s="37"/>
      <c r="X638" s="46"/>
      <c r="Y638" s="46"/>
      <c r="Z638" s="46"/>
    </row>
    <row r="639" spans="1:26" ht="24" customHeight="1" x14ac:dyDescent="0.2">
      <c r="A639" s="11" t="str">
        <f t="shared" si="0"/>
        <v/>
      </c>
      <c r="B639" s="29">
        <f t="shared" si="191"/>
        <v>22</v>
      </c>
      <c r="C639" s="71"/>
      <c r="D639" s="72">
        <v>4</v>
      </c>
      <c r="E639" s="72">
        <f t="shared" ca="1" si="192"/>
        <v>106</v>
      </c>
      <c r="F639" s="72">
        <f t="shared" ca="1" si="193"/>
        <v>106</v>
      </c>
      <c r="G639" s="73" t="str">
        <f>TKB!$C$7</f>
        <v>Toán</v>
      </c>
      <c r="H639" s="73"/>
      <c r="I639" s="74" t="str">
        <f t="shared" ca="1" si="194"/>
        <v>Luyện tập</v>
      </c>
      <c r="J639" s="75" t="str">
        <f t="shared" ca="1" si="195"/>
        <v xml:space="preserve">Máy chiếu </v>
      </c>
      <c r="K639" s="66"/>
      <c r="L639" s="167"/>
      <c r="M639" s="72">
        <v>4</v>
      </c>
      <c r="N639" s="72" t="str">
        <f t="shared" ca="1" si="196"/>
        <v/>
      </c>
      <c r="O639" s="72" t="str">
        <f t="shared" si="197"/>
        <v/>
      </c>
      <c r="P639" s="73">
        <f>TKB!$D$7</f>
        <v>0</v>
      </c>
      <c r="Q639" s="73"/>
      <c r="R639" s="74" t="str">
        <f t="shared" si="198"/>
        <v/>
      </c>
      <c r="S639" s="70" t="str">
        <f t="shared" si="199"/>
        <v/>
      </c>
      <c r="T639" s="46"/>
      <c r="U639" s="35"/>
      <c r="V639" s="36"/>
      <c r="W639" s="37"/>
      <c r="X639" s="46"/>
      <c r="Y639" s="46"/>
      <c r="Z639" s="46"/>
    </row>
    <row r="640" spans="1:26" ht="24" customHeight="1" x14ac:dyDescent="0.2">
      <c r="A640" s="11" t="str">
        <f t="shared" si="0"/>
        <v/>
      </c>
      <c r="B640" s="29">
        <f t="shared" si="191"/>
        <v>22</v>
      </c>
      <c r="C640" s="71"/>
      <c r="D640" s="78">
        <v>5</v>
      </c>
      <c r="E640" s="79">
        <f t="shared" ca="1" si="192"/>
        <v>274</v>
      </c>
      <c r="F640" s="79" t="str">
        <f t="shared" si="193"/>
        <v/>
      </c>
      <c r="G640" s="80">
        <f>TKB!$C$8</f>
        <v>0</v>
      </c>
      <c r="H640" s="80"/>
      <c r="I640" s="81" t="str">
        <f t="shared" si="194"/>
        <v/>
      </c>
      <c r="J640" s="82" t="str">
        <f t="shared" si="195"/>
        <v/>
      </c>
      <c r="K640" s="66"/>
      <c r="L640" s="168"/>
      <c r="M640" s="78">
        <v>5</v>
      </c>
      <c r="N640" s="72" t="str">
        <f t="shared" ca="1" si="196"/>
        <v/>
      </c>
      <c r="O640" s="83" t="str">
        <f t="shared" si="197"/>
        <v/>
      </c>
      <c r="P640" s="80">
        <f>TKB!$D$8</f>
        <v>0</v>
      </c>
      <c r="Q640" s="80"/>
      <c r="R640" s="81" t="str">
        <f t="shared" si="198"/>
        <v/>
      </c>
      <c r="S640" s="82" t="str">
        <f t="shared" si="199"/>
        <v/>
      </c>
      <c r="T640" s="46"/>
      <c r="U640" s="35"/>
      <c r="V640" s="36"/>
      <c r="W640" s="37"/>
      <c r="X640" s="46"/>
      <c r="Y640" s="46"/>
      <c r="Z640" s="46"/>
    </row>
    <row r="641" spans="1:26" ht="24" customHeight="1" x14ac:dyDescent="0.2">
      <c r="A641" s="11" t="str">
        <f t="shared" si="0"/>
        <v/>
      </c>
      <c r="B641" s="29">
        <f t="shared" si="191"/>
        <v>22</v>
      </c>
      <c r="C641" s="84" t="str">
        <f>CONCATENATE("Ba  ",CHAR(10),DAY(V633+1),"/",MONTH(V633+1))</f>
        <v>Ba  
2/2</v>
      </c>
      <c r="D641" s="61">
        <v>1</v>
      </c>
      <c r="E641" s="61">
        <f t="shared" ca="1" si="192"/>
        <v>43</v>
      </c>
      <c r="F641" s="61">
        <f t="shared" ca="1" si="193"/>
        <v>43</v>
      </c>
      <c r="G641" s="73" t="str">
        <f>TKB!$C$9</f>
        <v>LT &amp; Câu</v>
      </c>
      <c r="H641" s="62"/>
      <c r="I641" s="64" t="str">
        <f t="shared" ca="1" si="194"/>
        <v>Nối các vế câu ghép bằng quan hệ từ</v>
      </c>
      <c r="J641" s="65" t="str">
        <f t="shared" ca="1" si="195"/>
        <v>Máy chiếu</v>
      </c>
      <c r="K641" s="66"/>
      <c r="L641" s="169" t="str">
        <f>+C641</f>
        <v>Ba  
2/2</v>
      </c>
      <c r="M641" s="61">
        <v>1</v>
      </c>
      <c r="N641" s="61">
        <f t="shared" ca="1" si="196"/>
        <v>22</v>
      </c>
      <c r="O641" s="61">
        <f t="shared" ca="1" si="197"/>
        <v>22</v>
      </c>
      <c r="P641" s="62" t="str">
        <f>TKB!$D$9</f>
        <v>Tin học</v>
      </c>
      <c r="Q641" s="62"/>
      <c r="R641" s="64" t="str">
        <f t="shared" ca="1" si="198"/>
        <v>Thực hành tổng hợp</v>
      </c>
      <c r="S641" s="65">
        <f t="shared" ca="1" si="199"/>
        <v>0</v>
      </c>
      <c r="T641" s="46"/>
      <c r="U641" s="35"/>
      <c r="V641" s="36"/>
      <c r="W641" s="37"/>
      <c r="X641" s="46"/>
      <c r="Y641" s="46"/>
      <c r="Z641" s="46"/>
    </row>
    <row r="642" spans="1:26" ht="24" customHeight="1" x14ac:dyDescent="0.2">
      <c r="A642" s="11" t="str">
        <f t="shared" si="0"/>
        <v/>
      </c>
      <c r="B642" s="29">
        <f t="shared" si="191"/>
        <v>22</v>
      </c>
      <c r="C642" s="85"/>
      <c r="D642" s="72">
        <v>2</v>
      </c>
      <c r="E642" s="72">
        <f t="shared" ca="1" si="192"/>
        <v>107</v>
      </c>
      <c r="F642" s="72">
        <f t="shared" ca="1" si="193"/>
        <v>107</v>
      </c>
      <c r="G642" s="73" t="str">
        <f>TKB!$C$10</f>
        <v>Toán</v>
      </c>
      <c r="H642" s="73"/>
      <c r="I642" s="74" t="str">
        <f t="shared" ca="1" si="194"/>
        <v>Diện tích xung quanh và diện tích toàn phần của hình lập phương</v>
      </c>
      <c r="J642" s="75" t="str">
        <f t="shared" ca="1" si="195"/>
        <v xml:space="preserve">Máy chiếu </v>
      </c>
      <c r="K642" s="66"/>
      <c r="L642" s="167"/>
      <c r="M642" s="72">
        <v>2</v>
      </c>
      <c r="N642" s="72">
        <f t="shared" ca="1" si="196"/>
        <v>22</v>
      </c>
      <c r="O642" s="72">
        <f t="shared" ca="1" si="197"/>
        <v>22</v>
      </c>
      <c r="P642" s="73" t="str">
        <f>TKB!$D$10</f>
        <v>Âm nhạc</v>
      </c>
      <c r="Q642" s="73"/>
      <c r="R642" s="74" t="str">
        <f t="shared" ca="1" si="198"/>
        <v>Ôn tập bài hát. TĐN số 6</v>
      </c>
      <c r="S642" s="75">
        <f t="shared" ca="1" si="199"/>
        <v>0</v>
      </c>
      <c r="T642" s="46"/>
      <c r="U642" s="35"/>
      <c r="V642" s="36"/>
      <c r="W642" s="37"/>
      <c r="X642" s="46"/>
      <c r="Y642" s="46"/>
      <c r="Z642" s="46"/>
    </row>
    <row r="643" spans="1:26" ht="24" customHeight="1" x14ac:dyDescent="0.2">
      <c r="A643" s="11" t="str">
        <f t="shared" si="0"/>
        <v/>
      </c>
      <c r="B643" s="29">
        <f t="shared" si="191"/>
        <v>22</v>
      </c>
      <c r="C643" s="85"/>
      <c r="D643" s="72">
        <v>3</v>
      </c>
      <c r="E643" s="72">
        <f t="shared" ca="1" si="192"/>
        <v>22</v>
      </c>
      <c r="F643" s="72">
        <f t="shared" ca="1" si="193"/>
        <v>22</v>
      </c>
      <c r="G643" s="73" t="str">
        <f>TKB!$C$11</f>
        <v>Chính tả</v>
      </c>
      <c r="H643" s="73"/>
      <c r="I643" s="74" t="str">
        <f t="shared" ca="1" si="194"/>
        <v>Nghe viết : Hà Nội</v>
      </c>
      <c r="J643" s="75" t="str">
        <f t="shared" ca="1" si="195"/>
        <v>Máy chiếu</v>
      </c>
      <c r="K643" s="66"/>
      <c r="L643" s="167"/>
      <c r="M643" s="67">
        <v>3</v>
      </c>
      <c r="N643" s="72">
        <f t="shared" ca="1" si="196"/>
        <v>43</v>
      </c>
      <c r="O643" s="67">
        <f t="shared" ca="1" si="197"/>
        <v>43</v>
      </c>
      <c r="P643" s="68" t="str">
        <f>TKB!$D$11</f>
        <v>Khoa học</v>
      </c>
      <c r="Q643" s="73"/>
      <c r="R643" s="74" t="str">
        <f t="shared" ca="1" si="198"/>
        <v>Sử dụng năng lượng chất đốt (TT)</v>
      </c>
      <c r="S643" s="75" t="str">
        <f t="shared" ca="1" si="199"/>
        <v>Máy chiếu</v>
      </c>
      <c r="T643" s="46"/>
      <c r="U643" s="35"/>
      <c r="V643" s="36"/>
      <c r="W643" s="37"/>
      <c r="X643" s="46"/>
      <c r="Y643" s="46"/>
      <c r="Z643" s="46"/>
    </row>
    <row r="644" spans="1:26" ht="24" customHeight="1" x14ac:dyDescent="0.2">
      <c r="A644" s="11" t="str">
        <f t="shared" si="0"/>
        <v/>
      </c>
      <c r="B644" s="29">
        <f t="shared" si="191"/>
        <v>22</v>
      </c>
      <c r="C644" s="85"/>
      <c r="D644" s="72">
        <v>4</v>
      </c>
      <c r="E644" s="72">
        <f t="shared" ca="1" si="192"/>
        <v>22</v>
      </c>
      <c r="F644" s="72">
        <f t="shared" ca="1" si="193"/>
        <v>22</v>
      </c>
      <c r="G644" s="73" t="str">
        <f>TKB!$C$12</f>
        <v>Lịch sử</v>
      </c>
      <c r="H644" s="73"/>
      <c r="I644" s="74" t="str">
        <f t="shared" ca="1" si="194"/>
        <v>Bến Tre đồng khởi</v>
      </c>
      <c r="J644" s="75" t="str">
        <f t="shared" ca="1" si="195"/>
        <v>Máy chiếu</v>
      </c>
      <c r="K644" s="66"/>
      <c r="L644" s="167"/>
      <c r="M644" s="72">
        <v>4</v>
      </c>
      <c r="N644" s="72">
        <f t="shared" ca="1" si="196"/>
        <v>43</v>
      </c>
      <c r="O644" s="72">
        <f t="shared" ca="1" si="197"/>
        <v>43</v>
      </c>
      <c r="P644" s="73" t="str">
        <f>TKB!$D$12</f>
        <v>HDH-T</v>
      </c>
      <c r="Q644" s="73"/>
      <c r="R644" s="74" t="str">
        <f t="shared" ca="1" si="198"/>
        <v>Sxq và Stp của hình lập phương</v>
      </c>
      <c r="S644" s="75" t="str">
        <f t="shared" ca="1" si="199"/>
        <v>Máy chiếu</v>
      </c>
      <c r="T644" s="46"/>
      <c r="U644" s="35"/>
      <c r="V644" s="36"/>
      <c r="W644" s="37"/>
      <c r="X644" s="46"/>
      <c r="Y644" s="46"/>
      <c r="Z644" s="46"/>
    </row>
    <row r="645" spans="1:26" ht="24" customHeight="1" x14ac:dyDescent="0.2">
      <c r="A645" s="11" t="str">
        <f t="shared" si="0"/>
        <v/>
      </c>
      <c r="B645" s="29">
        <f t="shared" si="191"/>
        <v>22</v>
      </c>
      <c r="C645" s="86"/>
      <c r="D645" s="79">
        <v>5</v>
      </c>
      <c r="E645" s="79">
        <f t="shared" ca="1" si="192"/>
        <v>277</v>
      </c>
      <c r="F645" s="79" t="str">
        <f t="shared" si="193"/>
        <v/>
      </c>
      <c r="G645" s="80">
        <f>TKB!$C$13</f>
        <v>0</v>
      </c>
      <c r="H645" s="80"/>
      <c r="I645" s="81" t="str">
        <f t="shared" si="194"/>
        <v/>
      </c>
      <c r="J645" s="82" t="str">
        <f t="shared" si="195"/>
        <v/>
      </c>
      <c r="K645" s="66"/>
      <c r="L645" s="170"/>
      <c r="M645" s="78">
        <v>5</v>
      </c>
      <c r="N645" s="72" t="str">
        <f t="shared" ca="1" si="196"/>
        <v/>
      </c>
      <c r="O645" s="83" t="str">
        <f t="shared" si="197"/>
        <v/>
      </c>
      <c r="P645" s="80">
        <f>TKB!$D$13</f>
        <v>0</v>
      </c>
      <c r="Q645" s="80"/>
      <c r="R645" s="81" t="str">
        <f t="shared" si="198"/>
        <v/>
      </c>
      <c r="S645" s="82" t="str">
        <f t="shared" si="199"/>
        <v/>
      </c>
      <c r="T645" s="46"/>
      <c r="U645" s="35"/>
      <c r="V645" s="36"/>
      <c r="W645" s="37"/>
      <c r="X645" s="46"/>
      <c r="Y645" s="46"/>
      <c r="Z645" s="46"/>
    </row>
    <row r="646" spans="1:26" ht="24" customHeight="1" x14ac:dyDescent="0.2">
      <c r="A646" s="11" t="str">
        <f t="shared" si="0"/>
        <v/>
      </c>
      <c r="B646" s="29">
        <f t="shared" si="191"/>
        <v>22</v>
      </c>
      <c r="C646" s="84" t="str">
        <f>CONCATENATE("Tư ",CHAR(10),DAY(V633+2),"/",MONTH(V633+2))</f>
        <v>Tư 
3/2</v>
      </c>
      <c r="D646" s="61">
        <v>1</v>
      </c>
      <c r="E646" s="61">
        <f t="shared" ca="1" si="192"/>
        <v>44</v>
      </c>
      <c r="F646" s="61">
        <f t="shared" ca="1" si="193"/>
        <v>44</v>
      </c>
      <c r="G646" s="73" t="str">
        <f>TKB!$C$14</f>
        <v>Tập đọc</v>
      </c>
      <c r="H646" s="62"/>
      <c r="I646" s="64" t="str">
        <f t="shared" ca="1" si="194"/>
        <v>Cao Bằng</v>
      </c>
      <c r="J646" s="65" t="str">
        <f t="shared" ca="1" si="195"/>
        <v>Máy chiếu</v>
      </c>
      <c r="K646" s="66"/>
      <c r="L646" s="169" t="str">
        <f>+C646</f>
        <v>Tư 
3/2</v>
      </c>
      <c r="M646" s="61">
        <v>1</v>
      </c>
      <c r="N646" s="61">
        <f t="shared" ca="1" si="196"/>
        <v>44</v>
      </c>
      <c r="O646" s="61">
        <f t="shared" ca="1" si="197"/>
        <v>44</v>
      </c>
      <c r="P646" s="62" t="str">
        <f>TKB!$D$14</f>
        <v>Khoa học</v>
      </c>
      <c r="Q646" s="62"/>
      <c r="R646" s="64" t="str">
        <f t="shared" ca="1" si="198"/>
        <v>Sử dụng n. lượng gió và n. lượng nước chảy</v>
      </c>
      <c r="S646" s="65" t="str">
        <f t="shared" ca="1" si="199"/>
        <v>Máy chiếu</v>
      </c>
      <c r="T646" s="46"/>
      <c r="U646" s="35"/>
      <c r="V646" s="36"/>
      <c r="W646" s="37"/>
      <c r="X646" s="46"/>
      <c r="Y646" s="46"/>
      <c r="Z646" s="46"/>
    </row>
    <row r="647" spans="1:26" ht="24" customHeight="1" x14ac:dyDescent="0.2">
      <c r="A647" s="11" t="str">
        <f t="shared" si="0"/>
        <v/>
      </c>
      <c r="B647" s="29">
        <f t="shared" si="191"/>
        <v>22</v>
      </c>
      <c r="C647" s="85"/>
      <c r="D647" s="72">
        <v>2</v>
      </c>
      <c r="E647" s="72">
        <f t="shared" ca="1" si="192"/>
        <v>86</v>
      </c>
      <c r="F647" s="72">
        <f t="shared" ca="1" si="193"/>
        <v>86</v>
      </c>
      <c r="G647" s="73" t="str">
        <f>TKB!$C$15</f>
        <v>Tiếng Anh</v>
      </c>
      <c r="H647" s="73"/>
      <c r="I647" s="74" t="str">
        <f t="shared" ca="1" si="194"/>
        <v>Unit 13-Lesson 2 (tài liệu bổ trợ)</v>
      </c>
      <c r="J647" s="75">
        <f t="shared" ca="1" si="195"/>
        <v>0</v>
      </c>
      <c r="K647" s="66"/>
      <c r="L647" s="167"/>
      <c r="M647" s="72">
        <v>2</v>
      </c>
      <c r="N647" s="72">
        <f t="shared" ca="1" si="196"/>
        <v>44</v>
      </c>
      <c r="O647" s="72">
        <f t="shared" ca="1" si="197"/>
        <v>44</v>
      </c>
      <c r="P647" s="62" t="str">
        <f>TKB!$D$15</f>
        <v>Thể dục</v>
      </c>
      <c r="Q647" s="73"/>
      <c r="R647" s="74" t="str">
        <f t="shared" ca="1" si="198"/>
        <v>Nhảy dây - Di chuyển tung bắt bóng</v>
      </c>
      <c r="S647" s="75">
        <f t="shared" ca="1" si="199"/>
        <v>0</v>
      </c>
      <c r="T647" s="46"/>
      <c r="U647" s="35"/>
      <c r="V647" s="36"/>
      <c r="W647" s="37"/>
      <c r="X647" s="46"/>
      <c r="Y647" s="46"/>
      <c r="Z647" s="46"/>
    </row>
    <row r="648" spans="1:26" ht="24" customHeight="1" x14ac:dyDescent="0.2">
      <c r="A648" s="11" t="str">
        <f t="shared" si="0"/>
        <v/>
      </c>
      <c r="B648" s="29">
        <f t="shared" si="191"/>
        <v>22</v>
      </c>
      <c r="C648" s="85"/>
      <c r="D648" s="72">
        <v>3</v>
      </c>
      <c r="E648" s="72">
        <f t="shared" ca="1" si="192"/>
        <v>108</v>
      </c>
      <c r="F648" s="72">
        <f t="shared" ca="1" si="193"/>
        <v>108</v>
      </c>
      <c r="G648" s="73" t="str">
        <f>TKB!$C$16</f>
        <v>Toán</v>
      </c>
      <c r="H648" s="73"/>
      <c r="I648" s="74" t="str">
        <f t="shared" ca="1" si="194"/>
        <v>Luyện tập</v>
      </c>
      <c r="J648" s="75" t="str">
        <f t="shared" ca="1" si="195"/>
        <v>Máy chiếu</v>
      </c>
      <c r="K648" s="66"/>
      <c r="L648" s="167"/>
      <c r="M648" s="67">
        <v>3</v>
      </c>
      <c r="N648" s="72">
        <f t="shared" ca="1" si="196"/>
        <v>65</v>
      </c>
      <c r="O648" s="67">
        <f t="shared" ca="1" si="197"/>
        <v>135</v>
      </c>
      <c r="P648" s="68" t="str">
        <f>TKB!$D$16</f>
        <v>HDH-TV</v>
      </c>
      <c r="Q648" s="73"/>
      <c r="R648" s="74" t="str">
        <f t="shared" ca="1" si="198"/>
        <v>Tập đọc - Luyện từ và câu</v>
      </c>
      <c r="S648" s="75" t="str">
        <f t="shared" ca="1" si="199"/>
        <v>Máy chiếu</v>
      </c>
      <c r="T648" s="46"/>
      <c r="U648" s="35"/>
      <c r="V648" s="36"/>
      <c r="W648" s="37"/>
      <c r="X648" s="46"/>
      <c r="Y648" s="46"/>
      <c r="Z648" s="46"/>
    </row>
    <row r="649" spans="1:26" ht="24" customHeight="1" x14ac:dyDescent="0.2">
      <c r="A649" s="11" t="str">
        <f t="shared" si="0"/>
        <v/>
      </c>
      <c r="B649" s="29">
        <f t="shared" si="191"/>
        <v>22</v>
      </c>
      <c r="C649" s="85"/>
      <c r="D649" s="72">
        <v>4</v>
      </c>
      <c r="E649" s="72">
        <f t="shared" ca="1" si="192"/>
        <v>22</v>
      </c>
      <c r="F649" s="72">
        <f t="shared" ca="1" si="193"/>
        <v>22</v>
      </c>
      <c r="G649" s="73" t="str">
        <f>TKB!$C$17</f>
        <v>Kể chuyện</v>
      </c>
      <c r="H649" s="73"/>
      <c r="I649" s="74" t="str">
        <f t="shared" ca="1" si="194"/>
        <v>Ông Nguyễn Khoa Đăng</v>
      </c>
      <c r="J649" s="75" t="str">
        <f t="shared" ca="1" si="195"/>
        <v>Máy chiếu</v>
      </c>
      <c r="K649" s="66"/>
      <c r="L649" s="167"/>
      <c r="M649" s="72">
        <v>4</v>
      </c>
      <c r="N649" s="72">
        <f t="shared" ca="1" si="196"/>
        <v>22</v>
      </c>
      <c r="O649" s="72">
        <f t="shared" ca="1" si="197"/>
        <v>24</v>
      </c>
      <c r="P649" s="73" t="str">
        <f>TKB!$D$17</f>
        <v>HĐTT-CĐ</v>
      </c>
      <c r="Q649" s="73"/>
      <c r="R649" s="74" t="str">
        <f t="shared" ca="1" si="198"/>
        <v>Phát động thi đua chào mừng 8/3 và 26/3</v>
      </c>
      <c r="S649" s="75" t="str">
        <f t="shared" ca="1" si="199"/>
        <v>Máy chiếu</v>
      </c>
      <c r="T649" s="46"/>
      <c r="U649" s="35"/>
      <c r="V649" s="36"/>
      <c r="W649" s="37"/>
      <c r="X649" s="46"/>
      <c r="Y649" s="46"/>
      <c r="Z649" s="46"/>
    </row>
    <row r="650" spans="1:26" ht="24" customHeight="1" x14ac:dyDescent="0.2">
      <c r="A650" s="11" t="str">
        <f t="shared" si="0"/>
        <v/>
      </c>
      <c r="B650" s="29">
        <f t="shared" si="191"/>
        <v>22</v>
      </c>
      <c r="C650" s="86"/>
      <c r="D650" s="79">
        <v>5</v>
      </c>
      <c r="E650" s="79">
        <f t="shared" ca="1" si="192"/>
        <v>279</v>
      </c>
      <c r="F650" s="79" t="str">
        <f t="shared" si="193"/>
        <v/>
      </c>
      <c r="G650" s="80">
        <f>TKB!$C$18</f>
        <v>0</v>
      </c>
      <c r="H650" s="80"/>
      <c r="I650" s="81" t="str">
        <f t="shared" si="194"/>
        <v/>
      </c>
      <c r="J650" s="82" t="str">
        <f t="shared" si="195"/>
        <v/>
      </c>
      <c r="K650" s="66"/>
      <c r="L650" s="170"/>
      <c r="M650" s="78">
        <v>5</v>
      </c>
      <c r="N650" s="72" t="str">
        <f t="shared" ca="1" si="196"/>
        <v/>
      </c>
      <c r="O650" s="83" t="str">
        <f t="shared" si="197"/>
        <v/>
      </c>
      <c r="P650" s="80">
        <f>TKB!$D$18</f>
        <v>0</v>
      </c>
      <c r="Q650" s="80"/>
      <c r="R650" s="81" t="str">
        <f t="shared" si="198"/>
        <v/>
      </c>
      <c r="S650" s="82" t="str">
        <f t="shared" si="199"/>
        <v/>
      </c>
      <c r="T650" s="46"/>
      <c r="U650" s="35"/>
      <c r="V650" s="36"/>
      <c r="W650" s="37"/>
      <c r="X650" s="46"/>
      <c r="Y650" s="46"/>
      <c r="Z650" s="46"/>
    </row>
    <row r="651" spans="1:26" ht="24" customHeight="1" x14ac:dyDescent="0.2">
      <c r="A651" s="11" t="str">
        <f t="shared" si="0"/>
        <v/>
      </c>
      <c r="B651" s="29">
        <f t="shared" si="191"/>
        <v>22</v>
      </c>
      <c r="C651" s="84" t="str">
        <f>CONCATENATE("Năm ",CHAR(10),DAY(V633+3),"/",MONTH(V633+3))</f>
        <v>Năm 
4/2</v>
      </c>
      <c r="D651" s="61">
        <v>1</v>
      </c>
      <c r="E651" s="61">
        <f t="shared" ca="1" si="192"/>
        <v>43</v>
      </c>
      <c r="F651" s="61">
        <f t="shared" ca="1" si="193"/>
        <v>43</v>
      </c>
      <c r="G651" s="62" t="str">
        <f>TKB!$C$19</f>
        <v>TLV</v>
      </c>
      <c r="H651" s="62"/>
      <c r="I651" s="64" t="str">
        <f t="shared" ca="1" si="194"/>
        <v>Ôn tập văn kể chuyện</v>
      </c>
      <c r="J651" s="65" t="str">
        <f t="shared" ca="1" si="195"/>
        <v>Máy chiếu</v>
      </c>
      <c r="K651" s="66"/>
      <c r="L651" s="169" t="str">
        <f>+C651</f>
        <v>Năm 
4/2</v>
      </c>
      <c r="M651" s="61">
        <v>1</v>
      </c>
      <c r="N651" s="61">
        <f t="shared" ca="1" si="196"/>
        <v>87</v>
      </c>
      <c r="O651" s="61">
        <f t="shared" ca="1" si="197"/>
        <v>87</v>
      </c>
      <c r="P651" s="62" t="str">
        <f>TKB!$D$19</f>
        <v>Tiếng Anh</v>
      </c>
      <c r="Q651" s="62"/>
      <c r="R651" s="64" t="str">
        <f t="shared" ca="1" si="198"/>
        <v>Unit 13: Lesson 3</v>
      </c>
      <c r="S651" s="65">
        <f t="shared" ca="1" si="199"/>
        <v>0</v>
      </c>
      <c r="T651" s="46"/>
      <c r="U651" s="35"/>
      <c r="V651" s="36"/>
      <c r="W651" s="37"/>
      <c r="X651" s="46"/>
      <c r="Y651" s="46"/>
      <c r="Z651" s="46"/>
    </row>
    <row r="652" spans="1:26" ht="24" customHeight="1" x14ac:dyDescent="0.2">
      <c r="A652" s="11" t="str">
        <f t="shared" si="0"/>
        <v/>
      </c>
      <c r="B652" s="29">
        <f t="shared" si="191"/>
        <v>22</v>
      </c>
      <c r="C652" s="85"/>
      <c r="D652" s="72">
        <v>2</v>
      </c>
      <c r="E652" s="72">
        <f t="shared" ca="1" si="192"/>
        <v>22</v>
      </c>
      <c r="F652" s="72">
        <f t="shared" ca="1" si="193"/>
        <v>22</v>
      </c>
      <c r="G652" s="73" t="str">
        <f>TKB!$C$20</f>
        <v>Mĩ thuật</v>
      </c>
      <c r="H652" s="73"/>
      <c r="I652" s="74" t="str">
        <f t="shared" ca="1" si="194"/>
        <v>Trang trí sân khấu và sáng tác câu chuyện</v>
      </c>
      <c r="J652" s="75">
        <f t="shared" ca="1" si="195"/>
        <v>0</v>
      </c>
      <c r="K652" s="66"/>
      <c r="L652" s="167"/>
      <c r="M652" s="72">
        <v>2</v>
      </c>
      <c r="N652" s="72">
        <f t="shared" ca="1" si="196"/>
        <v>22</v>
      </c>
      <c r="O652" s="72">
        <f t="shared" ca="1" si="197"/>
        <v>22</v>
      </c>
      <c r="P652" s="73" t="str">
        <f>TKB!$D$20</f>
        <v>Địa lí</v>
      </c>
      <c r="Q652" s="73"/>
      <c r="R652" s="74" t="str">
        <f t="shared" ca="1" si="198"/>
        <v>Châu Âu</v>
      </c>
      <c r="S652" s="75" t="str">
        <f t="shared" ca="1" si="199"/>
        <v>Máy chiếu</v>
      </c>
      <c r="T652" s="46"/>
      <c r="U652" s="35"/>
      <c r="V652" s="36"/>
      <c r="W652" s="37"/>
      <c r="X652" s="46"/>
      <c r="Y652" s="46"/>
      <c r="Z652" s="46"/>
    </row>
    <row r="653" spans="1:26" ht="24" customHeight="1" x14ac:dyDescent="0.2">
      <c r="A653" s="11" t="str">
        <f t="shared" si="0"/>
        <v/>
      </c>
      <c r="B653" s="29">
        <f t="shared" si="191"/>
        <v>22</v>
      </c>
      <c r="C653" s="85"/>
      <c r="D653" s="72">
        <v>3</v>
      </c>
      <c r="E653" s="72">
        <f t="shared" ca="1" si="192"/>
        <v>109</v>
      </c>
      <c r="F653" s="72">
        <f t="shared" ca="1" si="193"/>
        <v>109</v>
      </c>
      <c r="G653" s="73" t="str">
        <f>TKB!$C$21</f>
        <v>Toán</v>
      </c>
      <c r="H653" s="73"/>
      <c r="I653" s="74" t="str">
        <f t="shared" ca="1" si="194"/>
        <v>Luyện tập chung</v>
      </c>
      <c r="J653" s="75" t="str">
        <f t="shared" ca="1" si="195"/>
        <v>Máy chiếu</v>
      </c>
      <c r="K653" s="66"/>
      <c r="L653" s="167"/>
      <c r="M653" s="67">
        <v>3</v>
      </c>
      <c r="N653" s="72">
        <f t="shared" ca="1" si="196"/>
        <v>22</v>
      </c>
      <c r="O653" s="67">
        <f t="shared" ca="1" si="197"/>
        <v>22</v>
      </c>
      <c r="P653" s="68" t="str">
        <f>TKB!$D$21</f>
        <v>Kĩ thuật</v>
      </c>
      <c r="Q653" s="73"/>
      <c r="R653" s="74" t="str">
        <f t="shared" ca="1" si="198"/>
        <v>Lắp xe cần cẩu</v>
      </c>
      <c r="S653" s="75" t="str">
        <f t="shared" ca="1" si="199"/>
        <v>Bộ lắp ghép</v>
      </c>
      <c r="T653" s="46"/>
      <c r="U653" s="35"/>
      <c r="V653" s="36"/>
      <c r="W653" s="37"/>
      <c r="X653" s="46"/>
      <c r="Y653" s="46"/>
      <c r="Z653" s="46"/>
    </row>
    <row r="654" spans="1:26" ht="24" customHeight="1" x14ac:dyDescent="0.2">
      <c r="A654" s="11" t="str">
        <f t="shared" si="0"/>
        <v/>
      </c>
      <c r="B654" s="29">
        <f t="shared" si="191"/>
        <v>22</v>
      </c>
      <c r="C654" s="85"/>
      <c r="D654" s="72">
        <v>4</v>
      </c>
      <c r="E654" s="72">
        <f t="shared" ca="1" si="192"/>
        <v>44</v>
      </c>
      <c r="F654" s="72">
        <f t="shared" ca="1" si="193"/>
        <v>44</v>
      </c>
      <c r="G654" s="73" t="str">
        <f>TKB!$C$22</f>
        <v>LT &amp; Câu</v>
      </c>
      <c r="H654" s="73"/>
      <c r="I654" s="74" t="str">
        <f t="shared" ca="1" si="194"/>
        <v>Nối các vế câu ghép bằng quan hệ từ</v>
      </c>
      <c r="J654" s="75" t="str">
        <f t="shared" ca="1" si="195"/>
        <v>Máy chiếu</v>
      </c>
      <c r="K654" s="66"/>
      <c r="L654" s="167"/>
      <c r="M654" s="72">
        <v>4</v>
      </c>
      <c r="N654" s="72">
        <f t="shared" ca="1" si="196"/>
        <v>66</v>
      </c>
      <c r="O654" s="72">
        <f t="shared" ca="1" si="197"/>
        <v>136</v>
      </c>
      <c r="P654" s="73" t="str">
        <f>TKB!$D$22</f>
        <v>HDH-TV</v>
      </c>
      <c r="Q654" s="73"/>
      <c r="R654" s="74" t="str">
        <f t="shared" ca="1" si="198"/>
        <v>Luyện từ và câu</v>
      </c>
      <c r="S654" s="75" t="str">
        <f t="shared" ca="1" si="199"/>
        <v>Máy chiếu</v>
      </c>
      <c r="T654" s="46"/>
      <c r="U654" s="35"/>
      <c r="V654" s="36"/>
      <c r="W654" s="37"/>
      <c r="X654" s="46"/>
      <c r="Y654" s="46"/>
      <c r="Z654" s="46"/>
    </row>
    <row r="655" spans="1:26" ht="24" customHeight="1" x14ac:dyDescent="0.2">
      <c r="A655" s="11" t="str">
        <f t="shared" si="0"/>
        <v/>
      </c>
      <c r="B655" s="29">
        <f t="shared" si="191"/>
        <v>22</v>
      </c>
      <c r="C655" s="86"/>
      <c r="D655" s="79">
        <v>5</v>
      </c>
      <c r="E655" s="79">
        <f t="shared" ca="1" si="192"/>
        <v>281</v>
      </c>
      <c r="F655" s="79" t="str">
        <f t="shared" si="193"/>
        <v/>
      </c>
      <c r="G655" s="80">
        <f>TKB!$C$23</f>
        <v>0</v>
      </c>
      <c r="H655" s="80"/>
      <c r="I655" s="81" t="str">
        <f t="shared" si="194"/>
        <v/>
      </c>
      <c r="J655" s="82" t="str">
        <f t="shared" si="195"/>
        <v/>
      </c>
      <c r="K655" s="66"/>
      <c r="L655" s="170"/>
      <c r="M655" s="78">
        <v>5</v>
      </c>
      <c r="N655" s="72" t="str">
        <f t="shared" ca="1" si="196"/>
        <v/>
      </c>
      <c r="O655" s="83" t="str">
        <f t="shared" si="197"/>
        <v/>
      </c>
      <c r="P655" s="80">
        <f>TKB!$D$23</f>
        <v>0</v>
      </c>
      <c r="Q655" s="80"/>
      <c r="R655" s="81" t="str">
        <f t="shared" si="198"/>
        <v/>
      </c>
      <c r="S655" s="82" t="str">
        <f t="shared" si="199"/>
        <v/>
      </c>
      <c r="T655" s="46"/>
      <c r="U655" s="35"/>
      <c r="V655" s="36"/>
      <c r="W655" s="37"/>
      <c r="X655" s="46"/>
      <c r="Y655" s="46"/>
      <c r="Z655" s="46"/>
    </row>
    <row r="656" spans="1:26" ht="24" customHeight="1" x14ac:dyDescent="0.2">
      <c r="A656" s="11" t="str">
        <f t="shared" si="0"/>
        <v/>
      </c>
      <c r="B656" s="29">
        <f t="shared" si="191"/>
        <v>22</v>
      </c>
      <c r="C656" s="60" t="str">
        <f>CONCATENATE("Sáu ",CHAR(10),DAY(V633+4),"/",MONTH(V633+4))</f>
        <v>Sáu 
5/2</v>
      </c>
      <c r="D656" s="61">
        <v>1</v>
      </c>
      <c r="E656" s="61">
        <f t="shared" ca="1" si="192"/>
        <v>44</v>
      </c>
      <c r="F656" s="61">
        <f t="shared" ca="1" si="193"/>
        <v>44</v>
      </c>
      <c r="G656" s="73" t="str">
        <f>TKB!$C$24</f>
        <v>TLV</v>
      </c>
      <c r="H656" s="62"/>
      <c r="I656" s="64" t="str">
        <f t="shared" ca="1" si="194"/>
        <v>Kể chuyện ( Kiểm tra viết)</v>
      </c>
      <c r="J656" s="65" t="str">
        <f t="shared" ca="1" si="195"/>
        <v xml:space="preserve">Máy chiếu </v>
      </c>
      <c r="K656" s="66"/>
      <c r="L656" s="169" t="str">
        <f>+C656</f>
        <v>Sáu 
5/2</v>
      </c>
      <c r="M656" s="61">
        <v>1</v>
      </c>
      <c r="N656" s="61">
        <f t="shared" ca="1" si="196"/>
        <v>44</v>
      </c>
      <c r="O656" s="61">
        <f t="shared" ca="1" si="197"/>
        <v>44</v>
      </c>
      <c r="P656" s="62" t="str">
        <f>TKB!$D$24</f>
        <v>HDH-T</v>
      </c>
      <c r="Q656" s="62"/>
      <c r="R656" s="74" t="str">
        <f t="shared" ca="1" si="198"/>
        <v>Thể tích của một hình</v>
      </c>
      <c r="S656" s="65" t="str">
        <f t="shared" ca="1" si="199"/>
        <v>Máy chiếu</v>
      </c>
      <c r="T656" s="46"/>
      <c r="U656" s="35"/>
      <c r="V656" s="36"/>
      <c r="W656" s="37"/>
      <c r="X656" s="46"/>
      <c r="Y656" s="46"/>
      <c r="Z656" s="46"/>
    </row>
    <row r="657" spans="1:26" ht="24" customHeight="1" x14ac:dyDescent="0.2">
      <c r="A657" s="11" t="str">
        <f t="shared" si="0"/>
        <v/>
      </c>
      <c r="B657" s="29">
        <f t="shared" si="191"/>
        <v>22</v>
      </c>
      <c r="C657" s="71"/>
      <c r="D657" s="72">
        <v>2</v>
      </c>
      <c r="E657" s="72">
        <f t="shared" ca="1" si="192"/>
        <v>110</v>
      </c>
      <c r="F657" s="72">
        <f t="shared" ca="1" si="193"/>
        <v>110</v>
      </c>
      <c r="G657" s="73" t="str">
        <f>TKB!$C$25</f>
        <v>Toán</v>
      </c>
      <c r="H657" s="73"/>
      <c r="I657" s="74" t="str">
        <f t="shared" ca="1" si="194"/>
        <v>Thể tích của một hình</v>
      </c>
      <c r="J657" s="75" t="str">
        <f t="shared" ca="1" si="195"/>
        <v xml:space="preserve">Máy chiếu </v>
      </c>
      <c r="K657" s="66"/>
      <c r="L657" s="167"/>
      <c r="M657" s="72">
        <v>2</v>
      </c>
      <c r="N657" s="72">
        <f t="shared" ca="1" si="196"/>
        <v>22</v>
      </c>
      <c r="O657" s="72">
        <f t="shared" ca="1" si="197"/>
        <v>22</v>
      </c>
      <c r="P657" s="73" t="str">
        <f>TKB!$D$25</f>
        <v>HĐTT-SH</v>
      </c>
      <c r="Q657" s="73"/>
      <c r="R657" s="74" t="str">
        <f t="shared" ca="1" si="198"/>
        <v>Sinh hoạt lớp</v>
      </c>
      <c r="S657" s="75" t="str">
        <f t="shared" ca="1" si="199"/>
        <v>sổ thi đua</v>
      </c>
      <c r="T657" s="46"/>
      <c r="U657" s="35"/>
      <c r="V657" s="36"/>
      <c r="W657" s="37"/>
      <c r="X657" s="46"/>
      <c r="Y657" s="46"/>
      <c r="Z657" s="46"/>
    </row>
    <row r="658" spans="1:26" ht="24" customHeight="1" x14ac:dyDescent="0.2">
      <c r="A658" s="11" t="str">
        <f t="shared" si="0"/>
        <v/>
      </c>
      <c r="B658" s="29">
        <f t="shared" si="191"/>
        <v>22</v>
      </c>
      <c r="C658" s="71"/>
      <c r="D658" s="67">
        <v>3</v>
      </c>
      <c r="E658" s="72">
        <f t="shared" ca="1" si="192"/>
        <v>22</v>
      </c>
      <c r="F658" s="72">
        <f t="shared" ca="1" si="193"/>
        <v>22</v>
      </c>
      <c r="G658" s="73" t="str">
        <f>TKB!$C$26</f>
        <v>Đạo đức</v>
      </c>
      <c r="H658" s="73"/>
      <c r="I658" s="74" t="str">
        <f t="shared" ca="1" si="194"/>
        <v>Uỷ ban nhân dân xã, phường em ( tiếp)</v>
      </c>
      <c r="J658" s="75" t="str">
        <f t="shared" ca="1" si="195"/>
        <v>Máy chiếu</v>
      </c>
      <c r="K658" s="66"/>
      <c r="L658" s="167"/>
      <c r="M658" s="67">
        <v>3</v>
      </c>
      <c r="N658" s="72" t="str">
        <f t="shared" ca="1" si="196"/>
        <v/>
      </c>
      <c r="O658" s="67" t="str">
        <f t="shared" si="197"/>
        <v/>
      </c>
      <c r="P658" s="68">
        <f>TKB!$D$26</f>
        <v>0</v>
      </c>
      <c r="Q658" s="73"/>
      <c r="R658" s="74" t="str">
        <f t="shared" si="198"/>
        <v/>
      </c>
      <c r="S658" s="75" t="str">
        <f t="shared" si="199"/>
        <v/>
      </c>
      <c r="T658" s="46"/>
      <c r="U658" s="35"/>
      <c r="V658" s="36"/>
      <c r="W658" s="37"/>
      <c r="X658" s="46"/>
      <c r="Y658" s="46"/>
      <c r="Z658" s="46"/>
    </row>
    <row r="659" spans="1:26" ht="24" customHeight="1" x14ac:dyDescent="0.2">
      <c r="A659" s="11" t="str">
        <f t="shared" si="0"/>
        <v/>
      </c>
      <c r="B659" s="29">
        <f t="shared" si="191"/>
        <v>22</v>
      </c>
      <c r="C659" s="71"/>
      <c r="D659" s="72">
        <v>4</v>
      </c>
      <c r="E659" s="72">
        <f t="shared" ca="1" si="192"/>
        <v>88</v>
      </c>
      <c r="F659" s="72">
        <f t="shared" ca="1" si="193"/>
        <v>88</v>
      </c>
      <c r="G659" s="73" t="str">
        <f>TKB!$C$27</f>
        <v>Tiếng Anh</v>
      </c>
      <c r="H659" s="73"/>
      <c r="I659" s="74" t="str">
        <f t="shared" ca="1" si="194"/>
        <v>Handout Unit 13</v>
      </c>
      <c r="J659" s="75">
        <f t="shared" ca="1" si="195"/>
        <v>0</v>
      </c>
      <c r="K659" s="66"/>
      <c r="L659" s="167"/>
      <c r="M659" s="72">
        <v>4</v>
      </c>
      <c r="N659" s="72" t="str">
        <f t="shared" ca="1" si="196"/>
        <v/>
      </c>
      <c r="O659" s="72" t="str">
        <f t="shared" si="197"/>
        <v/>
      </c>
      <c r="P659" s="73">
        <f>TKB!$D$27</f>
        <v>0</v>
      </c>
      <c r="Q659" s="73"/>
      <c r="R659" s="74" t="str">
        <f t="shared" si="198"/>
        <v/>
      </c>
      <c r="S659" s="75" t="str">
        <f t="shared" si="199"/>
        <v/>
      </c>
      <c r="T659" s="46"/>
      <c r="U659" s="35"/>
      <c r="V659" s="36"/>
      <c r="W659" s="37"/>
      <c r="X659" s="46"/>
      <c r="Y659" s="46"/>
      <c r="Z659" s="46"/>
    </row>
    <row r="660" spans="1:26" ht="24" customHeight="1" x14ac:dyDescent="0.2">
      <c r="A660" s="11" t="str">
        <f t="shared" si="0"/>
        <v/>
      </c>
      <c r="B660" s="29">
        <f t="shared" si="191"/>
        <v>22</v>
      </c>
      <c r="C660" s="87"/>
      <c r="D660" s="88">
        <v>5</v>
      </c>
      <c r="E660" s="88">
        <f t="shared" ca="1" si="192"/>
        <v>283</v>
      </c>
      <c r="F660" s="88" t="str">
        <f t="shared" si="193"/>
        <v/>
      </c>
      <c r="G660" s="89">
        <f>TKB!$C$28</f>
        <v>0</v>
      </c>
      <c r="H660" s="89" t="str">
        <f>IF(AND($M$1&lt;&gt;"",F660&lt;&gt;""),$M$1,IF(LEN(G660)&gt;$Q$1,RIGHT(G660,$Q$1),""))</f>
        <v/>
      </c>
      <c r="I660" s="90" t="str">
        <f t="shared" si="194"/>
        <v/>
      </c>
      <c r="J660" s="91" t="str">
        <f t="shared" si="195"/>
        <v/>
      </c>
      <c r="K660" s="66"/>
      <c r="L660" s="171"/>
      <c r="M660" s="92">
        <v>5</v>
      </c>
      <c r="N660" s="88" t="str">
        <f t="shared" ca="1" si="196"/>
        <v/>
      </c>
      <c r="O660" s="88" t="str">
        <f t="shared" si="197"/>
        <v/>
      </c>
      <c r="P660" s="89">
        <f>TKB!$D$28</f>
        <v>0</v>
      </c>
      <c r="Q660" s="89" t="str">
        <f>IF(AND($M$1&lt;&gt;"",O660&lt;&gt;""),$M$1,IF(LEN(P660)&gt;$Q$1,RIGHT(P660,$Q$1),""))</f>
        <v/>
      </c>
      <c r="R660" s="90" t="str">
        <f t="shared" si="198"/>
        <v/>
      </c>
      <c r="S660" s="91" t="str">
        <f t="shared" si="199"/>
        <v/>
      </c>
      <c r="T660" s="46"/>
      <c r="U660" s="35"/>
      <c r="V660" s="36"/>
      <c r="W660" s="37"/>
      <c r="X660" s="46"/>
      <c r="Y660" s="46"/>
      <c r="Z660" s="46"/>
    </row>
    <row r="661" spans="1:26" ht="24" customHeight="1" x14ac:dyDescent="0.2">
      <c r="A661" s="11" t="str">
        <f t="shared" si="0"/>
        <v/>
      </c>
      <c r="B661" s="29">
        <f t="shared" si="191"/>
        <v>22</v>
      </c>
      <c r="C661" s="178"/>
      <c r="D661" s="173"/>
      <c r="E661" s="173"/>
      <c r="F661" s="173"/>
      <c r="G661" s="173"/>
      <c r="H661" s="173"/>
      <c r="I661" s="173"/>
      <c r="J661" s="174"/>
      <c r="K661" s="93"/>
      <c r="L661" s="172"/>
      <c r="M661" s="173"/>
      <c r="N661" s="173"/>
      <c r="O661" s="173"/>
      <c r="P661" s="173"/>
      <c r="Q661" s="173"/>
      <c r="R661" s="173"/>
      <c r="S661" s="174"/>
      <c r="T661" s="11"/>
      <c r="U661" s="35"/>
      <c r="V661" s="36"/>
      <c r="W661" s="37"/>
      <c r="X661" s="11"/>
      <c r="Y661" s="11"/>
      <c r="Z661" s="11"/>
    </row>
    <row r="662" spans="1:26" ht="57.75" customHeight="1" x14ac:dyDescent="0.2">
      <c r="A662" s="11" t="str">
        <f t="shared" si="0"/>
        <v/>
      </c>
      <c r="B662" s="29">
        <f>+B663</f>
        <v>23</v>
      </c>
      <c r="C662" s="96" t="str">
        <f>'HUONG DAN'!B54</f>
        <v>©Trường Tiểu học Lê Ngọc Hân, Gia Lâm</v>
      </c>
      <c r="D662" s="93"/>
      <c r="E662" s="93"/>
      <c r="F662" s="93"/>
      <c r="G662" s="97"/>
      <c r="H662" s="97"/>
      <c r="I662" s="97"/>
      <c r="J662" s="97"/>
      <c r="K662" s="97"/>
      <c r="L662" s="45"/>
      <c r="M662" s="45"/>
      <c r="N662" s="45"/>
      <c r="O662" s="45"/>
      <c r="P662" s="100"/>
      <c r="Q662" s="100"/>
      <c r="R662" s="183"/>
      <c r="S662" s="180"/>
      <c r="T662" s="11"/>
      <c r="U662" s="35"/>
      <c r="V662" s="36"/>
      <c r="W662" s="37"/>
      <c r="X662" s="11"/>
      <c r="Y662" s="11"/>
      <c r="Z662" s="11"/>
    </row>
    <row r="663" spans="1:26" ht="24" customHeight="1" x14ac:dyDescent="0.2">
      <c r="A663" s="11" t="str">
        <f t="shared" si="0"/>
        <v/>
      </c>
      <c r="B663" s="29">
        <f>+C663</f>
        <v>23</v>
      </c>
      <c r="C663" s="179">
        <f>+C633+1</f>
        <v>23</v>
      </c>
      <c r="D663" s="180"/>
      <c r="E663" s="38"/>
      <c r="F663" s="93" t="str">
        <f>CONCATENATE("(Từ ngày ",DAY(V663)&amp;"/"&amp; MONTH(V663) &amp;"/"&amp;YEAR(V663)&amp; " đến ngày "  &amp;DAY(V663+4)&amp;  "/" &amp; MONTH(V663+4) &amp; "/" &amp; YEAR(V663+4),")")</f>
        <v>(Từ ngày 8/2/2021 đến ngày 12/2/2021)</v>
      </c>
      <c r="G663" s="97"/>
      <c r="H663" s="97"/>
      <c r="I663" s="33"/>
      <c r="J663" s="33"/>
      <c r="K663" s="33"/>
      <c r="L663" s="42"/>
      <c r="M663" s="42"/>
      <c r="N663" s="43"/>
      <c r="O663" s="43"/>
      <c r="P663" s="44"/>
      <c r="Q663" s="44"/>
      <c r="R663" s="41"/>
      <c r="S663" s="41"/>
      <c r="T663" s="11"/>
      <c r="U663" s="35" t="s">
        <v>62</v>
      </c>
      <c r="V663" s="36">
        <f>$U$1+(C663-1)*7+W663</f>
        <v>44235</v>
      </c>
      <c r="W663" s="37">
        <v>0</v>
      </c>
      <c r="X663" s="11"/>
      <c r="Y663" s="11"/>
      <c r="Z663" s="11"/>
    </row>
    <row r="664" spans="1:26" ht="24" customHeight="1" x14ac:dyDescent="0.2">
      <c r="A664" s="11" t="str">
        <f t="shared" si="0"/>
        <v/>
      </c>
      <c r="B664" s="29">
        <f t="shared" ref="B664:B691" si="200">+B663</f>
        <v>23</v>
      </c>
      <c r="C664" s="181" t="s">
        <v>63</v>
      </c>
      <c r="D664" s="173"/>
      <c r="E664" s="173"/>
      <c r="F664" s="173"/>
      <c r="G664" s="173"/>
      <c r="H664" s="173"/>
      <c r="I664" s="173"/>
      <c r="J664" s="182"/>
      <c r="K664" s="99"/>
      <c r="L664" s="175" t="s">
        <v>64</v>
      </c>
      <c r="M664" s="176"/>
      <c r="N664" s="176"/>
      <c r="O664" s="176"/>
      <c r="P664" s="176"/>
      <c r="Q664" s="176"/>
      <c r="R664" s="176"/>
      <c r="S664" s="177"/>
      <c r="T664" s="46"/>
      <c r="U664" s="35"/>
      <c r="V664" s="47"/>
      <c r="W664" s="37"/>
      <c r="X664" s="46"/>
      <c r="Y664" s="46"/>
      <c r="Z664" s="46"/>
    </row>
    <row r="665" spans="1:26" ht="24" customHeight="1" x14ac:dyDescent="0.2">
      <c r="A665" s="11" t="str">
        <f t="shared" si="0"/>
        <v/>
      </c>
      <c r="B665" s="29">
        <f t="shared" si="200"/>
        <v>23</v>
      </c>
      <c r="C665" s="101" t="s">
        <v>65</v>
      </c>
      <c r="D665" s="102" t="s">
        <v>66</v>
      </c>
      <c r="E665" s="102" t="s">
        <v>67</v>
      </c>
      <c r="F665" s="102" t="s">
        <v>68</v>
      </c>
      <c r="G665" s="103" t="s">
        <v>69</v>
      </c>
      <c r="H665" s="103" t="s">
        <v>70</v>
      </c>
      <c r="I665" s="103" t="s">
        <v>71</v>
      </c>
      <c r="J665" s="104" t="s">
        <v>72</v>
      </c>
      <c r="K665" s="52"/>
      <c r="L665" s="53" t="s">
        <v>65</v>
      </c>
      <c r="M665" s="54" t="s">
        <v>66</v>
      </c>
      <c r="N665" s="54" t="s">
        <v>67</v>
      </c>
      <c r="O665" s="49" t="s">
        <v>68</v>
      </c>
      <c r="P665" s="55" t="s">
        <v>73</v>
      </c>
      <c r="Q665" s="55" t="s">
        <v>70</v>
      </c>
      <c r="R665" s="55" t="s">
        <v>71</v>
      </c>
      <c r="S665" s="51" t="s">
        <v>72</v>
      </c>
      <c r="T665" s="56"/>
      <c r="U665" s="57"/>
      <c r="V665" s="58"/>
      <c r="W665" s="59"/>
      <c r="X665" s="56"/>
      <c r="Y665" s="56"/>
      <c r="Z665" s="56"/>
    </row>
    <row r="666" spans="1:26" ht="24" customHeight="1" x14ac:dyDescent="0.2">
      <c r="A666" s="11" t="str">
        <f t="shared" si="0"/>
        <v/>
      </c>
      <c r="B666" s="29">
        <f t="shared" si="200"/>
        <v>23</v>
      </c>
      <c r="C666" s="60" t="str">
        <f>CONCATENATE("Hai  ",CHAR(10),DAY(V663),"/",MONTH(V663))</f>
        <v>Hai  
8/2</v>
      </c>
      <c r="D666" s="61">
        <v>1</v>
      </c>
      <c r="E666" s="61">
        <f t="shared" ref="E666:E690" ca="1" si="201">COUNTIF($G$6:G666,G666)+COUNTIF(OFFSET($P$6,0,0,IF(MOD(ROW(P666),5)&lt;&gt;0,INT((ROW(P666)-ROW($P$6)+1)/5)*5,INT((ROW(P666)-ROW($P$6))/5)*5),1),G666)</f>
        <v>23</v>
      </c>
      <c r="F666" s="61">
        <f t="shared" ref="F666:F690" ca="1" si="202">IF(G666=0,"",VLOOKUP(E666&amp;G666,PPCT,2,0))</f>
        <v>23</v>
      </c>
      <c r="G666" s="62" t="str">
        <f>TKB!$C$4</f>
        <v>HĐTT</v>
      </c>
      <c r="H666" s="63"/>
      <c r="I666" s="64" t="str">
        <f t="shared" ref="I666:I690" ca="1" si="203">IF(G666=0,"",VLOOKUP(E666&amp;G666,PPCT,6,0))</f>
        <v>Chào cờ</v>
      </c>
      <c r="J666" s="65">
        <f t="shared" ref="J666:J690" ca="1" si="204">IF(G666=0,"",VLOOKUP(E666&amp;G666,PPCT,7,0))</f>
        <v>0</v>
      </c>
      <c r="K666" s="66"/>
      <c r="L666" s="166" t="str">
        <f>+C666</f>
        <v>Hai  
8/2</v>
      </c>
      <c r="M666" s="67">
        <v>1</v>
      </c>
      <c r="N666" s="67">
        <f t="shared" ref="N666:N690" ca="1" si="205">IF(P666=0,"",COUNTIF($P$6:P666,P666)+COUNTIF(OFFSET($G$6,0,0,INT((ROW(G666)-ROW($G$6))/5+1)*5,1),P666))</f>
        <v>67</v>
      </c>
      <c r="O666" s="61">
        <f t="shared" ref="O666:O690" ca="1" si="206">IF(P666=0,"",VLOOKUP(N666&amp;P666,PPCT,2,0))</f>
        <v>137</v>
      </c>
      <c r="P666" s="68" t="str">
        <f>TKB!$D$4</f>
        <v>HDH-TV</v>
      </c>
      <c r="Q666" s="63"/>
      <c r="R666" s="69" t="str">
        <f t="shared" ref="R666:R690" ca="1" si="207">IF(P666=0,"",VLOOKUP(N666&amp;P666,PPCT,6,0))</f>
        <v>Tập làm văn</v>
      </c>
      <c r="S666" s="70" t="str">
        <f t="shared" ref="S666:S690" ca="1" si="208">IF(P666=0,"",VLOOKUP(N666&amp;P666,PPCT,7,0))</f>
        <v>Máy chiếu</v>
      </c>
      <c r="T666" s="46"/>
      <c r="U666" s="35"/>
      <c r="V666" s="36"/>
      <c r="W666" s="37"/>
      <c r="X666" s="46"/>
      <c r="Y666" s="46"/>
      <c r="Z666" s="46"/>
    </row>
    <row r="667" spans="1:26" ht="24" customHeight="1" x14ac:dyDescent="0.2">
      <c r="A667" s="11" t="str">
        <f t="shared" si="0"/>
        <v/>
      </c>
      <c r="B667" s="29">
        <f t="shared" si="200"/>
        <v>23</v>
      </c>
      <c r="C667" s="71"/>
      <c r="D667" s="72">
        <v>2</v>
      </c>
      <c r="E667" s="72">
        <f t="shared" ca="1" si="201"/>
        <v>89</v>
      </c>
      <c r="F667" s="72">
        <f t="shared" ca="1" si="202"/>
        <v>89</v>
      </c>
      <c r="G667" s="73" t="str">
        <f>TKB!$C$5</f>
        <v>Tiếng Anh</v>
      </c>
      <c r="H667" s="73"/>
      <c r="I667" s="74" t="str">
        <f t="shared" ca="1" si="203"/>
        <v>Unit 14: Lesson 1</v>
      </c>
      <c r="J667" s="75">
        <f t="shared" ca="1" si="204"/>
        <v>0</v>
      </c>
      <c r="K667" s="66"/>
      <c r="L667" s="167"/>
      <c r="M667" s="72">
        <v>2</v>
      </c>
      <c r="N667" s="72">
        <f t="shared" ca="1" si="205"/>
        <v>23</v>
      </c>
      <c r="O667" s="72">
        <f t="shared" ca="1" si="206"/>
        <v>23</v>
      </c>
      <c r="P667" s="73" t="str">
        <f>TKB!$D$5</f>
        <v>HĐTT-ĐT</v>
      </c>
      <c r="Q667" s="73"/>
      <c r="R667" s="74" t="str">
        <f t="shared" ca="1" si="207"/>
        <v>Đọc truyện thư viện</v>
      </c>
      <c r="S667" s="76" t="str">
        <f t="shared" ca="1" si="208"/>
        <v>Truyện</v>
      </c>
      <c r="T667" s="46"/>
      <c r="U667" s="35"/>
      <c r="V667" s="36"/>
      <c r="W667" s="37"/>
      <c r="X667" s="46"/>
      <c r="Y667" s="46"/>
      <c r="Z667" s="46"/>
    </row>
    <row r="668" spans="1:26" ht="24" customHeight="1" x14ac:dyDescent="0.2">
      <c r="A668" s="11" t="str">
        <f t="shared" si="0"/>
        <v/>
      </c>
      <c r="B668" s="29">
        <f t="shared" si="200"/>
        <v>23</v>
      </c>
      <c r="C668" s="71"/>
      <c r="D668" s="67">
        <v>3</v>
      </c>
      <c r="E668" s="72">
        <f t="shared" ca="1" si="201"/>
        <v>45</v>
      </c>
      <c r="F668" s="72">
        <f t="shared" ca="1" si="202"/>
        <v>45</v>
      </c>
      <c r="G668" s="73" t="str">
        <f>TKB!$C$6</f>
        <v>Tập đọc</v>
      </c>
      <c r="H668" s="73"/>
      <c r="I668" s="74" t="str">
        <f t="shared" ca="1" si="203"/>
        <v>Phân xử tài tình</v>
      </c>
      <c r="J668" s="75" t="str">
        <f t="shared" ca="1" si="204"/>
        <v>Máy chiếu</v>
      </c>
      <c r="K668" s="66"/>
      <c r="L668" s="167"/>
      <c r="M668" s="67">
        <v>3</v>
      </c>
      <c r="N668" s="72">
        <f t="shared" ca="1" si="205"/>
        <v>45</v>
      </c>
      <c r="O668" s="67">
        <f t="shared" ca="1" si="206"/>
        <v>45</v>
      </c>
      <c r="P668" s="68" t="str">
        <f>TKB!$D$6</f>
        <v>Thể dục</v>
      </c>
      <c r="Q668" s="73"/>
      <c r="R668" s="69" t="str">
        <f t="shared" ca="1" si="207"/>
        <v>Nhảy dây - Bật cao - Trò chơi “Qua cầu tiếp sức”</v>
      </c>
      <c r="S668" s="75">
        <f t="shared" ca="1" si="208"/>
        <v>0</v>
      </c>
      <c r="T668" s="46"/>
      <c r="U668" s="35"/>
      <c r="V668" s="36"/>
      <c r="W668" s="37"/>
      <c r="X668" s="46"/>
      <c r="Y668" s="46"/>
      <c r="Z668" s="46"/>
    </row>
    <row r="669" spans="1:26" ht="24" customHeight="1" x14ac:dyDescent="0.2">
      <c r="A669" s="11" t="str">
        <f t="shared" si="0"/>
        <v/>
      </c>
      <c r="B669" s="29">
        <f t="shared" si="200"/>
        <v>23</v>
      </c>
      <c r="C669" s="71"/>
      <c r="D669" s="72">
        <v>4</v>
      </c>
      <c r="E669" s="72">
        <f t="shared" ca="1" si="201"/>
        <v>111</v>
      </c>
      <c r="F669" s="72">
        <f t="shared" ca="1" si="202"/>
        <v>111</v>
      </c>
      <c r="G669" s="73" t="str">
        <f>TKB!$C$7</f>
        <v>Toán</v>
      </c>
      <c r="H669" s="73"/>
      <c r="I669" s="74" t="str">
        <f t="shared" ca="1" si="203"/>
        <v>Xăng-ti-mét khối ; Đề-xi-mét khối</v>
      </c>
      <c r="J669" s="75" t="str">
        <f t="shared" ca="1" si="204"/>
        <v>Máy chiếu</v>
      </c>
      <c r="K669" s="66"/>
      <c r="L669" s="167"/>
      <c r="M669" s="72">
        <v>4</v>
      </c>
      <c r="N669" s="72" t="str">
        <f t="shared" ca="1" si="205"/>
        <v/>
      </c>
      <c r="O669" s="72" t="str">
        <f t="shared" si="206"/>
        <v/>
      </c>
      <c r="P669" s="73">
        <f>TKB!$D$7</f>
        <v>0</v>
      </c>
      <c r="Q669" s="73"/>
      <c r="R669" s="74" t="str">
        <f t="shared" si="207"/>
        <v/>
      </c>
      <c r="S669" s="70" t="str">
        <f t="shared" si="208"/>
        <v/>
      </c>
      <c r="T669" s="46"/>
      <c r="U669" s="35"/>
      <c r="V669" s="36"/>
      <c r="W669" s="37"/>
      <c r="X669" s="46"/>
      <c r="Y669" s="46"/>
      <c r="Z669" s="46"/>
    </row>
    <row r="670" spans="1:26" ht="24" customHeight="1" x14ac:dyDescent="0.2">
      <c r="A670" s="11" t="str">
        <f t="shared" si="0"/>
        <v/>
      </c>
      <c r="B670" s="29">
        <f t="shared" si="200"/>
        <v>23</v>
      </c>
      <c r="C670" s="71"/>
      <c r="D670" s="78">
        <v>5</v>
      </c>
      <c r="E670" s="79">
        <f t="shared" ca="1" si="201"/>
        <v>287</v>
      </c>
      <c r="F670" s="79" t="str">
        <f t="shared" si="202"/>
        <v/>
      </c>
      <c r="G670" s="80">
        <f>TKB!$C$8</f>
        <v>0</v>
      </c>
      <c r="H670" s="80"/>
      <c r="I670" s="81" t="str">
        <f t="shared" si="203"/>
        <v/>
      </c>
      <c r="J670" s="82" t="str">
        <f t="shared" si="204"/>
        <v/>
      </c>
      <c r="K670" s="66"/>
      <c r="L670" s="168"/>
      <c r="M670" s="78">
        <v>5</v>
      </c>
      <c r="N670" s="72" t="str">
        <f t="shared" ca="1" si="205"/>
        <v/>
      </c>
      <c r="O670" s="83" t="str">
        <f t="shared" si="206"/>
        <v/>
      </c>
      <c r="P670" s="80">
        <f>TKB!$D$8</f>
        <v>0</v>
      </c>
      <c r="Q670" s="80"/>
      <c r="R670" s="81" t="str">
        <f t="shared" si="207"/>
        <v/>
      </c>
      <c r="S670" s="82" t="str">
        <f t="shared" si="208"/>
        <v/>
      </c>
      <c r="T670" s="46"/>
      <c r="U670" s="35"/>
      <c r="V670" s="36"/>
      <c r="W670" s="37"/>
      <c r="X670" s="46"/>
      <c r="Y670" s="46"/>
      <c r="Z670" s="46"/>
    </row>
    <row r="671" spans="1:26" ht="24" customHeight="1" x14ac:dyDescent="0.2">
      <c r="A671" s="11" t="str">
        <f t="shared" si="0"/>
        <v/>
      </c>
      <c r="B671" s="29">
        <f t="shared" si="200"/>
        <v>23</v>
      </c>
      <c r="C671" s="84" t="str">
        <f>CONCATENATE("Ba  ",CHAR(10),DAY(V663+1),"/",MONTH(V663+1))</f>
        <v>Ba  
9/2</v>
      </c>
      <c r="D671" s="61">
        <v>1</v>
      </c>
      <c r="E671" s="61">
        <f t="shared" ca="1" si="201"/>
        <v>45</v>
      </c>
      <c r="F671" s="61">
        <f t="shared" ca="1" si="202"/>
        <v>45</v>
      </c>
      <c r="G671" s="73" t="str">
        <f>TKB!$C$9</f>
        <v>LT &amp; Câu</v>
      </c>
      <c r="H671" s="62"/>
      <c r="I671" s="64" t="str">
        <f t="shared" ca="1" si="203"/>
        <v>MRVT : Trật tự</v>
      </c>
      <c r="J671" s="65" t="str">
        <f t="shared" ca="1" si="204"/>
        <v>Máy chiếu</v>
      </c>
      <c r="K671" s="66"/>
      <c r="L671" s="169" t="str">
        <f>+C671</f>
        <v>Ba  
9/2</v>
      </c>
      <c r="M671" s="61">
        <v>1</v>
      </c>
      <c r="N671" s="61">
        <f t="shared" ca="1" si="205"/>
        <v>23</v>
      </c>
      <c r="O671" s="61">
        <f t="shared" ca="1" si="206"/>
        <v>23</v>
      </c>
      <c r="P671" s="62" t="str">
        <f>TKB!$D$9</f>
        <v>Tin học</v>
      </c>
      <c r="Q671" s="62"/>
      <c r="R671" s="64" t="str">
        <f t="shared" ca="1" si="207"/>
        <v>Thực hành tổng hợp</v>
      </c>
      <c r="S671" s="65">
        <f t="shared" ca="1" si="208"/>
        <v>0</v>
      </c>
      <c r="T671" s="46"/>
      <c r="U671" s="35"/>
      <c r="V671" s="36"/>
      <c r="W671" s="37"/>
      <c r="X671" s="46"/>
      <c r="Y671" s="46"/>
      <c r="Z671" s="46"/>
    </row>
    <row r="672" spans="1:26" ht="24" customHeight="1" x14ac:dyDescent="0.2">
      <c r="A672" s="11" t="str">
        <f t="shared" si="0"/>
        <v/>
      </c>
      <c r="B672" s="29">
        <f t="shared" si="200"/>
        <v>23</v>
      </c>
      <c r="C672" s="85"/>
      <c r="D672" s="72">
        <v>2</v>
      </c>
      <c r="E672" s="72">
        <f t="shared" ca="1" si="201"/>
        <v>112</v>
      </c>
      <c r="F672" s="72">
        <f t="shared" ca="1" si="202"/>
        <v>112</v>
      </c>
      <c r="G672" s="73" t="str">
        <f>TKB!$C$10</f>
        <v>Toán</v>
      </c>
      <c r="H672" s="73"/>
      <c r="I672" s="74" t="str">
        <f t="shared" ca="1" si="203"/>
        <v>Mét khối</v>
      </c>
      <c r="J672" s="75" t="str">
        <f t="shared" ca="1" si="204"/>
        <v>Máy chiếu</v>
      </c>
      <c r="K672" s="66"/>
      <c r="L672" s="167"/>
      <c r="M672" s="72">
        <v>2</v>
      </c>
      <c r="N672" s="72">
        <f t="shared" ca="1" si="205"/>
        <v>23</v>
      </c>
      <c r="O672" s="72">
        <f t="shared" ca="1" si="206"/>
        <v>23</v>
      </c>
      <c r="P672" s="73" t="str">
        <f>TKB!$D$10</f>
        <v>Âm nhạc</v>
      </c>
      <c r="Q672" s="73"/>
      <c r="R672" s="74" t="str">
        <f t="shared" ca="1" si="207"/>
        <v>Ôn tập 2 bài hát;TĐN số 6</v>
      </c>
      <c r="S672" s="75">
        <f t="shared" ca="1" si="208"/>
        <v>0</v>
      </c>
      <c r="T672" s="46"/>
      <c r="U672" s="35"/>
      <c r="V672" s="36"/>
      <c r="W672" s="37"/>
      <c r="X672" s="46"/>
      <c r="Y672" s="46"/>
      <c r="Z672" s="46"/>
    </row>
    <row r="673" spans="1:26" ht="24" customHeight="1" x14ac:dyDescent="0.2">
      <c r="A673" s="11" t="str">
        <f t="shared" si="0"/>
        <v/>
      </c>
      <c r="B673" s="29">
        <f t="shared" si="200"/>
        <v>23</v>
      </c>
      <c r="C673" s="85"/>
      <c r="D673" s="72">
        <v>3</v>
      </c>
      <c r="E673" s="72">
        <f t="shared" ca="1" si="201"/>
        <v>23</v>
      </c>
      <c r="F673" s="72">
        <f t="shared" ca="1" si="202"/>
        <v>23</v>
      </c>
      <c r="G673" s="73" t="str">
        <f>TKB!$C$11</f>
        <v>Chính tả</v>
      </c>
      <c r="H673" s="73"/>
      <c r="I673" s="74" t="str">
        <f t="shared" ca="1" si="203"/>
        <v>Nhớ -viết : Cao Bằng</v>
      </c>
      <c r="J673" s="75" t="str">
        <f t="shared" ca="1" si="204"/>
        <v>Máy chiếu</v>
      </c>
      <c r="K673" s="66"/>
      <c r="L673" s="167"/>
      <c r="M673" s="67">
        <v>3</v>
      </c>
      <c r="N673" s="72">
        <f t="shared" ca="1" si="205"/>
        <v>45</v>
      </c>
      <c r="O673" s="67">
        <f t="shared" ca="1" si="206"/>
        <v>45</v>
      </c>
      <c r="P673" s="68" t="str">
        <f>TKB!$D$11</f>
        <v>Khoa học</v>
      </c>
      <c r="Q673" s="73"/>
      <c r="R673" s="74" t="str">
        <f t="shared" ca="1" si="207"/>
        <v>Sử dụng năng lượng điện</v>
      </c>
      <c r="S673" s="75" t="str">
        <f t="shared" ca="1" si="208"/>
        <v>Máy chiếu</v>
      </c>
      <c r="T673" s="46"/>
      <c r="U673" s="35"/>
      <c r="V673" s="36"/>
      <c r="W673" s="37"/>
      <c r="X673" s="46"/>
      <c r="Y673" s="46"/>
      <c r="Z673" s="46"/>
    </row>
    <row r="674" spans="1:26" ht="24" customHeight="1" x14ac:dyDescent="0.2">
      <c r="A674" s="11" t="str">
        <f t="shared" si="0"/>
        <v/>
      </c>
      <c r="B674" s="29">
        <f t="shared" si="200"/>
        <v>23</v>
      </c>
      <c r="C674" s="85"/>
      <c r="D674" s="72">
        <v>4</v>
      </c>
      <c r="E674" s="72">
        <f t="shared" ca="1" si="201"/>
        <v>23</v>
      </c>
      <c r="F674" s="72">
        <f t="shared" ca="1" si="202"/>
        <v>23</v>
      </c>
      <c r="G674" s="73" t="str">
        <f>TKB!$C$12</f>
        <v>Lịch sử</v>
      </c>
      <c r="H674" s="73"/>
      <c r="I674" s="74" t="str">
        <f t="shared" ca="1" si="203"/>
        <v>Nhà máy hiện đại đầu tiên của ta</v>
      </c>
      <c r="J674" s="75" t="str">
        <f t="shared" ca="1" si="204"/>
        <v>Máy chiếu</v>
      </c>
      <c r="K674" s="66"/>
      <c r="L674" s="167"/>
      <c r="M674" s="72">
        <v>4</v>
      </c>
      <c r="N674" s="72">
        <f t="shared" ca="1" si="205"/>
        <v>45</v>
      </c>
      <c r="O674" s="72">
        <f t="shared" ca="1" si="206"/>
        <v>45</v>
      </c>
      <c r="P674" s="73" t="str">
        <f>TKB!$D$12</f>
        <v>HDH-T</v>
      </c>
      <c r="Q674" s="73"/>
      <c r="R674" s="74" t="str">
        <f t="shared" ca="1" si="207"/>
        <v>Xăng-ti-mét khối. Đề-xi-mét khối. Mét khối</v>
      </c>
      <c r="S674" s="75" t="str">
        <f t="shared" ca="1" si="208"/>
        <v>Máy chiếu</v>
      </c>
      <c r="T674" s="46"/>
      <c r="U674" s="35"/>
      <c r="V674" s="36"/>
      <c r="W674" s="37"/>
      <c r="X674" s="46"/>
      <c r="Y674" s="46"/>
      <c r="Z674" s="46"/>
    </row>
    <row r="675" spans="1:26" ht="24" customHeight="1" x14ac:dyDescent="0.2">
      <c r="A675" s="11" t="str">
        <f t="shared" si="0"/>
        <v/>
      </c>
      <c r="B675" s="29">
        <f t="shared" si="200"/>
        <v>23</v>
      </c>
      <c r="C675" s="86"/>
      <c r="D675" s="79">
        <v>5</v>
      </c>
      <c r="E675" s="79">
        <f t="shared" ca="1" si="201"/>
        <v>290</v>
      </c>
      <c r="F675" s="79" t="str">
        <f t="shared" si="202"/>
        <v/>
      </c>
      <c r="G675" s="80">
        <f>TKB!$C$13</f>
        <v>0</v>
      </c>
      <c r="H675" s="80"/>
      <c r="I675" s="81" t="str">
        <f t="shared" si="203"/>
        <v/>
      </c>
      <c r="J675" s="82" t="str">
        <f t="shared" si="204"/>
        <v/>
      </c>
      <c r="K675" s="66"/>
      <c r="L675" s="170"/>
      <c r="M675" s="78">
        <v>5</v>
      </c>
      <c r="N675" s="72" t="str">
        <f t="shared" ca="1" si="205"/>
        <v/>
      </c>
      <c r="O675" s="83" t="str">
        <f t="shared" si="206"/>
        <v/>
      </c>
      <c r="P675" s="80">
        <f>TKB!$D$13</f>
        <v>0</v>
      </c>
      <c r="Q675" s="80"/>
      <c r="R675" s="81" t="str">
        <f t="shared" si="207"/>
        <v/>
      </c>
      <c r="S675" s="82" t="str">
        <f t="shared" si="208"/>
        <v/>
      </c>
      <c r="T675" s="46"/>
      <c r="U675" s="35"/>
      <c r="V675" s="36"/>
      <c r="W675" s="37"/>
      <c r="X675" s="46"/>
      <c r="Y675" s="46"/>
      <c r="Z675" s="46"/>
    </row>
    <row r="676" spans="1:26" ht="24" customHeight="1" x14ac:dyDescent="0.2">
      <c r="A676" s="11" t="str">
        <f t="shared" si="0"/>
        <v/>
      </c>
      <c r="B676" s="29">
        <f t="shared" si="200"/>
        <v>23</v>
      </c>
      <c r="C676" s="84" t="str">
        <f>CONCATENATE("Tư ",CHAR(10),DAY(V663+2),"/",MONTH(V663+2))</f>
        <v>Tư 
10/2</v>
      </c>
      <c r="D676" s="61">
        <v>1</v>
      </c>
      <c r="E676" s="61">
        <f t="shared" ca="1" si="201"/>
        <v>46</v>
      </c>
      <c r="F676" s="61">
        <f t="shared" ca="1" si="202"/>
        <v>46</v>
      </c>
      <c r="G676" s="73" t="str">
        <f>TKB!$C$14</f>
        <v>Tập đọc</v>
      </c>
      <c r="H676" s="62"/>
      <c r="I676" s="64" t="str">
        <f t="shared" ca="1" si="203"/>
        <v>Chú đi tuần</v>
      </c>
      <c r="J676" s="65" t="str">
        <f t="shared" ca="1" si="204"/>
        <v>Máy chiếu</v>
      </c>
      <c r="K676" s="66"/>
      <c r="L676" s="169" t="str">
        <f>+C676</f>
        <v>Tư 
10/2</v>
      </c>
      <c r="M676" s="61">
        <v>1</v>
      </c>
      <c r="N676" s="61">
        <f t="shared" ca="1" si="205"/>
        <v>46</v>
      </c>
      <c r="O676" s="61">
        <f t="shared" ca="1" si="206"/>
        <v>46</v>
      </c>
      <c r="P676" s="62" t="str">
        <f>TKB!$D$14</f>
        <v>Khoa học</v>
      </c>
      <c r="Q676" s="62"/>
      <c r="R676" s="64" t="str">
        <f t="shared" ca="1" si="207"/>
        <v>Lắp mạch điện đơn giản</v>
      </c>
      <c r="S676" s="65" t="str">
        <f t="shared" ca="1" si="208"/>
        <v>Máy chiếu</v>
      </c>
      <c r="T676" s="46"/>
      <c r="U676" s="35"/>
      <c r="V676" s="36"/>
      <c r="W676" s="37"/>
      <c r="X676" s="46"/>
      <c r="Y676" s="46"/>
      <c r="Z676" s="46"/>
    </row>
    <row r="677" spans="1:26" ht="24" customHeight="1" x14ac:dyDescent="0.2">
      <c r="A677" s="11" t="str">
        <f t="shared" si="0"/>
        <v/>
      </c>
      <c r="B677" s="29">
        <f t="shared" si="200"/>
        <v>23</v>
      </c>
      <c r="C677" s="85"/>
      <c r="D677" s="72">
        <v>2</v>
      </c>
      <c r="E677" s="72">
        <f t="shared" ca="1" si="201"/>
        <v>90</v>
      </c>
      <c r="F677" s="72">
        <f t="shared" ca="1" si="202"/>
        <v>90</v>
      </c>
      <c r="G677" s="73" t="str">
        <f>TKB!$C$15</f>
        <v>Tiếng Anh</v>
      </c>
      <c r="H677" s="73"/>
      <c r="I677" s="74" t="str">
        <f t="shared" ca="1" si="203"/>
        <v>Unit 14-Lesson 1 (tài liệu bổ trợ)</v>
      </c>
      <c r="J677" s="75">
        <f t="shared" ca="1" si="204"/>
        <v>0</v>
      </c>
      <c r="K677" s="66"/>
      <c r="L677" s="167"/>
      <c r="M677" s="72">
        <v>2</v>
      </c>
      <c r="N677" s="72">
        <f t="shared" ca="1" si="205"/>
        <v>46</v>
      </c>
      <c r="O677" s="72">
        <f t="shared" ca="1" si="206"/>
        <v>46</v>
      </c>
      <c r="P677" s="62" t="str">
        <f>TKB!$D$15</f>
        <v>Thể dục</v>
      </c>
      <c r="Q677" s="73"/>
      <c r="R677" s="74" t="str">
        <f t="shared" ca="1" si="207"/>
        <v>Nhảy dây - Bật cao - Trò chơi “Qua cầu tiếp sức”</v>
      </c>
      <c r="S677" s="75">
        <f t="shared" ca="1" si="208"/>
        <v>0</v>
      </c>
      <c r="T677" s="46"/>
      <c r="U677" s="35"/>
      <c r="V677" s="36"/>
      <c r="W677" s="37"/>
      <c r="X677" s="46"/>
      <c r="Y677" s="46"/>
      <c r="Z677" s="46"/>
    </row>
    <row r="678" spans="1:26" ht="24" customHeight="1" x14ac:dyDescent="0.2">
      <c r="A678" s="11" t="str">
        <f t="shared" si="0"/>
        <v/>
      </c>
      <c r="B678" s="29">
        <f t="shared" si="200"/>
        <v>23</v>
      </c>
      <c r="C678" s="85"/>
      <c r="D678" s="72">
        <v>3</v>
      </c>
      <c r="E678" s="72">
        <f t="shared" ca="1" si="201"/>
        <v>113</v>
      </c>
      <c r="F678" s="72">
        <f t="shared" ca="1" si="202"/>
        <v>113</v>
      </c>
      <c r="G678" s="73" t="str">
        <f>TKB!$C$16</f>
        <v>Toán</v>
      </c>
      <c r="H678" s="73"/>
      <c r="I678" s="74" t="str">
        <f t="shared" ca="1" si="203"/>
        <v>Luyện tập</v>
      </c>
      <c r="J678" s="75" t="str">
        <f t="shared" ca="1" si="204"/>
        <v xml:space="preserve">Máy chiếu </v>
      </c>
      <c r="K678" s="66"/>
      <c r="L678" s="167"/>
      <c r="M678" s="67">
        <v>3</v>
      </c>
      <c r="N678" s="72">
        <f t="shared" ca="1" si="205"/>
        <v>68</v>
      </c>
      <c r="O678" s="67">
        <f t="shared" ca="1" si="206"/>
        <v>138</v>
      </c>
      <c r="P678" s="68" t="str">
        <f>TKB!$D$16</f>
        <v>HDH-TV</v>
      </c>
      <c r="Q678" s="73"/>
      <c r="R678" s="74" t="str">
        <f t="shared" ca="1" si="207"/>
        <v>Tập đọc - Luyện từ và câu</v>
      </c>
      <c r="S678" s="75" t="str">
        <f t="shared" ca="1" si="208"/>
        <v>Máy chiếu</v>
      </c>
      <c r="T678" s="46"/>
      <c r="U678" s="35"/>
      <c r="V678" s="36"/>
      <c r="W678" s="37"/>
      <c r="X678" s="46"/>
      <c r="Y678" s="46"/>
      <c r="Z678" s="46"/>
    </row>
    <row r="679" spans="1:26" ht="24" customHeight="1" x14ac:dyDescent="0.2">
      <c r="A679" s="11" t="str">
        <f t="shared" si="0"/>
        <v/>
      </c>
      <c r="B679" s="29">
        <f t="shared" si="200"/>
        <v>23</v>
      </c>
      <c r="C679" s="85"/>
      <c r="D679" s="72">
        <v>4</v>
      </c>
      <c r="E679" s="72">
        <f t="shared" ca="1" si="201"/>
        <v>23</v>
      </c>
      <c r="F679" s="72">
        <f t="shared" ca="1" si="202"/>
        <v>23</v>
      </c>
      <c r="G679" s="73" t="str">
        <f>TKB!$C$17</f>
        <v>Kể chuyện</v>
      </c>
      <c r="H679" s="73"/>
      <c r="I679" s="74" t="str">
        <f t="shared" ca="1" si="203"/>
        <v>Kể chuyện đã nghe,đã đọc</v>
      </c>
      <c r="J679" s="75" t="str">
        <f t="shared" ca="1" si="204"/>
        <v>Máy chiếu</v>
      </c>
      <c r="K679" s="66"/>
      <c r="L679" s="167"/>
      <c r="M679" s="72">
        <v>4</v>
      </c>
      <c r="N679" s="72">
        <f t="shared" ca="1" si="205"/>
        <v>23</v>
      </c>
      <c r="O679" s="72">
        <f t="shared" ca="1" si="206"/>
        <v>25</v>
      </c>
      <c r="P679" s="73" t="str">
        <f>TKB!$D$17</f>
        <v>HĐTT-CĐ</v>
      </c>
      <c r="Q679" s="73"/>
      <c r="R679" s="74" t="str">
        <f t="shared" ca="1" si="207"/>
        <v>Văn nghệ chào mừng 8/3</v>
      </c>
      <c r="S679" s="75" t="str">
        <f t="shared" ca="1" si="208"/>
        <v>Máy chiếu</v>
      </c>
      <c r="T679" s="46"/>
      <c r="U679" s="35"/>
      <c r="V679" s="36"/>
      <c r="W679" s="37"/>
      <c r="X679" s="46"/>
      <c r="Y679" s="46"/>
      <c r="Z679" s="46"/>
    </row>
    <row r="680" spans="1:26" ht="24" customHeight="1" x14ac:dyDescent="0.2">
      <c r="A680" s="11" t="str">
        <f t="shared" si="0"/>
        <v/>
      </c>
      <c r="B680" s="29">
        <f t="shared" si="200"/>
        <v>23</v>
      </c>
      <c r="C680" s="86"/>
      <c r="D680" s="79">
        <v>5</v>
      </c>
      <c r="E680" s="79">
        <f t="shared" ca="1" si="201"/>
        <v>292</v>
      </c>
      <c r="F680" s="79" t="str">
        <f t="shared" si="202"/>
        <v/>
      </c>
      <c r="G680" s="80">
        <f>TKB!$C$18</f>
        <v>0</v>
      </c>
      <c r="H680" s="80"/>
      <c r="I680" s="81" t="str">
        <f t="shared" si="203"/>
        <v/>
      </c>
      <c r="J680" s="82" t="str">
        <f t="shared" si="204"/>
        <v/>
      </c>
      <c r="K680" s="66"/>
      <c r="L680" s="170"/>
      <c r="M680" s="78">
        <v>5</v>
      </c>
      <c r="N680" s="72" t="str">
        <f t="shared" ca="1" si="205"/>
        <v/>
      </c>
      <c r="O680" s="83" t="str">
        <f t="shared" si="206"/>
        <v/>
      </c>
      <c r="P680" s="80">
        <f>TKB!$D$18</f>
        <v>0</v>
      </c>
      <c r="Q680" s="80"/>
      <c r="R680" s="81" t="str">
        <f t="shared" si="207"/>
        <v/>
      </c>
      <c r="S680" s="82" t="str">
        <f t="shared" si="208"/>
        <v/>
      </c>
      <c r="T680" s="46"/>
      <c r="U680" s="35"/>
      <c r="V680" s="36"/>
      <c r="W680" s="37"/>
      <c r="X680" s="46"/>
      <c r="Y680" s="46"/>
      <c r="Z680" s="46"/>
    </row>
    <row r="681" spans="1:26" ht="24" customHeight="1" x14ac:dyDescent="0.2">
      <c r="A681" s="11" t="str">
        <f t="shared" si="0"/>
        <v/>
      </c>
      <c r="B681" s="29">
        <f t="shared" si="200"/>
        <v>23</v>
      </c>
      <c r="C681" s="84" t="str">
        <f>CONCATENATE("Năm ",CHAR(10),DAY(V663+3),"/",MONTH(V663+3))</f>
        <v>Năm 
11/2</v>
      </c>
      <c r="D681" s="61">
        <v>1</v>
      </c>
      <c r="E681" s="61">
        <f t="shared" ca="1" si="201"/>
        <v>45</v>
      </c>
      <c r="F681" s="61">
        <f t="shared" ca="1" si="202"/>
        <v>45</v>
      </c>
      <c r="G681" s="62" t="str">
        <f>TKB!$C$19</f>
        <v>TLV</v>
      </c>
      <c r="H681" s="62"/>
      <c r="I681" s="64" t="str">
        <f t="shared" ca="1" si="203"/>
        <v>Lập chương trình hoạt động</v>
      </c>
      <c r="J681" s="65" t="str">
        <f t="shared" ca="1" si="204"/>
        <v xml:space="preserve">Máy chiếu </v>
      </c>
      <c r="K681" s="66"/>
      <c r="L681" s="169" t="str">
        <f>+C681</f>
        <v>Năm 
11/2</v>
      </c>
      <c r="M681" s="61">
        <v>1</v>
      </c>
      <c r="N681" s="61">
        <f t="shared" ca="1" si="205"/>
        <v>91</v>
      </c>
      <c r="O681" s="61">
        <f t="shared" ca="1" si="206"/>
        <v>91</v>
      </c>
      <c r="P681" s="62" t="str">
        <f>TKB!$D$19</f>
        <v>Tiếng Anh</v>
      </c>
      <c r="Q681" s="62"/>
      <c r="R681" s="64" t="str">
        <f t="shared" ca="1" si="207"/>
        <v xml:space="preserve">Unit 14: Lesson 2 </v>
      </c>
      <c r="S681" s="65">
        <f t="shared" ca="1" si="208"/>
        <v>0</v>
      </c>
      <c r="T681" s="46"/>
      <c r="U681" s="35"/>
      <c r="V681" s="36"/>
      <c r="W681" s="37"/>
      <c r="X681" s="46"/>
      <c r="Y681" s="46"/>
      <c r="Z681" s="46"/>
    </row>
    <row r="682" spans="1:26" ht="24" customHeight="1" x14ac:dyDescent="0.2">
      <c r="A682" s="11" t="str">
        <f t="shared" si="0"/>
        <v/>
      </c>
      <c r="B682" s="29">
        <f t="shared" si="200"/>
        <v>23</v>
      </c>
      <c r="C682" s="85"/>
      <c r="D682" s="72">
        <v>2</v>
      </c>
      <c r="E682" s="72">
        <f t="shared" ca="1" si="201"/>
        <v>23</v>
      </c>
      <c r="F682" s="72">
        <f t="shared" ca="1" si="202"/>
        <v>23</v>
      </c>
      <c r="G682" s="73" t="str">
        <f>TKB!$C$20</f>
        <v>Mĩ thuật</v>
      </c>
      <c r="H682" s="73"/>
      <c r="I682" s="74" t="str">
        <f t="shared" ca="1" si="203"/>
        <v>Trang phục yêu thích</v>
      </c>
      <c r="J682" s="75">
        <f t="shared" ca="1" si="204"/>
        <v>0</v>
      </c>
      <c r="K682" s="66"/>
      <c r="L682" s="167"/>
      <c r="M682" s="72">
        <v>2</v>
      </c>
      <c r="N682" s="72">
        <f t="shared" ca="1" si="205"/>
        <v>23</v>
      </c>
      <c r="O682" s="72">
        <f t="shared" ca="1" si="206"/>
        <v>23</v>
      </c>
      <c r="P682" s="73" t="str">
        <f>TKB!$D$20</f>
        <v>Địa lí</v>
      </c>
      <c r="Q682" s="73"/>
      <c r="R682" s="74" t="str">
        <f t="shared" ca="1" si="207"/>
        <v>Ôn Châu Á</v>
      </c>
      <c r="S682" s="75" t="str">
        <f t="shared" ca="1" si="208"/>
        <v>Máy chiếu</v>
      </c>
      <c r="T682" s="46"/>
      <c r="U682" s="35"/>
      <c r="V682" s="36"/>
      <c r="W682" s="37"/>
      <c r="X682" s="46"/>
      <c r="Y682" s="46"/>
      <c r="Z682" s="46"/>
    </row>
    <row r="683" spans="1:26" ht="24" customHeight="1" x14ac:dyDescent="0.2">
      <c r="A683" s="11" t="str">
        <f t="shared" si="0"/>
        <v/>
      </c>
      <c r="B683" s="29">
        <f t="shared" si="200"/>
        <v>23</v>
      </c>
      <c r="C683" s="85"/>
      <c r="D683" s="72">
        <v>3</v>
      </c>
      <c r="E683" s="72">
        <f t="shared" ca="1" si="201"/>
        <v>114</v>
      </c>
      <c r="F683" s="72">
        <f t="shared" ca="1" si="202"/>
        <v>114</v>
      </c>
      <c r="G683" s="73" t="str">
        <f>TKB!$C$21</f>
        <v>Toán</v>
      </c>
      <c r="H683" s="73"/>
      <c r="I683" s="74" t="str">
        <f t="shared" ca="1" si="203"/>
        <v>Thể tích hình hộp chữ nhật</v>
      </c>
      <c r="J683" s="75" t="str">
        <f t="shared" ca="1" si="204"/>
        <v>Máy chiếu</v>
      </c>
      <c r="K683" s="66"/>
      <c r="L683" s="167"/>
      <c r="M683" s="67">
        <v>3</v>
      </c>
      <c r="N683" s="72">
        <f t="shared" ca="1" si="205"/>
        <v>23</v>
      </c>
      <c r="O683" s="67">
        <f t="shared" ca="1" si="206"/>
        <v>23</v>
      </c>
      <c r="P683" s="68" t="str">
        <f>TKB!$D$21</f>
        <v>Kĩ thuật</v>
      </c>
      <c r="Q683" s="73"/>
      <c r="R683" s="74" t="str">
        <f t="shared" ca="1" si="207"/>
        <v>Lắp xe cần cẩu</v>
      </c>
      <c r="S683" s="75" t="str">
        <f t="shared" ca="1" si="208"/>
        <v>Bộ lắp ghép</v>
      </c>
      <c r="T683" s="46"/>
      <c r="U683" s="35"/>
      <c r="V683" s="36"/>
      <c r="W683" s="37"/>
      <c r="X683" s="46"/>
      <c r="Y683" s="46"/>
      <c r="Z683" s="46"/>
    </row>
    <row r="684" spans="1:26" ht="24" customHeight="1" x14ac:dyDescent="0.2">
      <c r="A684" s="11" t="str">
        <f t="shared" si="0"/>
        <v/>
      </c>
      <c r="B684" s="29">
        <f t="shared" si="200"/>
        <v>23</v>
      </c>
      <c r="C684" s="85"/>
      <c r="D684" s="72">
        <v>4</v>
      </c>
      <c r="E684" s="72">
        <f t="shared" ca="1" si="201"/>
        <v>46</v>
      </c>
      <c r="F684" s="72">
        <f t="shared" ca="1" si="202"/>
        <v>46</v>
      </c>
      <c r="G684" s="73" t="str">
        <f>TKB!$C$22</f>
        <v>LT &amp; Câu</v>
      </c>
      <c r="H684" s="73"/>
      <c r="I684" s="74" t="str">
        <f t="shared" ca="1" si="203"/>
        <v>MRVT:Trật tự - An ninh</v>
      </c>
      <c r="J684" s="75" t="str">
        <f t="shared" ca="1" si="204"/>
        <v>Máy chiếu</v>
      </c>
      <c r="K684" s="66"/>
      <c r="L684" s="167"/>
      <c r="M684" s="72">
        <v>4</v>
      </c>
      <c r="N684" s="72">
        <f t="shared" ca="1" si="205"/>
        <v>69</v>
      </c>
      <c r="O684" s="72">
        <f t="shared" ca="1" si="206"/>
        <v>139</v>
      </c>
      <c r="P684" s="73" t="str">
        <f>TKB!$D$22</f>
        <v>HDH-TV</v>
      </c>
      <c r="Q684" s="73"/>
      <c r="R684" s="74" t="str">
        <f t="shared" ca="1" si="207"/>
        <v>Luyện từ và câu</v>
      </c>
      <c r="S684" s="75" t="str">
        <f t="shared" ca="1" si="208"/>
        <v>Máy chiếu</v>
      </c>
      <c r="T684" s="46"/>
      <c r="U684" s="35"/>
      <c r="V684" s="36"/>
      <c r="W684" s="37"/>
      <c r="X684" s="46"/>
      <c r="Y684" s="46"/>
      <c r="Z684" s="46"/>
    </row>
    <row r="685" spans="1:26" ht="24" customHeight="1" x14ac:dyDescent="0.2">
      <c r="A685" s="11" t="str">
        <f t="shared" si="0"/>
        <v/>
      </c>
      <c r="B685" s="29">
        <f t="shared" si="200"/>
        <v>23</v>
      </c>
      <c r="C685" s="86"/>
      <c r="D685" s="79">
        <v>5</v>
      </c>
      <c r="E685" s="79">
        <f t="shared" ca="1" si="201"/>
        <v>294</v>
      </c>
      <c r="F685" s="79" t="str">
        <f t="shared" si="202"/>
        <v/>
      </c>
      <c r="G685" s="80">
        <f>TKB!$C$23</f>
        <v>0</v>
      </c>
      <c r="H685" s="80"/>
      <c r="I685" s="81" t="str">
        <f t="shared" si="203"/>
        <v/>
      </c>
      <c r="J685" s="82" t="str">
        <f t="shared" si="204"/>
        <v/>
      </c>
      <c r="K685" s="66"/>
      <c r="L685" s="170"/>
      <c r="M685" s="78">
        <v>5</v>
      </c>
      <c r="N685" s="72" t="str">
        <f t="shared" ca="1" si="205"/>
        <v/>
      </c>
      <c r="O685" s="83" t="str">
        <f t="shared" si="206"/>
        <v/>
      </c>
      <c r="P685" s="80">
        <f>TKB!$D$23</f>
        <v>0</v>
      </c>
      <c r="Q685" s="80"/>
      <c r="R685" s="81" t="str">
        <f t="shared" si="207"/>
        <v/>
      </c>
      <c r="S685" s="82" t="str">
        <f t="shared" si="208"/>
        <v/>
      </c>
      <c r="T685" s="46"/>
      <c r="U685" s="35"/>
      <c r="V685" s="36"/>
      <c r="W685" s="37"/>
      <c r="X685" s="46"/>
      <c r="Y685" s="46"/>
      <c r="Z685" s="46"/>
    </row>
    <row r="686" spans="1:26" ht="24" customHeight="1" x14ac:dyDescent="0.2">
      <c r="A686" s="11" t="str">
        <f t="shared" si="0"/>
        <v/>
      </c>
      <c r="B686" s="29">
        <f t="shared" si="200"/>
        <v>23</v>
      </c>
      <c r="C686" s="60" t="str">
        <f>CONCATENATE("Sáu ",CHAR(10),DAY(V663+4),"/",MONTH(V663+4))</f>
        <v>Sáu 
12/2</v>
      </c>
      <c r="D686" s="61">
        <v>1</v>
      </c>
      <c r="E686" s="61">
        <f t="shared" ca="1" si="201"/>
        <v>46</v>
      </c>
      <c r="F686" s="61">
        <f t="shared" ca="1" si="202"/>
        <v>46</v>
      </c>
      <c r="G686" s="73" t="str">
        <f>TKB!$C$24</f>
        <v>TLV</v>
      </c>
      <c r="H686" s="62"/>
      <c r="I686" s="64" t="str">
        <f t="shared" ca="1" si="203"/>
        <v>Trả bài văn kể chuyện</v>
      </c>
      <c r="J686" s="65" t="str">
        <f t="shared" ca="1" si="204"/>
        <v>Máy chiếu</v>
      </c>
      <c r="K686" s="66"/>
      <c r="L686" s="169" t="str">
        <f>+C686</f>
        <v>Sáu 
12/2</v>
      </c>
      <c r="M686" s="61">
        <v>1</v>
      </c>
      <c r="N686" s="61">
        <f t="shared" ca="1" si="205"/>
        <v>46</v>
      </c>
      <c r="O686" s="61">
        <f t="shared" ca="1" si="206"/>
        <v>46</v>
      </c>
      <c r="P686" s="62" t="str">
        <f>TKB!$D$24</f>
        <v>HDH-T</v>
      </c>
      <c r="Q686" s="62"/>
      <c r="R686" s="74" t="str">
        <f t="shared" ca="1" si="207"/>
        <v>V hình hộp chữ nhật. V hình lập phương</v>
      </c>
      <c r="S686" s="65" t="str">
        <f t="shared" ca="1" si="208"/>
        <v>Máy chiếu</v>
      </c>
      <c r="T686" s="46"/>
      <c r="U686" s="35"/>
      <c r="V686" s="36"/>
      <c r="W686" s="37"/>
      <c r="X686" s="46"/>
      <c r="Y686" s="46"/>
      <c r="Z686" s="46"/>
    </row>
    <row r="687" spans="1:26" ht="24" customHeight="1" x14ac:dyDescent="0.2">
      <c r="A687" s="11" t="str">
        <f t="shared" si="0"/>
        <v/>
      </c>
      <c r="B687" s="29">
        <f t="shared" si="200"/>
        <v>23</v>
      </c>
      <c r="C687" s="71"/>
      <c r="D687" s="72">
        <v>2</v>
      </c>
      <c r="E687" s="72">
        <f t="shared" ca="1" si="201"/>
        <v>115</v>
      </c>
      <c r="F687" s="72">
        <f t="shared" ca="1" si="202"/>
        <v>115</v>
      </c>
      <c r="G687" s="73" t="str">
        <f>TKB!$C$25</f>
        <v>Toán</v>
      </c>
      <c r="H687" s="73"/>
      <c r="I687" s="74" t="str">
        <f t="shared" ca="1" si="203"/>
        <v>Thể tích hình lập phương</v>
      </c>
      <c r="J687" s="75" t="str">
        <f t="shared" ca="1" si="204"/>
        <v>Máy chiếu</v>
      </c>
      <c r="K687" s="66"/>
      <c r="L687" s="167"/>
      <c r="M687" s="72">
        <v>2</v>
      </c>
      <c r="N687" s="72">
        <f t="shared" ca="1" si="205"/>
        <v>23</v>
      </c>
      <c r="O687" s="72">
        <f t="shared" ca="1" si="206"/>
        <v>23</v>
      </c>
      <c r="P687" s="73" t="str">
        <f>TKB!$D$25</f>
        <v>HĐTT-SH</v>
      </c>
      <c r="Q687" s="73"/>
      <c r="R687" s="74" t="str">
        <f t="shared" ca="1" si="207"/>
        <v>Sinh hoạt lớp</v>
      </c>
      <c r="S687" s="75" t="str">
        <f t="shared" ca="1" si="208"/>
        <v>sổ thi đua</v>
      </c>
      <c r="T687" s="46"/>
      <c r="U687" s="35"/>
      <c r="V687" s="36"/>
      <c r="W687" s="37"/>
      <c r="X687" s="46"/>
      <c r="Y687" s="46"/>
      <c r="Z687" s="46"/>
    </row>
    <row r="688" spans="1:26" ht="24" customHeight="1" x14ac:dyDescent="0.2">
      <c r="A688" s="11" t="str">
        <f t="shared" si="0"/>
        <v/>
      </c>
      <c r="B688" s="29">
        <f t="shared" si="200"/>
        <v>23</v>
      </c>
      <c r="C688" s="71"/>
      <c r="D688" s="67">
        <v>3</v>
      </c>
      <c r="E688" s="72">
        <f t="shared" ca="1" si="201"/>
        <v>23</v>
      </c>
      <c r="F688" s="72">
        <f t="shared" ca="1" si="202"/>
        <v>23</v>
      </c>
      <c r="G688" s="73" t="str">
        <f>TKB!$C$26</f>
        <v>Đạo đức</v>
      </c>
      <c r="H688" s="73"/>
      <c r="I688" s="74" t="str">
        <f t="shared" ca="1" si="203"/>
        <v>Em yêu Tổ quốc Việt Nam</v>
      </c>
      <c r="J688" s="75" t="str">
        <f t="shared" ca="1" si="204"/>
        <v>Máy chiếu</v>
      </c>
      <c r="K688" s="66"/>
      <c r="L688" s="167"/>
      <c r="M688" s="67">
        <v>3</v>
      </c>
      <c r="N688" s="72" t="str">
        <f t="shared" ca="1" si="205"/>
        <v/>
      </c>
      <c r="O688" s="67" t="str">
        <f t="shared" si="206"/>
        <v/>
      </c>
      <c r="P688" s="68">
        <f>TKB!$D$26</f>
        <v>0</v>
      </c>
      <c r="Q688" s="73"/>
      <c r="R688" s="74" t="str">
        <f t="shared" si="207"/>
        <v/>
      </c>
      <c r="S688" s="75" t="str">
        <f t="shared" si="208"/>
        <v/>
      </c>
      <c r="T688" s="46"/>
      <c r="U688" s="35"/>
      <c r="V688" s="36"/>
      <c r="W688" s="37"/>
      <c r="X688" s="46"/>
      <c r="Y688" s="46"/>
      <c r="Z688" s="46"/>
    </row>
    <row r="689" spans="1:26" ht="24" customHeight="1" x14ac:dyDescent="0.2">
      <c r="A689" s="11" t="str">
        <f t="shared" si="0"/>
        <v/>
      </c>
      <c r="B689" s="29">
        <f t="shared" si="200"/>
        <v>23</v>
      </c>
      <c r="C689" s="71"/>
      <c r="D689" s="72">
        <v>4</v>
      </c>
      <c r="E689" s="72">
        <f t="shared" ca="1" si="201"/>
        <v>92</v>
      </c>
      <c r="F689" s="72">
        <f t="shared" ca="1" si="202"/>
        <v>92</v>
      </c>
      <c r="G689" s="73" t="str">
        <f>TKB!$C$27</f>
        <v>Tiếng Anh</v>
      </c>
      <c r="H689" s="73"/>
      <c r="I689" s="74" t="str">
        <f t="shared" ca="1" si="203"/>
        <v>Unit 14-Lesson 2 (tài liệu bổ trợ)</v>
      </c>
      <c r="J689" s="75">
        <f t="shared" ca="1" si="204"/>
        <v>0</v>
      </c>
      <c r="K689" s="66"/>
      <c r="L689" s="167"/>
      <c r="M689" s="72">
        <v>4</v>
      </c>
      <c r="N689" s="72" t="str">
        <f t="shared" ca="1" si="205"/>
        <v/>
      </c>
      <c r="O689" s="72" t="str">
        <f t="shared" si="206"/>
        <v/>
      </c>
      <c r="P689" s="73">
        <f>TKB!$D$27</f>
        <v>0</v>
      </c>
      <c r="Q689" s="73"/>
      <c r="R689" s="74" t="str">
        <f t="shared" si="207"/>
        <v/>
      </c>
      <c r="S689" s="75" t="str">
        <f t="shared" si="208"/>
        <v/>
      </c>
      <c r="T689" s="46"/>
      <c r="U689" s="35"/>
      <c r="V689" s="36"/>
      <c r="W689" s="37"/>
      <c r="X689" s="46"/>
      <c r="Y689" s="46"/>
      <c r="Z689" s="46"/>
    </row>
    <row r="690" spans="1:26" ht="24" customHeight="1" x14ac:dyDescent="0.2">
      <c r="A690" s="11" t="str">
        <f t="shared" si="0"/>
        <v/>
      </c>
      <c r="B690" s="29">
        <f t="shared" si="200"/>
        <v>23</v>
      </c>
      <c r="C690" s="87"/>
      <c r="D690" s="88">
        <v>5</v>
      </c>
      <c r="E690" s="88">
        <f t="shared" ca="1" si="201"/>
        <v>296</v>
      </c>
      <c r="F690" s="88" t="str">
        <f t="shared" si="202"/>
        <v/>
      </c>
      <c r="G690" s="89">
        <f>TKB!$C$28</f>
        <v>0</v>
      </c>
      <c r="H690" s="89" t="str">
        <f>IF(AND($M$1&lt;&gt;"",F690&lt;&gt;""),$M$1,IF(LEN(G690)&gt;$Q$1,RIGHT(G690,$Q$1),""))</f>
        <v/>
      </c>
      <c r="I690" s="90" t="str">
        <f t="shared" si="203"/>
        <v/>
      </c>
      <c r="J690" s="91" t="str">
        <f t="shared" si="204"/>
        <v/>
      </c>
      <c r="K690" s="66"/>
      <c r="L690" s="171"/>
      <c r="M690" s="92">
        <v>5</v>
      </c>
      <c r="N690" s="88" t="str">
        <f t="shared" ca="1" si="205"/>
        <v/>
      </c>
      <c r="O690" s="88" t="str">
        <f t="shared" si="206"/>
        <v/>
      </c>
      <c r="P690" s="89">
        <f>TKB!$D$28</f>
        <v>0</v>
      </c>
      <c r="Q690" s="89" t="str">
        <f>IF(AND($M$1&lt;&gt;"",O690&lt;&gt;""),$M$1,IF(LEN(P690)&gt;$Q$1,RIGHT(P690,$Q$1),""))</f>
        <v/>
      </c>
      <c r="R690" s="90" t="str">
        <f t="shared" si="207"/>
        <v/>
      </c>
      <c r="S690" s="91" t="str">
        <f t="shared" si="208"/>
        <v/>
      </c>
      <c r="T690" s="46"/>
      <c r="U690" s="35"/>
      <c r="V690" s="36"/>
      <c r="W690" s="37"/>
      <c r="X690" s="46"/>
      <c r="Y690" s="46"/>
      <c r="Z690" s="46"/>
    </row>
    <row r="691" spans="1:26" ht="24" customHeight="1" x14ac:dyDescent="0.2">
      <c r="A691" s="11" t="str">
        <f t="shared" si="0"/>
        <v/>
      </c>
      <c r="B691" s="29">
        <f t="shared" si="200"/>
        <v>23</v>
      </c>
      <c r="C691" s="178"/>
      <c r="D691" s="173"/>
      <c r="E691" s="173"/>
      <c r="F691" s="173"/>
      <c r="G691" s="173"/>
      <c r="H691" s="173"/>
      <c r="I691" s="173"/>
      <c r="J691" s="174"/>
      <c r="K691" s="93"/>
      <c r="L691" s="172"/>
      <c r="M691" s="173"/>
      <c r="N691" s="173"/>
      <c r="O691" s="173"/>
      <c r="P691" s="173"/>
      <c r="Q691" s="173"/>
      <c r="R691" s="173"/>
      <c r="S691" s="174"/>
      <c r="T691" s="11"/>
      <c r="U691" s="35"/>
      <c r="V691" s="36"/>
      <c r="W691" s="37"/>
      <c r="X691" s="11"/>
      <c r="Y691" s="11"/>
      <c r="Z691" s="11"/>
    </row>
    <row r="692" spans="1:26" ht="57.75" customHeight="1" x14ac:dyDescent="0.2">
      <c r="A692" s="11" t="str">
        <f t="shared" si="0"/>
        <v/>
      </c>
      <c r="B692" s="29">
        <f>+B693</f>
        <v>24</v>
      </c>
      <c r="C692" s="96" t="str">
        <f>'HUONG DAN'!B54</f>
        <v>©Trường Tiểu học Lê Ngọc Hân, Gia Lâm</v>
      </c>
      <c r="D692" s="93"/>
      <c r="E692" s="93"/>
      <c r="F692" s="93"/>
      <c r="G692" s="97"/>
      <c r="H692" s="97"/>
      <c r="I692" s="97"/>
      <c r="J692" s="97"/>
      <c r="K692" s="97"/>
      <c r="L692" s="45"/>
      <c r="M692" s="45"/>
      <c r="N692" s="45"/>
      <c r="O692" s="45"/>
      <c r="P692" s="100"/>
      <c r="Q692" s="100"/>
      <c r="R692" s="183"/>
      <c r="S692" s="180"/>
      <c r="T692" s="11"/>
      <c r="U692" s="35"/>
      <c r="V692" s="36"/>
      <c r="W692" s="37"/>
      <c r="X692" s="11"/>
      <c r="Y692" s="11"/>
      <c r="Z692" s="11"/>
    </row>
    <row r="693" spans="1:26" ht="24" customHeight="1" x14ac:dyDescent="0.2">
      <c r="A693" s="11" t="str">
        <f t="shared" si="0"/>
        <v/>
      </c>
      <c r="B693" s="29">
        <f>+C693</f>
        <v>24</v>
      </c>
      <c r="C693" s="179">
        <f>+C663+1</f>
        <v>24</v>
      </c>
      <c r="D693" s="180"/>
      <c r="E693" s="38"/>
      <c r="F693" s="93" t="str">
        <f>CONCATENATE("(Từ ngày ",DAY(V693)&amp;"/"&amp; MONTH(V693) &amp;"/"&amp;YEAR(V693)&amp; " đến ngày "  &amp;DAY(V693+4)&amp;  "/" &amp; MONTH(V693+4) &amp; "/" &amp; YEAR(V693+4),")")</f>
        <v>(Từ ngày 15/2/2021 đến ngày 19/2/2021)</v>
      </c>
      <c r="G693" s="97"/>
      <c r="H693" s="97"/>
      <c r="I693" s="105"/>
      <c r="J693" s="33"/>
      <c r="K693" s="33"/>
      <c r="L693" s="42"/>
      <c r="M693" s="42"/>
      <c r="N693" s="43"/>
      <c r="O693" s="43"/>
      <c r="P693" s="44"/>
      <c r="Q693" s="44"/>
      <c r="R693" s="41"/>
      <c r="S693" s="41"/>
      <c r="T693" s="11"/>
      <c r="U693" s="35" t="s">
        <v>62</v>
      </c>
      <c r="V693" s="36">
        <f>$U$1+(C693-1)*7+W693</f>
        <v>44242</v>
      </c>
      <c r="W693" s="37">
        <v>0</v>
      </c>
      <c r="X693" s="11"/>
      <c r="Y693" s="11"/>
      <c r="Z693" s="11"/>
    </row>
    <row r="694" spans="1:26" ht="24" customHeight="1" x14ac:dyDescent="0.2">
      <c r="A694" s="11" t="str">
        <f t="shared" si="0"/>
        <v/>
      </c>
      <c r="B694" s="29">
        <f t="shared" ref="B694:B721" si="209">+B693</f>
        <v>24</v>
      </c>
      <c r="C694" s="175" t="s">
        <v>63</v>
      </c>
      <c r="D694" s="176"/>
      <c r="E694" s="176"/>
      <c r="F694" s="176"/>
      <c r="G694" s="176"/>
      <c r="H694" s="176"/>
      <c r="I694" s="176"/>
      <c r="J694" s="177"/>
      <c r="K694" s="99"/>
      <c r="L694" s="175" t="s">
        <v>64</v>
      </c>
      <c r="M694" s="176"/>
      <c r="N694" s="176"/>
      <c r="O694" s="176"/>
      <c r="P694" s="176"/>
      <c r="Q694" s="176"/>
      <c r="R694" s="176"/>
      <c r="S694" s="177"/>
      <c r="T694" s="46"/>
      <c r="U694" s="35"/>
      <c r="V694" s="47"/>
      <c r="W694" s="37"/>
      <c r="X694" s="46"/>
      <c r="Y694" s="46"/>
      <c r="Z694" s="46"/>
    </row>
    <row r="695" spans="1:26" ht="24" customHeight="1" x14ac:dyDescent="0.2">
      <c r="A695" s="11" t="str">
        <f t="shared" si="0"/>
        <v/>
      </c>
      <c r="B695" s="29">
        <f t="shared" si="209"/>
        <v>24</v>
      </c>
      <c r="C695" s="101" t="s">
        <v>65</v>
      </c>
      <c r="D695" s="102" t="s">
        <v>66</v>
      </c>
      <c r="E695" s="102" t="s">
        <v>67</v>
      </c>
      <c r="F695" s="102" t="s">
        <v>68</v>
      </c>
      <c r="G695" s="103" t="s">
        <v>69</v>
      </c>
      <c r="H695" s="103" t="s">
        <v>70</v>
      </c>
      <c r="I695" s="103" t="s">
        <v>71</v>
      </c>
      <c r="J695" s="104" t="s">
        <v>72</v>
      </c>
      <c r="K695" s="52"/>
      <c r="L695" s="53" t="s">
        <v>65</v>
      </c>
      <c r="M695" s="54" t="s">
        <v>66</v>
      </c>
      <c r="N695" s="54" t="s">
        <v>67</v>
      </c>
      <c r="O695" s="49" t="s">
        <v>68</v>
      </c>
      <c r="P695" s="55" t="s">
        <v>73</v>
      </c>
      <c r="Q695" s="55" t="s">
        <v>70</v>
      </c>
      <c r="R695" s="55" t="s">
        <v>71</v>
      </c>
      <c r="S695" s="51" t="s">
        <v>72</v>
      </c>
      <c r="T695" s="56"/>
      <c r="U695" s="57"/>
      <c r="V695" s="58"/>
      <c r="W695" s="59"/>
      <c r="X695" s="56"/>
      <c r="Y695" s="56"/>
      <c r="Z695" s="56"/>
    </row>
    <row r="696" spans="1:26" ht="24" customHeight="1" x14ac:dyDescent="0.2">
      <c r="A696" s="11" t="str">
        <f t="shared" si="0"/>
        <v/>
      </c>
      <c r="B696" s="29">
        <f t="shared" si="209"/>
        <v>24</v>
      </c>
      <c r="C696" s="60" t="str">
        <f>CONCATENATE("Hai  ",CHAR(10),DAY(V693),"/",MONTH(V693))</f>
        <v>Hai  
15/2</v>
      </c>
      <c r="D696" s="61">
        <v>1</v>
      </c>
      <c r="E696" s="61">
        <f t="shared" ref="E696:E720" ca="1" si="210">COUNTIF($G$6:G696,G696)+COUNTIF(OFFSET($P$6,0,0,IF(MOD(ROW(P696),5)&lt;&gt;0,INT((ROW(P696)-ROW($P$6)+1)/5)*5,INT((ROW(P696)-ROW($P$6))/5)*5),1),G696)</f>
        <v>24</v>
      </c>
      <c r="F696" s="61">
        <f t="shared" ref="F696:F720" ca="1" si="211">IF(G696=0,"",VLOOKUP(E696&amp;G696,PPCT,2,0))</f>
        <v>24</v>
      </c>
      <c r="G696" s="62" t="str">
        <f>TKB!$C$4</f>
        <v>HĐTT</v>
      </c>
      <c r="H696" s="63"/>
      <c r="I696" s="64" t="str">
        <f t="shared" ref="I696:I720" ca="1" si="212">IF(G696=0,"",VLOOKUP(E696&amp;G696,PPCT,6,0))</f>
        <v>Chào cờ</v>
      </c>
      <c r="J696" s="65">
        <f t="shared" ref="J696:J720" ca="1" si="213">IF(G696=0,"",VLOOKUP(E696&amp;G696,PPCT,7,0))</f>
        <v>0</v>
      </c>
      <c r="K696" s="66"/>
      <c r="L696" s="166" t="str">
        <f>+C696</f>
        <v>Hai  
15/2</v>
      </c>
      <c r="M696" s="67">
        <v>1</v>
      </c>
      <c r="N696" s="67">
        <f t="shared" ref="N696:N720" ca="1" si="214">IF(P696=0,"",COUNTIF($P$6:P696,P696)+COUNTIF(OFFSET($G$6,0,0,INT((ROW(G696)-ROW($G$6))/5+1)*5,1),P696))</f>
        <v>70</v>
      </c>
      <c r="O696" s="61">
        <f t="shared" ref="O696:O720" ca="1" si="215">IF(P696=0,"",VLOOKUP(N696&amp;P696,PPCT,2,0))</f>
        <v>140</v>
      </c>
      <c r="P696" s="68" t="str">
        <f>TKB!$D$4</f>
        <v>HDH-TV</v>
      </c>
      <c r="Q696" s="63"/>
      <c r="R696" s="69" t="str">
        <f t="shared" ref="R696:R720" ca="1" si="216">IF(P696=0,"",VLOOKUP(N696&amp;P696,PPCT,6,0))</f>
        <v>Tập làm văn</v>
      </c>
      <c r="S696" s="70" t="str">
        <f t="shared" ref="S696:S720" ca="1" si="217">IF(P696=0,"",VLOOKUP(N696&amp;P696,PPCT,7,0))</f>
        <v>Máy chiếu</v>
      </c>
      <c r="T696" s="46"/>
      <c r="U696" s="35"/>
      <c r="V696" s="36"/>
      <c r="W696" s="37"/>
      <c r="X696" s="46"/>
      <c r="Y696" s="46"/>
      <c r="Z696" s="46"/>
    </row>
    <row r="697" spans="1:26" ht="24" customHeight="1" x14ac:dyDescent="0.2">
      <c r="A697" s="11" t="str">
        <f t="shared" si="0"/>
        <v/>
      </c>
      <c r="B697" s="29">
        <f t="shared" si="209"/>
        <v>24</v>
      </c>
      <c r="C697" s="71"/>
      <c r="D697" s="72">
        <v>2</v>
      </c>
      <c r="E697" s="72">
        <f t="shared" ca="1" si="210"/>
        <v>93</v>
      </c>
      <c r="F697" s="72">
        <f t="shared" ca="1" si="211"/>
        <v>93</v>
      </c>
      <c r="G697" s="73" t="str">
        <f>TKB!$C$5</f>
        <v>Tiếng Anh</v>
      </c>
      <c r="H697" s="73"/>
      <c r="I697" s="74" t="str">
        <f t="shared" ca="1" si="212"/>
        <v>Unit 14: Lesson 3</v>
      </c>
      <c r="J697" s="75">
        <f t="shared" ca="1" si="213"/>
        <v>0</v>
      </c>
      <c r="K697" s="66"/>
      <c r="L697" s="167"/>
      <c r="M697" s="72">
        <v>2</v>
      </c>
      <c r="N697" s="72">
        <f t="shared" ca="1" si="214"/>
        <v>24</v>
      </c>
      <c r="O697" s="72">
        <f t="shared" ca="1" si="215"/>
        <v>24</v>
      </c>
      <c r="P697" s="73" t="str">
        <f>TKB!$D$5</f>
        <v>HĐTT-ĐT</v>
      </c>
      <c r="Q697" s="73"/>
      <c r="R697" s="74" t="str">
        <f t="shared" ca="1" si="216"/>
        <v>Đọc truyện thư viện</v>
      </c>
      <c r="S697" s="76" t="str">
        <f t="shared" ca="1" si="217"/>
        <v>Truyện</v>
      </c>
      <c r="T697" s="46"/>
      <c r="U697" s="35"/>
      <c r="V697" s="36"/>
      <c r="W697" s="37"/>
      <c r="X697" s="46"/>
      <c r="Y697" s="46"/>
      <c r="Z697" s="46"/>
    </row>
    <row r="698" spans="1:26" ht="24" customHeight="1" x14ac:dyDescent="0.2">
      <c r="A698" s="11" t="str">
        <f t="shared" si="0"/>
        <v/>
      </c>
      <c r="B698" s="29">
        <f t="shared" si="209"/>
        <v>24</v>
      </c>
      <c r="C698" s="71"/>
      <c r="D698" s="67">
        <v>3</v>
      </c>
      <c r="E698" s="72">
        <f t="shared" ca="1" si="210"/>
        <v>47</v>
      </c>
      <c r="F698" s="72">
        <f t="shared" ca="1" si="211"/>
        <v>47</v>
      </c>
      <c r="G698" s="73" t="str">
        <f>TKB!$C$6</f>
        <v>Tập đọc</v>
      </c>
      <c r="H698" s="73"/>
      <c r="I698" s="74" t="str">
        <f t="shared" ca="1" si="212"/>
        <v>Luật tục xưa của người Ê-đê</v>
      </c>
      <c r="J698" s="75" t="str">
        <f t="shared" ca="1" si="213"/>
        <v>Máy chiếu</v>
      </c>
      <c r="K698" s="66"/>
      <c r="L698" s="167"/>
      <c r="M698" s="67">
        <v>3</v>
      </c>
      <c r="N698" s="72">
        <f t="shared" ca="1" si="214"/>
        <v>47</v>
      </c>
      <c r="O698" s="67">
        <f t="shared" ca="1" si="215"/>
        <v>47</v>
      </c>
      <c r="P698" s="68" t="str">
        <f>TKB!$D$6</f>
        <v>Thể dục</v>
      </c>
      <c r="Q698" s="73"/>
      <c r="R698" s="69" t="str">
        <f t="shared" ca="1" si="216"/>
        <v xml:space="preserve">   Phối hợp chạy và bật nhảy - Trò chơi </v>
      </c>
      <c r="S698" s="75">
        <f t="shared" ca="1" si="217"/>
        <v>0</v>
      </c>
      <c r="T698" s="46"/>
      <c r="U698" s="35"/>
      <c r="V698" s="36"/>
      <c r="W698" s="37"/>
      <c r="X698" s="46"/>
      <c r="Y698" s="46"/>
      <c r="Z698" s="46"/>
    </row>
    <row r="699" spans="1:26" ht="24" customHeight="1" x14ac:dyDescent="0.2">
      <c r="A699" s="11" t="str">
        <f t="shared" si="0"/>
        <v/>
      </c>
      <c r="B699" s="29">
        <f t="shared" si="209"/>
        <v>24</v>
      </c>
      <c r="C699" s="71"/>
      <c r="D699" s="72">
        <v>4</v>
      </c>
      <c r="E699" s="72">
        <f t="shared" ca="1" si="210"/>
        <v>116</v>
      </c>
      <c r="F699" s="72">
        <f t="shared" ca="1" si="211"/>
        <v>116</v>
      </c>
      <c r="G699" s="73" t="str">
        <f>TKB!$C$7</f>
        <v>Toán</v>
      </c>
      <c r="H699" s="73"/>
      <c r="I699" s="74" t="str">
        <f t="shared" ca="1" si="212"/>
        <v>Luyện tập chung</v>
      </c>
      <c r="J699" s="75" t="str">
        <f t="shared" ca="1" si="213"/>
        <v xml:space="preserve">Máy chiếu </v>
      </c>
      <c r="K699" s="66"/>
      <c r="L699" s="167"/>
      <c r="M699" s="72">
        <v>4</v>
      </c>
      <c r="N699" s="72" t="str">
        <f t="shared" ca="1" si="214"/>
        <v/>
      </c>
      <c r="O699" s="72" t="str">
        <f t="shared" si="215"/>
        <v/>
      </c>
      <c r="P699" s="73">
        <f>TKB!$D$7</f>
        <v>0</v>
      </c>
      <c r="Q699" s="73"/>
      <c r="R699" s="74" t="str">
        <f t="shared" si="216"/>
        <v/>
      </c>
      <c r="S699" s="70" t="str">
        <f t="shared" si="217"/>
        <v/>
      </c>
      <c r="T699" s="46"/>
      <c r="U699" s="35"/>
      <c r="V699" s="36"/>
      <c r="W699" s="37"/>
      <c r="X699" s="46"/>
      <c r="Y699" s="46"/>
      <c r="Z699" s="46"/>
    </row>
    <row r="700" spans="1:26" ht="24" customHeight="1" x14ac:dyDescent="0.2">
      <c r="A700" s="11" t="str">
        <f t="shared" si="0"/>
        <v/>
      </c>
      <c r="B700" s="29">
        <f t="shared" si="209"/>
        <v>24</v>
      </c>
      <c r="C700" s="71"/>
      <c r="D700" s="78">
        <v>5</v>
      </c>
      <c r="E700" s="79">
        <f t="shared" ca="1" si="210"/>
        <v>300</v>
      </c>
      <c r="F700" s="79" t="str">
        <f t="shared" si="211"/>
        <v/>
      </c>
      <c r="G700" s="80">
        <f>TKB!$C$8</f>
        <v>0</v>
      </c>
      <c r="H700" s="80"/>
      <c r="I700" s="81" t="str">
        <f t="shared" si="212"/>
        <v/>
      </c>
      <c r="J700" s="82" t="str">
        <f t="shared" si="213"/>
        <v/>
      </c>
      <c r="K700" s="66"/>
      <c r="L700" s="168"/>
      <c r="M700" s="78">
        <v>5</v>
      </c>
      <c r="N700" s="72" t="str">
        <f t="shared" ca="1" si="214"/>
        <v/>
      </c>
      <c r="O700" s="83" t="str">
        <f t="shared" si="215"/>
        <v/>
      </c>
      <c r="P700" s="80">
        <f>TKB!$D$8</f>
        <v>0</v>
      </c>
      <c r="Q700" s="80"/>
      <c r="R700" s="81" t="str">
        <f t="shared" si="216"/>
        <v/>
      </c>
      <c r="S700" s="82" t="str">
        <f t="shared" si="217"/>
        <v/>
      </c>
      <c r="T700" s="46"/>
      <c r="U700" s="35"/>
      <c r="V700" s="36"/>
      <c r="W700" s="37"/>
      <c r="X700" s="46"/>
      <c r="Y700" s="46"/>
      <c r="Z700" s="46"/>
    </row>
    <row r="701" spans="1:26" ht="24" customHeight="1" x14ac:dyDescent="0.2">
      <c r="A701" s="11" t="str">
        <f t="shared" si="0"/>
        <v/>
      </c>
      <c r="B701" s="29">
        <f t="shared" si="209"/>
        <v>24</v>
      </c>
      <c r="C701" s="84" t="str">
        <f>CONCATENATE("Ba  ",CHAR(10),DAY(V693+1),"/",MONTH(V693+1))</f>
        <v>Ba  
16/2</v>
      </c>
      <c r="D701" s="61">
        <v>1</v>
      </c>
      <c r="E701" s="61">
        <f t="shared" ca="1" si="210"/>
        <v>47</v>
      </c>
      <c r="F701" s="61">
        <f t="shared" ca="1" si="211"/>
        <v>47</v>
      </c>
      <c r="G701" s="73" t="str">
        <f>TKB!$C$9</f>
        <v>LT &amp; Câu</v>
      </c>
      <c r="H701" s="62"/>
      <c r="I701" s="64" t="str">
        <f t="shared" ca="1" si="212"/>
        <v>MRVT: Trật tự - An ninh</v>
      </c>
      <c r="J701" s="65" t="str">
        <f t="shared" ca="1" si="213"/>
        <v>Máy chiếu</v>
      </c>
      <c r="K701" s="66"/>
      <c r="L701" s="169" t="str">
        <f>+C701</f>
        <v>Ba  
16/2</v>
      </c>
      <c r="M701" s="61">
        <v>1</v>
      </c>
      <c r="N701" s="61">
        <f t="shared" ca="1" si="214"/>
        <v>24</v>
      </c>
      <c r="O701" s="61">
        <f t="shared" ca="1" si="215"/>
        <v>24</v>
      </c>
      <c r="P701" s="62" t="str">
        <f>TKB!$D$9</f>
        <v>Tin học</v>
      </c>
      <c r="Q701" s="62"/>
      <c r="R701" s="64" t="str">
        <f t="shared" ca="1" si="216"/>
        <v>Kiểm tra</v>
      </c>
      <c r="S701" s="65">
        <f t="shared" ca="1" si="217"/>
        <v>0</v>
      </c>
      <c r="T701" s="46"/>
      <c r="U701" s="35"/>
      <c r="V701" s="36"/>
      <c r="W701" s="37"/>
      <c r="X701" s="46"/>
      <c r="Y701" s="46"/>
      <c r="Z701" s="46"/>
    </row>
    <row r="702" spans="1:26" ht="24" customHeight="1" x14ac:dyDescent="0.2">
      <c r="A702" s="11" t="str">
        <f t="shared" si="0"/>
        <v/>
      </c>
      <c r="B702" s="29">
        <f t="shared" si="209"/>
        <v>24</v>
      </c>
      <c r="C702" s="85"/>
      <c r="D702" s="72">
        <v>2</v>
      </c>
      <c r="E702" s="72">
        <f t="shared" ca="1" si="210"/>
        <v>117</v>
      </c>
      <c r="F702" s="72">
        <f t="shared" ca="1" si="211"/>
        <v>117</v>
      </c>
      <c r="G702" s="73" t="str">
        <f>TKB!$C$10</f>
        <v>Toán</v>
      </c>
      <c r="H702" s="73"/>
      <c r="I702" s="74" t="str">
        <f t="shared" ca="1" si="212"/>
        <v>Luyện tập chung</v>
      </c>
      <c r="J702" s="75" t="str">
        <f t="shared" ca="1" si="213"/>
        <v>Máy chiếu</v>
      </c>
      <c r="K702" s="66"/>
      <c r="L702" s="167"/>
      <c r="M702" s="72">
        <v>2</v>
      </c>
      <c r="N702" s="72">
        <f t="shared" ca="1" si="214"/>
        <v>24</v>
      </c>
      <c r="O702" s="72">
        <f t="shared" ca="1" si="215"/>
        <v>24</v>
      </c>
      <c r="P702" s="73" t="str">
        <f>TKB!$D$10</f>
        <v>Âm nhạc</v>
      </c>
      <c r="Q702" s="73"/>
      <c r="R702" s="74" t="str">
        <f t="shared" ca="1" si="216"/>
        <v>Học hát: Bài Màu xanh quê hương</v>
      </c>
      <c r="S702" s="75">
        <f t="shared" ca="1" si="217"/>
        <v>0</v>
      </c>
      <c r="T702" s="46"/>
      <c r="U702" s="35"/>
      <c r="V702" s="36"/>
      <c r="W702" s="37"/>
      <c r="X702" s="46"/>
      <c r="Y702" s="46"/>
      <c r="Z702" s="46"/>
    </row>
    <row r="703" spans="1:26" ht="24" customHeight="1" x14ac:dyDescent="0.2">
      <c r="A703" s="11" t="str">
        <f t="shared" si="0"/>
        <v/>
      </c>
      <c r="B703" s="29">
        <f t="shared" si="209"/>
        <v>24</v>
      </c>
      <c r="C703" s="85"/>
      <c r="D703" s="72">
        <v>3</v>
      </c>
      <c r="E703" s="72">
        <f t="shared" ca="1" si="210"/>
        <v>24</v>
      </c>
      <c r="F703" s="72">
        <f t="shared" ca="1" si="211"/>
        <v>24</v>
      </c>
      <c r="G703" s="73" t="str">
        <f>TKB!$C$11</f>
        <v>Chính tả</v>
      </c>
      <c r="H703" s="73"/>
      <c r="I703" s="74" t="str">
        <f t="shared" ca="1" si="212"/>
        <v>Nghe-viết : Núi non hùng vĩ</v>
      </c>
      <c r="J703" s="75" t="str">
        <f t="shared" ca="1" si="213"/>
        <v>Máy chiếu</v>
      </c>
      <c r="K703" s="66"/>
      <c r="L703" s="167"/>
      <c r="M703" s="67">
        <v>3</v>
      </c>
      <c r="N703" s="72">
        <f t="shared" ca="1" si="214"/>
        <v>47</v>
      </c>
      <c r="O703" s="67">
        <f t="shared" ca="1" si="215"/>
        <v>47</v>
      </c>
      <c r="P703" s="68" t="str">
        <f>TKB!$D$11</f>
        <v>Khoa học</v>
      </c>
      <c r="Q703" s="73"/>
      <c r="R703" s="74" t="str">
        <f t="shared" ca="1" si="216"/>
        <v>Lắp mạch điện đơn giản (TT)</v>
      </c>
      <c r="S703" s="75" t="str">
        <f t="shared" ca="1" si="217"/>
        <v>Máy chiếu</v>
      </c>
      <c r="T703" s="46"/>
      <c r="U703" s="35"/>
      <c r="V703" s="36"/>
      <c r="W703" s="37"/>
      <c r="X703" s="46"/>
      <c r="Y703" s="46"/>
      <c r="Z703" s="46"/>
    </row>
    <row r="704" spans="1:26" ht="24" customHeight="1" x14ac:dyDescent="0.2">
      <c r="A704" s="11" t="str">
        <f t="shared" si="0"/>
        <v/>
      </c>
      <c r="B704" s="29">
        <f t="shared" si="209"/>
        <v>24</v>
      </c>
      <c r="C704" s="85"/>
      <c r="D704" s="72">
        <v>4</v>
      </c>
      <c r="E704" s="72">
        <f t="shared" ca="1" si="210"/>
        <v>24</v>
      </c>
      <c r="F704" s="72">
        <f t="shared" ca="1" si="211"/>
        <v>24</v>
      </c>
      <c r="G704" s="73" t="str">
        <f>TKB!$C$12</f>
        <v>Lịch sử</v>
      </c>
      <c r="H704" s="73"/>
      <c r="I704" s="74" t="str">
        <f t="shared" ca="1" si="212"/>
        <v>Đường Trường Sơn</v>
      </c>
      <c r="J704" s="75" t="str">
        <f t="shared" ca="1" si="213"/>
        <v>Máy chiếu</v>
      </c>
      <c r="K704" s="66"/>
      <c r="L704" s="167"/>
      <c r="M704" s="72">
        <v>4</v>
      </c>
      <c r="N704" s="72">
        <f t="shared" ca="1" si="214"/>
        <v>47</v>
      </c>
      <c r="O704" s="72">
        <f t="shared" ca="1" si="215"/>
        <v>47</v>
      </c>
      <c r="P704" s="73" t="str">
        <f>TKB!$D$12</f>
        <v>HDH-T</v>
      </c>
      <c r="Q704" s="73"/>
      <c r="R704" s="74" t="str">
        <f t="shared" ca="1" si="216"/>
        <v>Luyện tập chung</v>
      </c>
      <c r="S704" s="75" t="str">
        <f t="shared" ca="1" si="217"/>
        <v>Máy chiếu</v>
      </c>
      <c r="T704" s="46"/>
      <c r="U704" s="35"/>
      <c r="V704" s="36"/>
      <c r="W704" s="37"/>
      <c r="X704" s="46"/>
      <c r="Y704" s="46"/>
      <c r="Z704" s="46"/>
    </row>
    <row r="705" spans="1:26" ht="24" customHeight="1" x14ac:dyDescent="0.2">
      <c r="A705" s="11" t="str">
        <f t="shared" si="0"/>
        <v/>
      </c>
      <c r="B705" s="29">
        <f t="shared" si="209"/>
        <v>24</v>
      </c>
      <c r="C705" s="86"/>
      <c r="D705" s="79">
        <v>5</v>
      </c>
      <c r="E705" s="79">
        <f t="shared" ca="1" si="210"/>
        <v>303</v>
      </c>
      <c r="F705" s="79" t="str">
        <f t="shared" si="211"/>
        <v/>
      </c>
      <c r="G705" s="80">
        <f>TKB!$C$13</f>
        <v>0</v>
      </c>
      <c r="H705" s="80"/>
      <c r="I705" s="81" t="str">
        <f t="shared" si="212"/>
        <v/>
      </c>
      <c r="J705" s="82" t="str">
        <f t="shared" si="213"/>
        <v/>
      </c>
      <c r="K705" s="66"/>
      <c r="L705" s="170"/>
      <c r="M705" s="78">
        <v>5</v>
      </c>
      <c r="N705" s="72" t="str">
        <f t="shared" ca="1" si="214"/>
        <v/>
      </c>
      <c r="O705" s="83" t="str">
        <f t="shared" si="215"/>
        <v/>
      </c>
      <c r="P705" s="80">
        <f>TKB!$D$13</f>
        <v>0</v>
      </c>
      <c r="Q705" s="80"/>
      <c r="R705" s="81" t="str">
        <f t="shared" si="216"/>
        <v/>
      </c>
      <c r="S705" s="82" t="str">
        <f t="shared" si="217"/>
        <v/>
      </c>
      <c r="T705" s="46"/>
      <c r="U705" s="35"/>
      <c r="V705" s="36"/>
      <c r="W705" s="37"/>
      <c r="X705" s="46"/>
      <c r="Y705" s="46"/>
      <c r="Z705" s="46"/>
    </row>
    <row r="706" spans="1:26" ht="24" customHeight="1" x14ac:dyDescent="0.2">
      <c r="A706" s="11" t="str">
        <f t="shared" si="0"/>
        <v/>
      </c>
      <c r="B706" s="29">
        <f t="shared" si="209"/>
        <v>24</v>
      </c>
      <c r="C706" s="84" t="str">
        <f>CONCATENATE("Tư ",CHAR(10),DAY(V693+2),"/",MONTH(V693+2))</f>
        <v>Tư 
17/2</v>
      </c>
      <c r="D706" s="61">
        <v>1</v>
      </c>
      <c r="E706" s="61">
        <f t="shared" ca="1" si="210"/>
        <v>48</v>
      </c>
      <c r="F706" s="61">
        <f t="shared" ca="1" si="211"/>
        <v>48</v>
      </c>
      <c r="G706" s="73" t="str">
        <f>TKB!$C$14</f>
        <v>Tập đọc</v>
      </c>
      <c r="H706" s="62"/>
      <c r="I706" s="64" t="str">
        <f t="shared" ca="1" si="212"/>
        <v>Hộp thư mật</v>
      </c>
      <c r="J706" s="65" t="str">
        <f t="shared" ca="1" si="213"/>
        <v>Máy chiếu</v>
      </c>
      <c r="K706" s="66"/>
      <c r="L706" s="169" t="str">
        <f>+C706</f>
        <v>Tư 
17/2</v>
      </c>
      <c r="M706" s="61">
        <v>1</v>
      </c>
      <c r="N706" s="61">
        <f t="shared" ca="1" si="214"/>
        <v>48</v>
      </c>
      <c r="O706" s="61">
        <f t="shared" ca="1" si="215"/>
        <v>48</v>
      </c>
      <c r="P706" s="62" t="str">
        <f>TKB!$D$14</f>
        <v>Khoa học</v>
      </c>
      <c r="Q706" s="62"/>
      <c r="R706" s="64" t="str">
        <f t="shared" ca="1" si="216"/>
        <v>An toàn và tránh lãng phí khi sử dụng điện</v>
      </c>
      <c r="S706" s="65" t="str">
        <f t="shared" ca="1" si="217"/>
        <v>Máy chiếu</v>
      </c>
      <c r="T706" s="46"/>
      <c r="U706" s="35"/>
      <c r="V706" s="36"/>
      <c r="W706" s="37"/>
      <c r="X706" s="46"/>
      <c r="Y706" s="46"/>
      <c r="Z706" s="46"/>
    </row>
    <row r="707" spans="1:26" ht="24" customHeight="1" x14ac:dyDescent="0.2">
      <c r="A707" s="11" t="str">
        <f t="shared" si="0"/>
        <v/>
      </c>
      <c r="B707" s="29">
        <f t="shared" si="209"/>
        <v>24</v>
      </c>
      <c r="C707" s="85"/>
      <c r="D707" s="72">
        <v>2</v>
      </c>
      <c r="E707" s="72">
        <f t="shared" ca="1" si="210"/>
        <v>94</v>
      </c>
      <c r="F707" s="72">
        <f t="shared" ca="1" si="211"/>
        <v>94</v>
      </c>
      <c r="G707" s="73" t="str">
        <f>TKB!$C$15</f>
        <v>Tiếng Anh</v>
      </c>
      <c r="H707" s="73"/>
      <c r="I707" s="74" t="str">
        <f t="shared" ca="1" si="212"/>
        <v>Handout Unit 14</v>
      </c>
      <c r="J707" s="75">
        <f t="shared" ca="1" si="213"/>
        <v>0</v>
      </c>
      <c r="K707" s="66"/>
      <c r="L707" s="167"/>
      <c r="M707" s="72">
        <v>2</v>
      </c>
      <c r="N707" s="72">
        <f t="shared" ca="1" si="214"/>
        <v>48</v>
      </c>
      <c r="O707" s="72">
        <f t="shared" ca="1" si="215"/>
        <v>48</v>
      </c>
      <c r="P707" s="62" t="str">
        <f>TKB!$D$15</f>
        <v>Thể dục</v>
      </c>
      <c r="Q707" s="73"/>
      <c r="R707" s="74" t="str">
        <f t="shared" ca="1" si="216"/>
        <v xml:space="preserve">Phối hợp chạy và bật nhảy - Trò chơi </v>
      </c>
      <c r="S707" s="75">
        <f t="shared" ca="1" si="217"/>
        <v>0</v>
      </c>
      <c r="T707" s="46"/>
      <c r="U707" s="35"/>
      <c r="V707" s="36"/>
      <c r="W707" s="37"/>
      <c r="X707" s="46"/>
      <c r="Y707" s="46"/>
      <c r="Z707" s="46"/>
    </row>
    <row r="708" spans="1:26" ht="24" customHeight="1" x14ac:dyDescent="0.2">
      <c r="A708" s="11" t="str">
        <f t="shared" si="0"/>
        <v/>
      </c>
      <c r="B708" s="29">
        <f t="shared" si="209"/>
        <v>24</v>
      </c>
      <c r="C708" s="85"/>
      <c r="D708" s="72">
        <v>3</v>
      </c>
      <c r="E708" s="72">
        <f t="shared" ca="1" si="210"/>
        <v>118</v>
      </c>
      <c r="F708" s="72">
        <f t="shared" ca="1" si="211"/>
        <v>118</v>
      </c>
      <c r="G708" s="73" t="str">
        <f>TKB!$C$16</f>
        <v>Toán</v>
      </c>
      <c r="H708" s="73"/>
      <c r="I708" s="74" t="str">
        <f t="shared" ca="1" si="212"/>
        <v>Giới thiệu hình trụ. Giới thiệu hình cầu</v>
      </c>
      <c r="J708" s="75" t="str">
        <f t="shared" ca="1" si="213"/>
        <v>Máy chiếu</v>
      </c>
      <c r="K708" s="66"/>
      <c r="L708" s="167"/>
      <c r="M708" s="67">
        <v>3</v>
      </c>
      <c r="N708" s="72">
        <f t="shared" ca="1" si="214"/>
        <v>71</v>
      </c>
      <c r="O708" s="67">
        <f t="shared" ca="1" si="215"/>
        <v>141</v>
      </c>
      <c r="P708" s="68" t="str">
        <f>TKB!$D$16</f>
        <v>HDH-TV</v>
      </c>
      <c r="Q708" s="73"/>
      <c r="R708" s="74" t="str">
        <f t="shared" ca="1" si="216"/>
        <v>Tập đọc - Luyện từ và câu</v>
      </c>
      <c r="S708" s="75" t="str">
        <f t="shared" ca="1" si="217"/>
        <v>Máy chiếu</v>
      </c>
      <c r="T708" s="46"/>
      <c r="U708" s="35"/>
      <c r="V708" s="36"/>
      <c r="W708" s="37"/>
      <c r="X708" s="46"/>
      <c r="Y708" s="46"/>
      <c r="Z708" s="46"/>
    </row>
    <row r="709" spans="1:26" ht="24" customHeight="1" x14ac:dyDescent="0.2">
      <c r="A709" s="11" t="str">
        <f t="shared" si="0"/>
        <v/>
      </c>
      <c r="B709" s="29">
        <f t="shared" si="209"/>
        <v>24</v>
      </c>
      <c r="C709" s="85"/>
      <c r="D709" s="72">
        <v>4</v>
      </c>
      <c r="E709" s="72">
        <f t="shared" ca="1" si="210"/>
        <v>24</v>
      </c>
      <c r="F709" s="72">
        <f t="shared" ca="1" si="211"/>
        <v>24</v>
      </c>
      <c r="G709" s="73" t="str">
        <f>TKB!$C$17</f>
        <v>Kể chuyện</v>
      </c>
      <c r="H709" s="73"/>
      <c r="I709" s="74" t="str">
        <f t="shared" ca="1" si="212"/>
        <v>Kể chuyện được chứng kiến hoặc tham gia</v>
      </c>
      <c r="J709" s="75" t="str">
        <f t="shared" ca="1" si="213"/>
        <v xml:space="preserve">Máy chiếu </v>
      </c>
      <c r="K709" s="66"/>
      <c r="L709" s="167"/>
      <c r="M709" s="72">
        <v>4</v>
      </c>
      <c r="N709" s="72">
        <f t="shared" ca="1" si="214"/>
        <v>24</v>
      </c>
      <c r="O709" s="72">
        <f t="shared" ca="1" si="215"/>
        <v>26</v>
      </c>
      <c r="P709" s="73" t="str">
        <f>TKB!$D$17</f>
        <v>HĐTT-CĐ</v>
      </c>
      <c r="Q709" s="73"/>
      <c r="R709" s="74" t="str">
        <f t="shared" ca="1" si="216"/>
        <v>Tìm hiểu ngày quốc tế phụ nữ 8/3</v>
      </c>
      <c r="S709" s="75" t="str">
        <f t="shared" ca="1" si="217"/>
        <v>Máy chiếu</v>
      </c>
      <c r="T709" s="46"/>
      <c r="U709" s="35"/>
      <c r="V709" s="36"/>
      <c r="W709" s="37"/>
      <c r="X709" s="46"/>
      <c r="Y709" s="46"/>
      <c r="Z709" s="46"/>
    </row>
    <row r="710" spans="1:26" ht="24" customHeight="1" x14ac:dyDescent="0.2">
      <c r="A710" s="11" t="str">
        <f t="shared" si="0"/>
        <v/>
      </c>
      <c r="B710" s="29">
        <f t="shared" si="209"/>
        <v>24</v>
      </c>
      <c r="C710" s="86"/>
      <c r="D710" s="79">
        <v>5</v>
      </c>
      <c r="E710" s="79">
        <f t="shared" ca="1" si="210"/>
        <v>305</v>
      </c>
      <c r="F710" s="79" t="str">
        <f t="shared" si="211"/>
        <v/>
      </c>
      <c r="G710" s="80">
        <f>TKB!$C$18</f>
        <v>0</v>
      </c>
      <c r="H710" s="80"/>
      <c r="I710" s="81" t="str">
        <f t="shared" si="212"/>
        <v/>
      </c>
      <c r="J710" s="82" t="str">
        <f t="shared" si="213"/>
        <v/>
      </c>
      <c r="K710" s="66"/>
      <c r="L710" s="170"/>
      <c r="M710" s="78">
        <v>5</v>
      </c>
      <c r="N710" s="72" t="str">
        <f t="shared" ca="1" si="214"/>
        <v/>
      </c>
      <c r="O710" s="83" t="str">
        <f t="shared" si="215"/>
        <v/>
      </c>
      <c r="P710" s="80">
        <f>TKB!$D$18</f>
        <v>0</v>
      </c>
      <c r="Q710" s="80"/>
      <c r="R710" s="81" t="str">
        <f t="shared" si="216"/>
        <v/>
      </c>
      <c r="S710" s="82" t="str">
        <f t="shared" si="217"/>
        <v/>
      </c>
      <c r="T710" s="46"/>
      <c r="U710" s="35"/>
      <c r="V710" s="36"/>
      <c r="W710" s="37"/>
      <c r="X710" s="46"/>
      <c r="Y710" s="46"/>
      <c r="Z710" s="46"/>
    </row>
    <row r="711" spans="1:26" ht="24" customHeight="1" x14ac:dyDescent="0.2">
      <c r="A711" s="11" t="str">
        <f t="shared" si="0"/>
        <v/>
      </c>
      <c r="B711" s="29">
        <f t="shared" si="209"/>
        <v>24</v>
      </c>
      <c r="C711" s="84" t="str">
        <f>CONCATENATE("Năm ",CHAR(10),DAY(V693+3),"/",MONTH(V693+3))</f>
        <v>Năm 
18/2</v>
      </c>
      <c r="D711" s="61">
        <v>1</v>
      </c>
      <c r="E711" s="61">
        <f t="shared" ca="1" si="210"/>
        <v>47</v>
      </c>
      <c r="F711" s="61">
        <f t="shared" ca="1" si="211"/>
        <v>47</v>
      </c>
      <c r="G711" s="62" t="str">
        <f>TKB!$C$19</f>
        <v>TLV</v>
      </c>
      <c r="H711" s="62"/>
      <c r="I711" s="64" t="str">
        <f t="shared" ca="1" si="212"/>
        <v>Ôn tập về tả đồ vật</v>
      </c>
      <c r="J711" s="65" t="str">
        <f t="shared" ca="1" si="213"/>
        <v>Máy chiếu</v>
      </c>
      <c r="K711" s="66"/>
      <c r="L711" s="169" t="str">
        <f>+C711</f>
        <v>Năm 
18/2</v>
      </c>
      <c r="M711" s="61">
        <v>1</v>
      </c>
      <c r="N711" s="61">
        <f t="shared" ca="1" si="214"/>
        <v>95</v>
      </c>
      <c r="O711" s="61">
        <f t="shared" ca="1" si="215"/>
        <v>95</v>
      </c>
      <c r="P711" s="62" t="str">
        <f>TKB!$D$19</f>
        <v>Tiếng Anh</v>
      </c>
      <c r="Q711" s="62"/>
      <c r="R711" s="64" t="str">
        <f t="shared" ca="1" si="216"/>
        <v>Unit 15: Lesson 1</v>
      </c>
      <c r="S711" s="65">
        <f t="shared" ca="1" si="217"/>
        <v>0</v>
      </c>
      <c r="T711" s="46"/>
      <c r="U711" s="35"/>
      <c r="V711" s="36"/>
      <c r="W711" s="37"/>
      <c r="X711" s="46"/>
      <c r="Y711" s="46"/>
      <c r="Z711" s="46"/>
    </row>
    <row r="712" spans="1:26" ht="24" customHeight="1" x14ac:dyDescent="0.2">
      <c r="A712" s="11" t="str">
        <f t="shared" si="0"/>
        <v/>
      </c>
      <c r="B712" s="29">
        <f t="shared" si="209"/>
        <v>24</v>
      </c>
      <c r="C712" s="85"/>
      <c r="D712" s="72">
        <v>2</v>
      </c>
      <c r="E712" s="72">
        <f t="shared" ca="1" si="210"/>
        <v>24</v>
      </c>
      <c r="F712" s="72">
        <f t="shared" ca="1" si="211"/>
        <v>24</v>
      </c>
      <c r="G712" s="73" t="str">
        <f>TKB!$C$20</f>
        <v>Mĩ thuật</v>
      </c>
      <c r="H712" s="73"/>
      <c r="I712" s="74" t="str">
        <f t="shared" ca="1" si="212"/>
        <v>Trang phục yêu thích</v>
      </c>
      <c r="J712" s="75">
        <f t="shared" ca="1" si="213"/>
        <v>0</v>
      </c>
      <c r="K712" s="66"/>
      <c r="L712" s="167"/>
      <c r="M712" s="72">
        <v>2</v>
      </c>
      <c r="N712" s="72">
        <f t="shared" ca="1" si="214"/>
        <v>24</v>
      </c>
      <c r="O712" s="72">
        <f t="shared" ca="1" si="215"/>
        <v>24</v>
      </c>
      <c r="P712" s="73" t="str">
        <f>TKB!$D$20</f>
        <v>Địa lí</v>
      </c>
      <c r="Q712" s="73"/>
      <c r="R712" s="74" t="str">
        <f t="shared" ca="1" si="216"/>
        <v>Ôn tập</v>
      </c>
      <c r="S712" s="75" t="str">
        <f t="shared" ca="1" si="217"/>
        <v>Máy chiếu</v>
      </c>
      <c r="T712" s="46"/>
      <c r="U712" s="35"/>
      <c r="V712" s="36"/>
      <c r="W712" s="37"/>
      <c r="X712" s="46"/>
      <c r="Y712" s="46"/>
      <c r="Z712" s="46"/>
    </row>
    <row r="713" spans="1:26" ht="24" customHeight="1" x14ac:dyDescent="0.2">
      <c r="A713" s="11" t="str">
        <f t="shared" si="0"/>
        <v/>
      </c>
      <c r="B713" s="29">
        <f t="shared" si="209"/>
        <v>24</v>
      </c>
      <c r="C713" s="85"/>
      <c r="D713" s="72">
        <v>3</v>
      </c>
      <c r="E713" s="72">
        <f t="shared" ca="1" si="210"/>
        <v>119</v>
      </c>
      <c r="F713" s="72">
        <f t="shared" ca="1" si="211"/>
        <v>119</v>
      </c>
      <c r="G713" s="73" t="str">
        <f>TKB!$C$21</f>
        <v>Toán</v>
      </c>
      <c r="H713" s="73"/>
      <c r="I713" s="74" t="str">
        <f t="shared" ca="1" si="212"/>
        <v>Luyện tập chung</v>
      </c>
      <c r="J713" s="75" t="str">
        <f t="shared" ca="1" si="213"/>
        <v xml:space="preserve">Máy chiếu </v>
      </c>
      <c r="K713" s="66"/>
      <c r="L713" s="167"/>
      <c r="M713" s="67">
        <v>3</v>
      </c>
      <c r="N713" s="72">
        <f t="shared" ca="1" si="214"/>
        <v>24</v>
      </c>
      <c r="O713" s="67">
        <f t="shared" ca="1" si="215"/>
        <v>24</v>
      </c>
      <c r="P713" s="68" t="str">
        <f>TKB!$D$21</f>
        <v>Kĩ thuật</v>
      </c>
      <c r="Q713" s="73"/>
      <c r="R713" s="74" t="str">
        <f t="shared" ca="1" si="216"/>
        <v>Lắp xe ben</v>
      </c>
      <c r="S713" s="75" t="str">
        <f t="shared" ca="1" si="217"/>
        <v>Bộ lắp ghép</v>
      </c>
      <c r="T713" s="46"/>
      <c r="U713" s="35"/>
      <c r="V713" s="36"/>
      <c r="W713" s="37"/>
      <c r="X713" s="46"/>
      <c r="Y713" s="46"/>
      <c r="Z713" s="46"/>
    </row>
    <row r="714" spans="1:26" ht="24" customHeight="1" x14ac:dyDescent="0.2">
      <c r="A714" s="11" t="str">
        <f t="shared" si="0"/>
        <v/>
      </c>
      <c r="B714" s="29">
        <f t="shared" si="209"/>
        <v>24</v>
      </c>
      <c r="C714" s="85"/>
      <c r="D714" s="72">
        <v>4</v>
      </c>
      <c r="E714" s="72">
        <f t="shared" ca="1" si="210"/>
        <v>48</v>
      </c>
      <c r="F714" s="72">
        <f t="shared" ca="1" si="211"/>
        <v>48</v>
      </c>
      <c r="G714" s="73" t="str">
        <f>TKB!$C$22</f>
        <v>LT &amp; Câu</v>
      </c>
      <c r="H714" s="73"/>
      <c r="I714" s="74" t="str">
        <f t="shared" ca="1" si="212"/>
        <v>Nối các vế câu ghép bằng cặp từ hô ứng</v>
      </c>
      <c r="J714" s="75" t="str">
        <f t="shared" ca="1" si="213"/>
        <v>Máy chiếu</v>
      </c>
      <c r="K714" s="66"/>
      <c r="L714" s="167"/>
      <c r="M714" s="72">
        <v>4</v>
      </c>
      <c r="N714" s="72">
        <f t="shared" ca="1" si="214"/>
        <v>72</v>
      </c>
      <c r="O714" s="72">
        <f t="shared" ca="1" si="215"/>
        <v>142</v>
      </c>
      <c r="P714" s="73" t="str">
        <f>TKB!$D$22</f>
        <v>HDH-TV</v>
      </c>
      <c r="Q714" s="73"/>
      <c r="R714" s="74" t="str">
        <f t="shared" ca="1" si="216"/>
        <v>Luyện từ và câu</v>
      </c>
      <c r="S714" s="75" t="str">
        <f t="shared" ca="1" si="217"/>
        <v>Máy chiếu</v>
      </c>
      <c r="T714" s="46"/>
      <c r="U714" s="35"/>
      <c r="V714" s="36"/>
      <c r="W714" s="37"/>
      <c r="X714" s="46"/>
      <c r="Y714" s="46"/>
      <c r="Z714" s="46"/>
    </row>
    <row r="715" spans="1:26" ht="24" customHeight="1" x14ac:dyDescent="0.2">
      <c r="A715" s="11" t="str">
        <f t="shared" si="0"/>
        <v/>
      </c>
      <c r="B715" s="29">
        <f t="shared" si="209"/>
        <v>24</v>
      </c>
      <c r="C715" s="86"/>
      <c r="D715" s="79">
        <v>5</v>
      </c>
      <c r="E715" s="79">
        <f t="shared" ca="1" si="210"/>
        <v>307</v>
      </c>
      <c r="F715" s="79" t="str">
        <f t="shared" si="211"/>
        <v/>
      </c>
      <c r="G715" s="80">
        <f>TKB!$C$23</f>
        <v>0</v>
      </c>
      <c r="H715" s="80"/>
      <c r="I715" s="81" t="str">
        <f t="shared" si="212"/>
        <v/>
      </c>
      <c r="J715" s="82" t="str">
        <f t="shared" si="213"/>
        <v/>
      </c>
      <c r="K715" s="66"/>
      <c r="L715" s="170"/>
      <c r="M715" s="78">
        <v>5</v>
      </c>
      <c r="N715" s="72" t="str">
        <f t="shared" ca="1" si="214"/>
        <v/>
      </c>
      <c r="O715" s="83" t="str">
        <f t="shared" si="215"/>
        <v/>
      </c>
      <c r="P715" s="80">
        <f>TKB!$D$23</f>
        <v>0</v>
      </c>
      <c r="Q715" s="80"/>
      <c r="R715" s="81" t="str">
        <f t="shared" si="216"/>
        <v/>
      </c>
      <c r="S715" s="82" t="str">
        <f t="shared" si="217"/>
        <v/>
      </c>
      <c r="T715" s="46"/>
      <c r="U715" s="35"/>
      <c r="V715" s="36"/>
      <c r="W715" s="37"/>
      <c r="X715" s="46"/>
      <c r="Y715" s="46"/>
      <c r="Z715" s="46"/>
    </row>
    <row r="716" spans="1:26" ht="24" customHeight="1" x14ac:dyDescent="0.2">
      <c r="A716" s="11" t="str">
        <f t="shared" si="0"/>
        <v/>
      </c>
      <c r="B716" s="29">
        <f t="shared" si="209"/>
        <v>24</v>
      </c>
      <c r="C716" s="60" t="str">
        <f>CONCATENATE("Sáu ",CHAR(10),DAY(V693+4),"/",MONTH(V693+4))</f>
        <v>Sáu 
19/2</v>
      </c>
      <c r="D716" s="61">
        <v>1</v>
      </c>
      <c r="E716" s="61">
        <f t="shared" ca="1" si="210"/>
        <v>48</v>
      </c>
      <c r="F716" s="61">
        <f t="shared" ca="1" si="211"/>
        <v>48</v>
      </c>
      <c r="G716" s="73" t="str">
        <f>TKB!$C$24</f>
        <v>TLV</v>
      </c>
      <c r="H716" s="62"/>
      <c r="I716" s="64" t="str">
        <f t="shared" ca="1" si="212"/>
        <v>Ôn tập về tả đồ vật</v>
      </c>
      <c r="J716" s="65" t="str">
        <f t="shared" ca="1" si="213"/>
        <v xml:space="preserve">Máy chiếu </v>
      </c>
      <c r="K716" s="66"/>
      <c r="L716" s="169" t="str">
        <f>+C716</f>
        <v>Sáu 
19/2</v>
      </c>
      <c r="M716" s="61">
        <v>1</v>
      </c>
      <c r="N716" s="61">
        <f t="shared" ca="1" si="214"/>
        <v>48</v>
      </c>
      <c r="O716" s="61">
        <f t="shared" ca="1" si="215"/>
        <v>48</v>
      </c>
      <c r="P716" s="62" t="str">
        <f>TKB!$D$24</f>
        <v>HDH-T</v>
      </c>
      <c r="Q716" s="62"/>
      <c r="R716" s="74" t="str">
        <f t="shared" ca="1" si="216"/>
        <v>Luyện tập chung</v>
      </c>
      <c r="S716" s="65" t="str">
        <f t="shared" ca="1" si="217"/>
        <v>Máy chiếu</v>
      </c>
      <c r="T716" s="46"/>
      <c r="U716" s="35"/>
      <c r="V716" s="36"/>
      <c r="W716" s="37"/>
      <c r="X716" s="46"/>
      <c r="Y716" s="46"/>
      <c r="Z716" s="46"/>
    </row>
    <row r="717" spans="1:26" ht="24" customHeight="1" x14ac:dyDescent="0.2">
      <c r="A717" s="11" t="str">
        <f t="shared" si="0"/>
        <v/>
      </c>
      <c r="B717" s="29">
        <f t="shared" si="209"/>
        <v>24</v>
      </c>
      <c r="C717" s="71"/>
      <c r="D717" s="72">
        <v>2</v>
      </c>
      <c r="E717" s="72">
        <f t="shared" ca="1" si="210"/>
        <v>120</v>
      </c>
      <c r="F717" s="72">
        <f t="shared" ca="1" si="211"/>
        <v>120</v>
      </c>
      <c r="G717" s="73" t="str">
        <f>TKB!$C$25</f>
        <v>Toán</v>
      </c>
      <c r="H717" s="73"/>
      <c r="I717" s="74" t="str">
        <f t="shared" ca="1" si="212"/>
        <v>Luyện tập chung</v>
      </c>
      <c r="J717" s="75" t="str">
        <f t="shared" ca="1" si="213"/>
        <v>Máy chiếu</v>
      </c>
      <c r="K717" s="66"/>
      <c r="L717" s="167"/>
      <c r="M717" s="72">
        <v>2</v>
      </c>
      <c r="N717" s="72">
        <f t="shared" ca="1" si="214"/>
        <v>24</v>
      </c>
      <c r="O717" s="72">
        <f t="shared" ca="1" si="215"/>
        <v>24</v>
      </c>
      <c r="P717" s="73" t="str">
        <f>TKB!$D$25</f>
        <v>HĐTT-SH</v>
      </c>
      <c r="Q717" s="73"/>
      <c r="R717" s="74" t="str">
        <f t="shared" ca="1" si="216"/>
        <v>Sinh hoạt lớp</v>
      </c>
      <c r="S717" s="75" t="str">
        <f t="shared" ca="1" si="217"/>
        <v>sổ thi đua</v>
      </c>
      <c r="T717" s="46"/>
      <c r="U717" s="35"/>
      <c r="V717" s="36"/>
      <c r="W717" s="37"/>
      <c r="X717" s="46"/>
      <c r="Y717" s="46"/>
      <c r="Z717" s="46"/>
    </row>
    <row r="718" spans="1:26" ht="24" customHeight="1" x14ac:dyDescent="0.2">
      <c r="A718" s="11" t="str">
        <f t="shared" si="0"/>
        <v/>
      </c>
      <c r="B718" s="29">
        <f t="shared" si="209"/>
        <v>24</v>
      </c>
      <c r="C718" s="71"/>
      <c r="D718" s="67">
        <v>3</v>
      </c>
      <c r="E718" s="72">
        <f t="shared" ca="1" si="210"/>
        <v>24</v>
      </c>
      <c r="F718" s="72">
        <f t="shared" ca="1" si="211"/>
        <v>24</v>
      </c>
      <c r="G718" s="73" t="str">
        <f>TKB!$C$26</f>
        <v>Đạo đức</v>
      </c>
      <c r="H718" s="73"/>
      <c r="I718" s="74" t="str">
        <f t="shared" ca="1" si="212"/>
        <v>Em yêu Tổ quốc Việt Nam ( tiếp)</v>
      </c>
      <c r="J718" s="75" t="str">
        <f t="shared" ca="1" si="213"/>
        <v>Máy chiếu</v>
      </c>
      <c r="K718" s="66"/>
      <c r="L718" s="167"/>
      <c r="M718" s="67">
        <v>3</v>
      </c>
      <c r="N718" s="72" t="str">
        <f t="shared" ca="1" si="214"/>
        <v/>
      </c>
      <c r="O718" s="67" t="str">
        <f t="shared" si="215"/>
        <v/>
      </c>
      <c r="P718" s="68">
        <f>TKB!$D$26</f>
        <v>0</v>
      </c>
      <c r="Q718" s="73"/>
      <c r="R718" s="74" t="str">
        <f t="shared" si="216"/>
        <v/>
      </c>
      <c r="S718" s="75" t="str">
        <f t="shared" si="217"/>
        <v/>
      </c>
      <c r="T718" s="46"/>
      <c r="U718" s="35"/>
      <c r="V718" s="36"/>
      <c r="W718" s="37"/>
      <c r="X718" s="46"/>
      <c r="Y718" s="46"/>
      <c r="Z718" s="46"/>
    </row>
    <row r="719" spans="1:26" ht="24" customHeight="1" x14ac:dyDescent="0.2">
      <c r="A719" s="11" t="str">
        <f t="shared" si="0"/>
        <v/>
      </c>
      <c r="B719" s="29">
        <f t="shared" si="209"/>
        <v>24</v>
      </c>
      <c r="C719" s="71"/>
      <c r="D719" s="72">
        <v>4</v>
      </c>
      <c r="E719" s="72">
        <f t="shared" ca="1" si="210"/>
        <v>96</v>
      </c>
      <c r="F719" s="72">
        <f t="shared" ca="1" si="211"/>
        <v>96</v>
      </c>
      <c r="G719" s="73" t="str">
        <f>TKB!$C$27</f>
        <v>Tiếng Anh</v>
      </c>
      <c r="H719" s="73"/>
      <c r="I719" s="74" t="str">
        <f t="shared" ca="1" si="212"/>
        <v>Unit 15-Lesson 1 (tài liệu bổ trợ)</v>
      </c>
      <c r="J719" s="75">
        <f t="shared" ca="1" si="213"/>
        <v>0</v>
      </c>
      <c r="K719" s="66"/>
      <c r="L719" s="167"/>
      <c r="M719" s="72">
        <v>4</v>
      </c>
      <c r="N719" s="72" t="str">
        <f t="shared" ca="1" si="214"/>
        <v/>
      </c>
      <c r="O719" s="72" t="str">
        <f t="shared" si="215"/>
        <v/>
      </c>
      <c r="P719" s="73">
        <f>TKB!$D$27</f>
        <v>0</v>
      </c>
      <c r="Q719" s="73"/>
      <c r="R719" s="74" t="str">
        <f t="shared" si="216"/>
        <v/>
      </c>
      <c r="S719" s="75" t="str">
        <f t="shared" si="217"/>
        <v/>
      </c>
      <c r="T719" s="46"/>
      <c r="U719" s="35"/>
      <c r="V719" s="36"/>
      <c r="W719" s="37"/>
      <c r="X719" s="46"/>
      <c r="Y719" s="46"/>
      <c r="Z719" s="46"/>
    </row>
    <row r="720" spans="1:26" ht="24" customHeight="1" x14ac:dyDescent="0.2">
      <c r="A720" s="11" t="str">
        <f t="shared" si="0"/>
        <v/>
      </c>
      <c r="B720" s="29">
        <f t="shared" si="209"/>
        <v>24</v>
      </c>
      <c r="C720" s="87"/>
      <c r="D720" s="88">
        <v>5</v>
      </c>
      <c r="E720" s="88">
        <f t="shared" ca="1" si="210"/>
        <v>309</v>
      </c>
      <c r="F720" s="88" t="str">
        <f t="shared" si="211"/>
        <v/>
      </c>
      <c r="G720" s="89">
        <f>TKB!$C$28</f>
        <v>0</v>
      </c>
      <c r="H720" s="89" t="str">
        <f>IF(AND($M$1&lt;&gt;"",F720&lt;&gt;""),$M$1,IF(LEN(G720)&gt;$Q$1,RIGHT(G720,$Q$1),""))</f>
        <v/>
      </c>
      <c r="I720" s="90" t="str">
        <f t="shared" si="212"/>
        <v/>
      </c>
      <c r="J720" s="91" t="str">
        <f t="shared" si="213"/>
        <v/>
      </c>
      <c r="K720" s="66"/>
      <c r="L720" s="171"/>
      <c r="M720" s="92">
        <v>5</v>
      </c>
      <c r="N720" s="88" t="str">
        <f t="shared" ca="1" si="214"/>
        <v/>
      </c>
      <c r="O720" s="88" t="str">
        <f t="shared" si="215"/>
        <v/>
      </c>
      <c r="P720" s="89">
        <f>TKB!$D$28</f>
        <v>0</v>
      </c>
      <c r="Q720" s="89" t="str">
        <f>IF(AND($M$1&lt;&gt;"",O720&lt;&gt;""),$M$1,IF(LEN(P720)&gt;$Q$1,RIGHT(P720,$Q$1),""))</f>
        <v/>
      </c>
      <c r="R720" s="90" t="str">
        <f t="shared" si="216"/>
        <v/>
      </c>
      <c r="S720" s="91" t="str">
        <f t="shared" si="217"/>
        <v/>
      </c>
      <c r="T720" s="46"/>
      <c r="U720" s="35"/>
      <c r="V720" s="36"/>
      <c r="W720" s="37"/>
      <c r="X720" s="46"/>
      <c r="Y720" s="46"/>
      <c r="Z720" s="46"/>
    </row>
    <row r="721" spans="1:26" ht="24" customHeight="1" x14ac:dyDescent="0.2">
      <c r="A721" s="11" t="str">
        <f t="shared" si="0"/>
        <v/>
      </c>
      <c r="B721" s="29">
        <f t="shared" si="209"/>
        <v>24</v>
      </c>
      <c r="C721" s="178"/>
      <c r="D721" s="173"/>
      <c r="E721" s="173"/>
      <c r="F721" s="173"/>
      <c r="G721" s="173"/>
      <c r="H721" s="173"/>
      <c r="I721" s="173"/>
      <c r="J721" s="174"/>
      <c r="K721" s="93"/>
      <c r="L721" s="172"/>
      <c r="M721" s="173"/>
      <c r="N721" s="173"/>
      <c r="O721" s="173"/>
      <c r="P721" s="173"/>
      <c r="Q721" s="173"/>
      <c r="R721" s="173"/>
      <c r="S721" s="174"/>
      <c r="T721" s="11"/>
      <c r="U721" s="35"/>
      <c r="V721" s="36"/>
      <c r="W721" s="37"/>
      <c r="X721" s="11"/>
      <c r="Y721" s="11"/>
      <c r="Z721" s="11"/>
    </row>
    <row r="722" spans="1:26" ht="57.75" customHeight="1" x14ac:dyDescent="0.2">
      <c r="A722" s="11" t="str">
        <f t="shared" si="0"/>
        <v/>
      </c>
      <c r="B722" s="29">
        <f>+B723</f>
        <v>25</v>
      </c>
      <c r="C722" s="96" t="str">
        <f>'HUONG DAN'!B54</f>
        <v>©Trường Tiểu học Lê Ngọc Hân, Gia Lâm</v>
      </c>
      <c r="D722" s="93"/>
      <c r="E722" s="93"/>
      <c r="F722" s="93"/>
      <c r="G722" s="97"/>
      <c r="H722" s="97"/>
      <c r="I722" s="97"/>
      <c r="J722" s="97"/>
      <c r="K722" s="97"/>
      <c r="L722" s="45"/>
      <c r="M722" s="45"/>
      <c r="N722" s="45"/>
      <c r="O722" s="45"/>
      <c r="P722" s="100"/>
      <c r="Q722" s="100"/>
      <c r="R722" s="183"/>
      <c r="S722" s="180"/>
      <c r="T722" s="11"/>
      <c r="U722" s="35"/>
      <c r="V722" s="36"/>
      <c r="W722" s="37"/>
      <c r="X722" s="11"/>
      <c r="Y722" s="11"/>
      <c r="Z722" s="11"/>
    </row>
    <row r="723" spans="1:26" ht="24" customHeight="1" x14ac:dyDescent="0.2">
      <c r="A723" s="11" t="str">
        <f t="shared" si="0"/>
        <v/>
      </c>
      <c r="B723" s="29">
        <f>+C723</f>
        <v>25</v>
      </c>
      <c r="C723" s="179">
        <f>+C693+1</f>
        <v>25</v>
      </c>
      <c r="D723" s="180"/>
      <c r="E723" s="38"/>
      <c r="F723" s="93" t="str">
        <f>CONCATENATE("(Từ ngày ",DAY(V723)&amp;"/"&amp; MONTH(V723) &amp;"/"&amp;YEAR(V723)&amp; " đến ngày "  &amp;DAY(V723+4)&amp;  "/" &amp; MONTH(V723+4) &amp; "/" &amp; YEAR(V723+4),")")</f>
        <v>(Từ ngày 22/2/2021 đến ngày 26/2/2021)</v>
      </c>
      <c r="G723" s="97"/>
      <c r="H723" s="97"/>
      <c r="I723" s="33"/>
      <c r="J723" s="33"/>
      <c r="K723" s="33"/>
      <c r="L723" s="42"/>
      <c r="M723" s="42"/>
      <c r="N723" s="43"/>
      <c r="O723" s="43"/>
      <c r="P723" s="44"/>
      <c r="Q723" s="44"/>
      <c r="R723" s="41"/>
      <c r="S723" s="41"/>
      <c r="T723" s="11"/>
      <c r="U723" s="35" t="s">
        <v>62</v>
      </c>
      <c r="V723" s="36">
        <f>$U$1+(C723-1)*7+W723</f>
        <v>44249</v>
      </c>
      <c r="W723" s="37">
        <v>0</v>
      </c>
      <c r="X723" s="11"/>
      <c r="Y723" s="11"/>
      <c r="Z723" s="11"/>
    </row>
    <row r="724" spans="1:26" ht="24" customHeight="1" x14ac:dyDescent="0.2">
      <c r="A724" s="11" t="str">
        <f t="shared" si="0"/>
        <v/>
      </c>
      <c r="B724" s="29">
        <f t="shared" ref="B724:B751" si="218">+B723</f>
        <v>25</v>
      </c>
      <c r="C724" s="175" t="s">
        <v>63</v>
      </c>
      <c r="D724" s="176"/>
      <c r="E724" s="176"/>
      <c r="F724" s="176"/>
      <c r="G724" s="176"/>
      <c r="H724" s="176"/>
      <c r="I724" s="176"/>
      <c r="J724" s="177"/>
      <c r="K724" s="99"/>
      <c r="L724" s="175" t="s">
        <v>64</v>
      </c>
      <c r="M724" s="176"/>
      <c r="N724" s="176"/>
      <c r="O724" s="176"/>
      <c r="P724" s="176"/>
      <c r="Q724" s="176"/>
      <c r="R724" s="176"/>
      <c r="S724" s="177"/>
      <c r="T724" s="46"/>
      <c r="U724" s="35"/>
      <c r="V724" s="47"/>
      <c r="W724" s="37"/>
      <c r="X724" s="46"/>
      <c r="Y724" s="46"/>
      <c r="Z724" s="46"/>
    </row>
    <row r="725" spans="1:26" ht="24" customHeight="1" x14ac:dyDescent="0.2">
      <c r="A725" s="11" t="str">
        <f t="shared" si="0"/>
        <v/>
      </c>
      <c r="B725" s="29">
        <f t="shared" si="218"/>
        <v>25</v>
      </c>
      <c r="C725" s="101" t="s">
        <v>65</v>
      </c>
      <c r="D725" s="102" t="s">
        <v>66</v>
      </c>
      <c r="E725" s="102" t="s">
        <v>67</v>
      </c>
      <c r="F725" s="102" t="s">
        <v>68</v>
      </c>
      <c r="G725" s="103" t="s">
        <v>69</v>
      </c>
      <c r="H725" s="103" t="s">
        <v>70</v>
      </c>
      <c r="I725" s="103" t="s">
        <v>71</v>
      </c>
      <c r="J725" s="104" t="s">
        <v>72</v>
      </c>
      <c r="K725" s="52"/>
      <c r="L725" s="53" t="s">
        <v>65</v>
      </c>
      <c r="M725" s="54" t="s">
        <v>66</v>
      </c>
      <c r="N725" s="54" t="s">
        <v>67</v>
      </c>
      <c r="O725" s="49" t="s">
        <v>68</v>
      </c>
      <c r="P725" s="55" t="s">
        <v>73</v>
      </c>
      <c r="Q725" s="55" t="s">
        <v>70</v>
      </c>
      <c r="R725" s="55" t="s">
        <v>71</v>
      </c>
      <c r="S725" s="51" t="s">
        <v>72</v>
      </c>
      <c r="T725" s="56"/>
      <c r="U725" s="57"/>
      <c r="V725" s="58"/>
      <c r="W725" s="59"/>
      <c r="X725" s="56"/>
      <c r="Y725" s="56"/>
      <c r="Z725" s="56"/>
    </row>
    <row r="726" spans="1:26" ht="24" customHeight="1" x14ac:dyDescent="0.2">
      <c r="A726" s="11" t="str">
        <f t="shared" si="0"/>
        <v/>
      </c>
      <c r="B726" s="29">
        <f t="shared" si="218"/>
        <v>25</v>
      </c>
      <c r="C726" s="60" t="str">
        <f>CONCATENATE("Hai  ",CHAR(10),DAY(V723),"/",MONTH(V723))</f>
        <v>Hai  
22/2</v>
      </c>
      <c r="D726" s="61">
        <v>1</v>
      </c>
      <c r="E726" s="61">
        <f t="shared" ref="E726:E750" ca="1" si="219">COUNTIF($G$6:G726,G726)+COUNTIF(OFFSET($P$6,0,0,IF(MOD(ROW(P726),5)&lt;&gt;0,INT((ROW(P726)-ROW($P$6)+1)/5)*5,INT((ROW(P726)-ROW($P$6))/5)*5),1),G726)</f>
        <v>25</v>
      </c>
      <c r="F726" s="61">
        <f t="shared" ref="F726:F750" ca="1" si="220">IF(G726=0,"",VLOOKUP(E726&amp;G726,PPCT,2,0))</f>
        <v>25</v>
      </c>
      <c r="G726" s="62" t="str">
        <f>TKB!$C$4</f>
        <v>HĐTT</v>
      </c>
      <c r="H726" s="63"/>
      <c r="I726" s="64" t="str">
        <f t="shared" ref="I726:I750" ca="1" si="221">IF(G726=0,"",VLOOKUP(E726&amp;G726,PPCT,6,0))</f>
        <v>Chào cờ</v>
      </c>
      <c r="J726" s="65">
        <f t="shared" ref="J726:J750" ca="1" si="222">IF(G726=0,"",VLOOKUP(E726&amp;G726,PPCT,7,0))</f>
        <v>0</v>
      </c>
      <c r="K726" s="66"/>
      <c r="L726" s="166" t="str">
        <f>+C726</f>
        <v>Hai  
22/2</v>
      </c>
      <c r="M726" s="67">
        <v>1</v>
      </c>
      <c r="N726" s="67">
        <f t="shared" ref="N726:N750" ca="1" si="223">IF(P726=0,"",COUNTIF($P$6:P726,P726)+COUNTIF(OFFSET($G$6,0,0,INT((ROW(G726)-ROW($G$6))/5+1)*5,1),P726))</f>
        <v>73</v>
      </c>
      <c r="O726" s="61">
        <f t="shared" ref="O726:O750" ca="1" si="224">IF(P726=0,"",VLOOKUP(N726&amp;P726,PPCT,2,0))</f>
        <v>143</v>
      </c>
      <c r="P726" s="68" t="str">
        <f>TKB!$D$4</f>
        <v>HDH-TV</v>
      </c>
      <c r="Q726" s="63"/>
      <c r="R726" s="69" t="str">
        <f t="shared" ref="R726:R750" ca="1" si="225">IF(P726=0,"",VLOOKUP(N726&amp;P726,PPCT,6,0))</f>
        <v>Tập làm văn</v>
      </c>
      <c r="S726" s="70" t="str">
        <f t="shared" ref="S726:S750" ca="1" si="226">IF(P726=0,"",VLOOKUP(N726&amp;P726,PPCT,7,0))</f>
        <v>Máy chiếu</v>
      </c>
      <c r="T726" s="46"/>
      <c r="U726" s="35"/>
      <c r="V726" s="36"/>
      <c r="W726" s="37"/>
      <c r="X726" s="46"/>
      <c r="Y726" s="46"/>
      <c r="Z726" s="46"/>
    </row>
    <row r="727" spans="1:26" ht="24" customHeight="1" x14ac:dyDescent="0.2">
      <c r="A727" s="11" t="str">
        <f t="shared" si="0"/>
        <v/>
      </c>
      <c r="B727" s="29">
        <f t="shared" si="218"/>
        <v>25</v>
      </c>
      <c r="C727" s="71"/>
      <c r="D727" s="72">
        <v>2</v>
      </c>
      <c r="E727" s="72">
        <f t="shared" ca="1" si="219"/>
        <v>97</v>
      </c>
      <c r="F727" s="72">
        <f t="shared" ca="1" si="220"/>
        <v>97</v>
      </c>
      <c r="G727" s="73" t="str">
        <f>TKB!$C$5</f>
        <v>Tiếng Anh</v>
      </c>
      <c r="H727" s="73"/>
      <c r="I727" s="74" t="str">
        <f t="shared" ca="1" si="221"/>
        <v xml:space="preserve">Unit 15: Lesson 2 </v>
      </c>
      <c r="J727" s="75">
        <f t="shared" ca="1" si="222"/>
        <v>0</v>
      </c>
      <c r="K727" s="66"/>
      <c r="L727" s="167"/>
      <c r="M727" s="72">
        <v>2</v>
      </c>
      <c r="N727" s="72">
        <f t="shared" ca="1" si="223"/>
        <v>25</v>
      </c>
      <c r="O727" s="72">
        <f t="shared" ca="1" si="224"/>
        <v>25</v>
      </c>
      <c r="P727" s="73" t="str">
        <f>TKB!$D$5</f>
        <v>HĐTT-ĐT</v>
      </c>
      <c r="Q727" s="73"/>
      <c r="R727" s="74" t="str">
        <f t="shared" ca="1" si="225"/>
        <v>Đọc truyện thư viện</v>
      </c>
      <c r="S727" s="76" t="str">
        <f t="shared" ca="1" si="226"/>
        <v>Truyện</v>
      </c>
      <c r="T727" s="46"/>
      <c r="U727" s="35"/>
      <c r="V727" s="36"/>
      <c r="W727" s="37"/>
      <c r="X727" s="46"/>
      <c r="Y727" s="46"/>
      <c r="Z727" s="46"/>
    </row>
    <row r="728" spans="1:26" ht="24" customHeight="1" x14ac:dyDescent="0.2">
      <c r="A728" s="11" t="str">
        <f t="shared" si="0"/>
        <v/>
      </c>
      <c r="B728" s="29">
        <f t="shared" si="218"/>
        <v>25</v>
      </c>
      <c r="C728" s="71"/>
      <c r="D728" s="67">
        <v>3</v>
      </c>
      <c r="E728" s="72">
        <f t="shared" ca="1" si="219"/>
        <v>49</v>
      </c>
      <c r="F728" s="72">
        <f t="shared" ca="1" si="220"/>
        <v>49</v>
      </c>
      <c r="G728" s="73" t="str">
        <f>TKB!$C$6</f>
        <v>Tập đọc</v>
      </c>
      <c r="H728" s="73"/>
      <c r="I728" s="74" t="str">
        <f t="shared" ca="1" si="221"/>
        <v>Phong cảnh đền Hùng</v>
      </c>
      <c r="J728" s="75" t="str">
        <f t="shared" ca="1" si="222"/>
        <v>Máy chiếu</v>
      </c>
      <c r="K728" s="66"/>
      <c r="L728" s="167"/>
      <c r="M728" s="67">
        <v>3</v>
      </c>
      <c r="N728" s="72">
        <f t="shared" ca="1" si="223"/>
        <v>49</v>
      </c>
      <c r="O728" s="67">
        <f t="shared" ca="1" si="224"/>
        <v>49</v>
      </c>
      <c r="P728" s="68" t="str">
        <f>TKB!$D$6</f>
        <v>Thể dục</v>
      </c>
      <c r="Q728" s="73"/>
      <c r="R728" s="69" t="str">
        <f t="shared" ca="1" si="225"/>
        <v xml:space="preserve">Phối hợp chạy và bật nhảy - Trò chơi </v>
      </c>
      <c r="S728" s="75">
        <f t="shared" ca="1" si="226"/>
        <v>0</v>
      </c>
      <c r="T728" s="46"/>
      <c r="U728" s="35"/>
      <c r="V728" s="36"/>
      <c r="W728" s="37"/>
      <c r="X728" s="46"/>
      <c r="Y728" s="46"/>
      <c r="Z728" s="46"/>
    </row>
    <row r="729" spans="1:26" ht="24" customHeight="1" x14ac:dyDescent="0.2">
      <c r="A729" s="11" t="str">
        <f t="shared" si="0"/>
        <v/>
      </c>
      <c r="B729" s="29">
        <f t="shared" si="218"/>
        <v>25</v>
      </c>
      <c r="C729" s="71"/>
      <c r="D729" s="72">
        <v>4</v>
      </c>
      <c r="E729" s="72">
        <f t="shared" ca="1" si="219"/>
        <v>121</v>
      </c>
      <c r="F729" s="72">
        <f t="shared" ca="1" si="220"/>
        <v>121</v>
      </c>
      <c r="G729" s="73" t="str">
        <f>TKB!$C$7</f>
        <v>Toán</v>
      </c>
      <c r="H729" s="73"/>
      <c r="I729" s="74" t="str">
        <f t="shared" ca="1" si="221"/>
        <v>Kiểm tra định kì giữa kì 2</v>
      </c>
      <c r="J729" s="75" t="str">
        <f t="shared" ca="1" si="222"/>
        <v>Máy chiếu</v>
      </c>
      <c r="K729" s="66"/>
      <c r="L729" s="167"/>
      <c r="M729" s="72">
        <v>4</v>
      </c>
      <c r="N729" s="72" t="str">
        <f t="shared" ca="1" si="223"/>
        <v/>
      </c>
      <c r="O729" s="72" t="str">
        <f t="shared" si="224"/>
        <v/>
      </c>
      <c r="P729" s="73">
        <f>TKB!$D$7</f>
        <v>0</v>
      </c>
      <c r="Q729" s="73"/>
      <c r="R729" s="74" t="str">
        <f t="shared" si="225"/>
        <v/>
      </c>
      <c r="S729" s="70" t="str">
        <f t="shared" si="226"/>
        <v/>
      </c>
      <c r="T729" s="46"/>
      <c r="U729" s="35"/>
      <c r="V729" s="36"/>
      <c r="W729" s="37"/>
      <c r="X729" s="46"/>
      <c r="Y729" s="46"/>
      <c r="Z729" s="46"/>
    </row>
    <row r="730" spans="1:26" ht="24" customHeight="1" x14ac:dyDescent="0.2">
      <c r="A730" s="11" t="str">
        <f t="shared" si="0"/>
        <v/>
      </c>
      <c r="B730" s="29">
        <f t="shared" si="218"/>
        <v>25</v>
      </c>
      <c r="C730" s="71"/>
      <c r="D730" s="78">
        <v>5</v>
      </c>
      <c r="E730" s="79">
        <f t="shared" ca="1" si="219"/>
        <v>313</v>
      </c>
      <c r="F730" s="79" t="str">
        <f t="shared" si="220"/>
        <v/>
      </c>
      <c r="G730" s="80">
        <f>TKB!$C$8</f>
        <v>0</v>
      </c>
      <c r="H730" s="80"/>
      <c r="I730" s="81" t="str">
        <f t="shared" si="221"/>
        <v/>
      </c>
      <c r="J730" s="82" t="str">
        <f t="shared" si="222"/>
        <v/>
      </c>
      <c r="K730" s="66"/>
      <c r="L730" s="168"/>
      <c r="M730" s="78">
        <v>5</v>
      </c>
      <c r="N730" s="72" t="str">
        <f t="shared" ca="1" si="223"/>
        <v/>
      </c>
      <c r="O730" s="83" t="str">
        <f t="shared" si="224"/>
        <v/>
      </c>
      <c r="P730" s="80">
        <f>TKB!$D$8</f>
        <v>0</v>
      </c>
      <c r="Q730" s="80"/>
      <c r="R730" s="81" t="str">
        <f t="shared" si="225"/>
        <v/>
      </c>
      <c r="S730" s="82" t="str">
        <f t="shared" si="226"/>
        <v/>
      </c>
      <c r="T730" s="46"/>
      <c r="U730" s="35"/>
      <c r="V730" s="36"/>
      <c r="W730" s="37"/>
      <c r="X730" s="46"/>
      <c r="Y730" s="46"/>
      <c r="Z730" s="46"/>
    </row>
    <row r="731" spans="1:26" ht="24" customHeight="1" x14ac:dyDescent="0.2">
      <c r="A731" s="11" t="str">
        <f t="shared" si="0"/>
        <v/>
      </c>
      <c r="B731" s="29">
        <f t="shared" si="218"/>
        <v>25</v>
      </c>
      <c r="C731" s="84" t="str">
        <f>CONCATENATE("Ba  ",CHAR(10),DAY(V723+1),"/",MONTH(V723+1))</f>
        <v>Ba  
23/2</v>
      </c>
      <c r="D731" s="61">
        <v>1</v>
      </c>
      <c r="E731" s="61">
        <f t="shared" ca="1" si="219"/>
        <v>49</v>
      </c>
      <c r="F731" s="61">
        <f t="shared" ca="1" si="220"/>
        <v>49</v>
      </c>
      <c r="G731" s="73" t="str">
        <f>TKB!$C$9</f>
        <v>LT &amp; Câu</v>
      </c>
      <c r="H731" s="62"/>
      <c r="I731" s="64" t="str">
        <f t="shared" ca="1" si="221"/>
        <v>Liên kết các câu trong bài bằng cách lập từ ngữ</v>
      </c>
      <c r="J731" s="65" t="str">
        <f t="shared" ca="1" si="222"/>
        <v>Máy chiếu</v>
      </c>
      <c r="K731" s="66"/>
      <c r="L731" s="169" t="str">
        <f>+C731</f>
        <v>Ba  
23/2</v>
      </c>
      <c r="M731" s="61">
        <v>1</v>
      </c>
      <c r="N731" s="61">
        <f t="shared" ca="1" si="223"/>
        <v>25</v>
      </c>
      <c r="O731" s="61">
        <f t="shared" ca="1" si="224"/>
        <v>25</v>
      </c>
      <c r="P731" s="62" t="str">
        <f>TKB!$D$9</f>
        <v>Tin học</v>
      </c>
      <c r="Q731" s="62"/>
      <c r="R731" s="64" t="str">
        <f t="shared" ca="1" si="225"/>
        <v>Tiếp tục với câu lệnh lặp</v>
      </c>
      <c r="S731" s="65">
        <f t="shared" ca="1" si="226"/>
        <v>0</v>
      </c>
      <c r="T731" s="46"/>
      <c r="U731" s="35"/>
      <c r="V731" s="36"/>
      <c r="W731" s="37"/>
      <c r="X731" s="46"/>
      <c r="Y731" s="46"/>
      <c r="Z731" s="46"/>
    </row>
    <row r="732" spans="1:26" ht="24" customHeight="1" x14ac:dyDescent="0.2">
      <c r="A732" s="11" t="str">
        <f t="shared" si="0"/>
        <v/>
      </c>
      <c r="B732" s="29">
        <f t="shared" si="218"/>
        <v>25</v>
      </c>
      <c r="C732" s="85"/>
      <c r="D732" s="72">
        <v>2</v>
      </c>
      <c r="E732" s="72">
        <f t="shared" ca="1" si="219"/>
        <v>122</v>
      </c>
      <c r="F732" s="72">
        <f t="shared" ca="1" si="220"/>
        <v>122</v>
      </c>
      <c r="G732" s="73" t="str">
        <f>TKB!$C$10</f>
        <v>Toán</v>
      </c>
      <c r="H732" s="73"/>
      <c r="I732" s="74" t="str">
        <f t="shared" ca="1" si="221"/>
        <v>Bảng đơn vị đo thời gian</v>
      </c>
      <c r="J732" s="75" t="str">
        <f t="shared" ca="1" si="222"/>
        <v xml:space="preserve">Máy chiếu </v>
      </c>
      <c r="K732" s="66"/>
      <c r="L732" s="167"/>
      <c r="M732" s="72">
        <v>2</v>
      </c>
      <c r="N732" s="72">
        <f t="shared" ca="1" si="223"/>
        <v>25</v>
      </c>
      <c r="O732" s="72">
        <f t="shared" ca="1" si="224"/>
        <v>25</v>
      </c>
      <c r="P732" s="73" t="str">
        <f>TKB!$D$10</f>
        <v>Âm nhạc</v>
      </c>
      <c r="Q732" s="73"/>
      <c r="R732" s="74" t="str">
        <f t="shared" ca="1" si="225"/>
        <v>Ôn tập bài hát. TĐN số 7</v>
      </c>
      <c r="S732" s="75">
        <f t="shared" ca="1" si="226"/>
        <v>0</v>
      </c>
      <c r="T732" s="46"/>
      <c r="U732" s="35"/>
      <c r="V732" s="36"/>
      <c r="W732" s="37"/>
      <c r="X732" s="46"/>
      <c r="Y732" s="46"/>
      <c r="Z732" s="46"/>
    </row>
    <row r="733" spans="1:26" ht="24" customHeight="1" x14ac:dyDescent="0.2">
      <c r="A733" s="11" t="str">
        <f t="shared" si="0"/>
        <v/>
      </c>
      <c r="B733" s="29">
        <f t="shared" si="218"/>
        <v>25</v>
      </c>
      <c r="C733" s="85"/>
      <c r="D733" s="72">
        <v>3</v>
      </c>
      <c r="E733" s="72">
        <f t="shared" ca="1" si="219"/>
        <v>25</v>
      </c>
      <c r="F733" s="72">
        <f t="shared" ca="1" si="220"/>
        <v>25</v>
      </c>
      <c r="G733" s="73" t="str">
        <f>TKB!$C$11</f>
        <v>Chính tả</v>
      </c>
      <c r="H733" s="73"/>
      <c r="I733" s="74" t="str">
        <f t="shared" ca="1" si="221"/>
        <v>Nghe –viết : Ai là thủy tổ loài người</v>
      </c>
      <c r="J733" s="75" t="str">
        <f t="shared" ca="1" si="222"/>
        <v>Máy chiếu</v>
      </c>
      <c r="K733" s="66"/>
      <c r="L733" s="167"/>
      <c r="M733" s="67">
        <v>3</v>
      </c>
      <c r="N733" s="72">
        <f t="shared" ca="1" si="223"/>
        <v>49</v>
      </c>
      <c r="O733" s="67">
        <f t="shared" ca="1" si="224"/>
        <v>49</v>
      </c>
      <c r="P733" s="68" t="str">
        <f>TKB!$D$11</f>
        <v>Khoa học</v>
      </c>
      <c r="Q733" s="73"/>
      <c r="R733" s="74" t="str">
        <f t="shared" ca="1" si="225"/>
        <v>Ôn tập: Vật chất và năng lượng</v>
      </c>
      <c r="S733" s="75" t="str">
        <f t="shared" ca="1" si="226"/>
        <v>Máy chiếu</v>
      </c>
      <c r="T733" s="46"/>
      <c r="U733" s="35"/>
      <c r="V733" s="36"/>
      <c r="W733" s="37"/>
      <c r="X733" s="46"/>
      <c r="Y733" s="46"/>
      <c r="Z733" s="46"/>
    </row>
    <row r="734" spans="1:26" ht="24" customHeight="1" x14ac:dyDescent="0.2">
      <c r="A734" s="11" t="str">
        <f t="shared" si="0"/>
        <v/>
      </c>
      <c r="B734" s="29">
        <f t="shared" si="218"/>
        <v>25</v>
      </c>
      <c r="C734" s="85"/>
      <c r="D734" s="72">
        <v>4</v>
      </c>
      <c r="E734" s="72">
        <f t="shared" ca="1" si="219"/>
        <v>25</v>
      </c>
      <c r="F734" s="72">
        <f t="shared" ca="1" si="220"/>
        <v>25</v>
      </c>
      <c r="G734" s="73" t="str">
        <f>TKB!$C$12</f>
        <v>Lịch sử</v>
      </c>
      <c r="H734" s="73"/>
      <c r="I734" s="74" t="str">
        <f t="shared" ca="1" si="221"/>
        <v>Sắm sét đêm giao thừa</v>
      </c>
      <c r="J734" s="75" t="str">
        <f t="shared" ca="1" si="222"/>
        <v>Máy chiếu</v>
      </c>
      <c r="K734" s="66"/>
      <c r="L734" s="167"/>
      <c r="M734" s="72">
        <v>4</v>
      </c>
      <c r="N734" s="72">
        <f t="shared" ca="1" si="223"/>
        <v>49</v>
      </c>
      <c r="O734" s="72">
        <f t="shared" ca="1" si="224"/>
        <v>49</v>
      </c>
      <c r="P734" s="73" t="str">
        <f>TKB!$D$12</f>
        <v>HDH-T</v>
      </c>
      <c r="Q734" s="73"/>
      <c r="R734" s="74" t="str">
        <f t="shared" ca="1" si="225"/>
        <v>Bảng đơn vị đo thời gian</v>
      </c>
      <c r="S734" s="75" t="str">
        <f t="shared" ca="1" si="226"/>
        <v>Máy chiếu</v>
      </c>
      <c r="T734" s="46"/>
      <c r="U734" s="35"/>
      <c r="V734" s="36"/>
      <c r="W734" s="37"/>
      <c r="X734" s="46"/>
      <c r="Y734" s="46"/>
      <c r="Z734" s="46"/>
    </row>
    <row r="735" spans="1:26" ht="24" customHeight="1" x14ac:dyDescent="0.2">
      <c r="A735" s="11" t="str">
        <f t="shared" si="0"/>
        <v/>
      </c>
      <c r="B735" s="29">
        <f t="shared" si="218"/>
        <v>25</v>
      </c>
      <c r="C735" s="86"/>
      <c r="D735" s="79">
        <v>5</v>
      </c>
      <c r="E735" s="79">
        <f t="shared" ca="1" si="219"/>
        <v>316</v>
      </c>
      <c r="F735" s="79" t="str">
        <f t="shared" si="220"/>
        <v/>
      </c>
      <c r="G735" s="80">
        <f>TKB!$C$13</f>
        <v>0</v>
      </c>
      <c r="H735" s="80"/>
      <c r="I735" s="81" t="str">
        <f t="shared" si="221"/>
        <v/>
      </c>
      <c r="J735" s="82" t="str">
        <f t="shared" si="222"/>
        <v/>
      </c>
      <c r="K735" s="66"/>
      <c r="L735" s="170"/>
      <c r="M735" s="78">
        <v>5</v>
      </c>
      <c r="N735" s="72" t="str">
        <f t="shared" ca="1" si="223"/>
        <v/>
      </c>
      <c r="O735" s="83" t="str">
        <f t="shared" si="224"/>
        <v/>
      </c>
      <c r="P735" s="80">
        <f>TKB!$D$13</f>
        <v>0</v>
      </c>
      <c r="Q735" s="80"/>
      <c r="R735" s="81" t="str">
        <f t="shared" si="225"/>
        <v/>
      </c>
      <c r="S735" s="82" t="str">
        <f t="shared" si="226"/>
        <v/>
      </c>
      <c r="T735" s="46"/>
      <c r="U735" s="35"/>
      <c r="V735" s="36"/>
      <c r="W735" s="37"/>
      <c r="X735" s="46"/>
      <c r="Y735" s="46"/>
      <c r="Z735" s="46"/>
    </row>
    <row r="736" spans="1:26" ht="24" customHeight="1" x14ac:dyDescent="0.2">
      <c r="A736" s="11" t="str">
        <f t="shared" si="0"/>
        <v/>
      </c>
      <c r="B736" s="29">
        <f t="shared" si="218"/>
        <v>25</v>
      </c>
      <c r="C736" s="84" t="str">
        <f>CONCATENATE("Tư ",CHAR(10),DAY(V723+2),"/",MONTH(V723+2))</f>
        <v>Tư 
24/2</v>
      </c>
      <c r="D736" s="61">
        <v>1</v>
      </c>
      <c r="E736" s="61">
        <f t="shared" ca="1" si="219"/>
        <v>50</v>
      </c>
      <c r="F736" s="61">
        <f t="shared" ca="1" si="220"/>
        <v>50</v>
      </c>
      <c r="G736" s="73" t="str">
        <f>TKB!$C$14</f>
        <v>Tập đọc</v>
      </c>
      <c r="H736" s="62"/>
      <c r="I736" s="64" t="str">
        <f t="shared" ca="1" si="221"/>
        <v>Cửa sông</v>
      </c>
      <c r="J736" s="65" t="str">
        <f t="shared" ca="1" si="222"/>
        <v>Máy chiếu</v>
      </c>
      <c r="K736" s="66"/>
      <c r="L736" s="169" t="str">
        <f>+C736</f>
        <v>Tư 
24/2</v>
      </c>
      <c r="M736" s="61">
        <v>1</v>
      </c>
      <c r="N736" s="61">
        <f t="shared" ca="1" si="223"/>
        <v>50</v>
      </c>
      <c r="O736" s="61">
        <f t="shared" ca="1" si="224"/>
        <v>50</v>
      </c>
      <c r="P736" s="62" t="str">
        <f>TKB!$D$14</f>
        <v>Khoa học</v>
      </c>
      <c r="Q736" s="62"/>
      <c r="R736" s="64" t="str">
        <f t="shared" ca="1" si="225"/>
        <v>Ôn tập: Vật chất và năng lượng</v>
      </c>
      <c r="S736" s="65" t="str">
        <f t="shared" ca="1" si="226"/>
        <v>Máy chiếu</v>
      </c>
      <c r="T736" s="46"/>
      <c r="U736" s="35"/>
      <c r="V736" s="36"/>
      <c r="W736" s="37"/>
      <c r="X736" s="46"/>
      <c r="Y736" s="46"/>
      <c r="Z736" s="46"/>
    </row>
    <row r="737" spans="1:26" ht="24" customHeight="1" x14ac:dyDescent="0.2">
      <c r="A737" s="11" t="str">
        <f t="shared" si="0"/>
        <v/>
      </c>
      <c r="B737" s="29">
        <f t="shared" si="218"/>
        <v>25</v>
      </c>
      <c r="C737" s="85"/>
      <c r="D737" s="72">
        <v>2</v>
      </c>
      <c r="E737" s="72">
        <f t="shared" ca="1" si="219"/>
        <v>98</v>
      </c>
      <c r="F737" s="72">
        <f t="shared" ca="1" si="220"/>
        <v>98</v>
      </c>
      <c r="G737" s="73" t="str">
        <f>TKB!$C$15</f>
        <v>Tiếng Anh</v>
      </c>
      <c r="H737" s="73"/>
      <c r="I737" s="74" t="str">
        <f t="shared" ca="1" si="221"/>
        <v>Unit 15-Lesson 2 (tài liệu bổ trợ)</v>
      </c>
      <c r="J737" s="75">
        <f t="shared" ca="1" si="222"/>
        <v>0</v>
      </c>
      <c r="K737" s="66"/>
      <c r="L737" s="167"/>
      <c r="M737" s="72">
        <v>2</v>
      </c>
      <c r="N737" s="72">
        <f t="shared" ca="1" si="223"/>
        <v>50</v>
      </c>
      <c r="O737" s="72">
        <f t="shared" ca="1" si="224"/>
        <v>50</v>
      </c>
      <c r="P737" s="62" t="str">
        <f>TKB!$D$15</f>
        <v>Thể dục</v>
      </c>
      <c r="Q737" s="73"/>
      <c r="R737" s="74" t="str">
        <f t="shared" ca="1" si="225"/>
        <v>Bật cao - Trò chơi</v>
      </c>
      <c r="S737" s="75">
        <f t="shared" ca="1" si="226"/>
        <v>0</v>
      </c>
      <c r="T737" s="46"/>
      <c r="U737" s="35"/>
      <c r="V737" s="36"/>
      <c r="W737" s="37"/>
      <c r="X737" s="46"/>
      <c r="Y737" s="46"/>
      <c r="Z737" s="46"/>
    </row>
    <row r="738" spans="1:26" ht="24" customHeight="1" x14ac:dyDescent="0.2">
      <c r="A738" s="11" t="str">
        <f t="shared" si="0"/>
        <v/>
      </c>
      <c r="B738" s="29">
        <f t="shared" si="218"/>
        <v>25</v>
      </c>
      <c r="C738" s="85"/>
      <c r="D738" s="72">
        <v>3</v>
      </c>
      <c r="E738" s="72">
        <f t="shared" ca="1" si="219"/>
        <v>123</v>
      </c>
      <c r="F738" s="72">
        <f t="shared" ca="1" si="220"/>
        <v>123</v>
      </c>
      <c r="G738" s="73" t="str">
        <f>TKB!$C$16</f>
        <v>Toán</v>
      </c>
      <c r="H738" s="73"/>
      <c r="I738" s="74" t="str">
        <f t="shared" ca="1" si="221"/>
        <v>Cộng số đo thời gian</v>
      </c>
      <c r="J738" s="75" t="str">
        <f t="shared" ca="1" si="222"/>
        <v>Máy chiếu</v>
      </c>
      <c r="K738" s="66"/>
      <c r="L738" s="167"/>
      <c r="M738" s="67">
        <v>3</v>
      </c>
      <c r="N738" s="72">
        <f t="shared" ca="1" si="223"/>
        <v>74</v>
      </c>
      <c r="O738" s="67">
        <f t="shared" ca="1" si="224"/>
        <v>144</v>
      </c>
      <c r="P738" s="68" t="str">
        <f>TKB!$D$16</f>
        <v>HDH-TV</v>
      </c>
      <c r="Q738" s="73"/>
      <c r="R738" s="74" t="str">
        <f t="shared" ca="1" si="225"/>
        <v>Tập đọc - Luyện từ và câu</v>
      </c>
      <c r="S738" s="75" t="str">
        <f t="shared" ca="1" si="226"/>
        <v>Máy chiếu</v>
      </c>
      <c r="T738" s="46"/>
      <c r="U738" s="35"/>
      <c r="V738" s="36"/>
      <c r="W738" s="37"/>
      <c r="X738" s="46"/>
      <c r="Y738" s="46"/>
      <c r="Z738" s="46"/>
    </row>
    <row r="739" spans="1:26" ht="24" customHeight="1" x14ac:dyDescent="0.2">
      <c r="A739" s="11" t="str">
        <f t="shared" si="0"/>
        <v/>
      </c>
      <c r="B739" s="29">
        <f t="shared" si="218"/>
        <v>25</v>
      </c>
      <c r="C739" s="85"/>
      <c r="D739" s="72">
        <v>4</v>
      </c>
      <c r="E739" s="72">
        <f t="shared" ca="1" si="219"/>
        <v>25</v>
      </c>
      <c r="F739" s="72">
        <f t="shared" ca="1" si="220"/>
        <v>25</v>
      </c>
      <c r="G739" s="73" t="str">
        <f>TKB!$C$17</f>
        <v>Kể chuyện</v>
      </c>
      <c r="H739" s="73"/>
      <c r="I739" s="74" t="str">
        <f t="shared" ca="1" si="221"/>
        <v>Vì muôn dân</v>
      </c>
      <c r="J739" s="75" t="str">
        <f t="shared" ca="1" si="222"/>
        <v>Máy chiếu</v>
      </c>
      <c r="K739" s="66"/>
      <c r="L739" s="167"/>
      <c r="M739" s="72">
        <v>4</v>
      </c>
      <c r="N739" s="72">
        <f t="shared" ca="1" si="223"/>
        <v>25</v>
      </c>
      <c r="O739" s="72">
        <f t="shared" ca="1" si="224"/>
        <v>27</v>
      </c>
      <c r="P739" s="73" t="str">
        <f>TKB!$D$17</f>
        <v>HĐTT-CĐ</v>
      </c>
      <c r="Q739" s="73"/>
      <c r="R739" s="74" t="str">
        <f t="shared" ca="1" si="225"/>
        <v>Tìm hiểu ngày thành lập đoàn 26/3</v>
      </c>
      <c r="S739" s="75" t="str">
        <f t="shared" ca="1" si="226"/>
        <v>Máy chiếu</v>
      </c>
      <c r="T739" s="46"/>
      <c r="U739" s="35"/>
      <c r="V739" s="36"/>
      <c r="W739" s="37"/>
      <c r="X739" s="46"/>
      <c r="Y739" s="46"/>
      <c r="Z739" s="46"/>
    </row>
    <row r="740" spans="1:26" ht="24" customHeight="1" x14ac:dyDescent="0.2">
      <c r="A740" s="11" t="str">
        <f t="shared" si="0"/>
        <v/>
      </c>
      <c r="B740" s="29">
        <f t="shared" si="218"/>
        <v>25</v>
      </c>
      <c r="C740" s="86"/>
      <c r="D740" s="79">
        <v>5</v>
      </c>
      <c r="E740" s="79">
        <f t="shared" ca="1" si="219"/>
        <v>318</v>
      </c>
      <c r="F740" s="79" t="str">
        <f t="shared" si="220"/>
        <v/>
      </c>
      <c r="G740" s="80">
        <f>TKB!$C$18</f>
        <v>0</v>
      </c>
      <c r="H740" s="80"/>
      <c r="I740" s="81" t="str">
        <f t="shared" si="221"/>
        <v/>
      </c>
      <c r="J740" s="82" t="str">
        <f t="shared" si="222"/>
        <v/>
      </c>
      <c r="K740" s="66"/>
      <c r="L740" s="170"/>
      <c r="M740" s="78">
        <v>5</v>
      </c>
      <c r="N740" s="72" t="str">
        <f t="shared" ca="1" si="223"/>
        <v/>
      </c>
      <c r="O740" s="83" t="str">
        <f t="shared" si="224"/>
        <v/>
      </c>
      <c r="P740" s="80">
        <f>TKB!$D$18</f>
        <v>0</v>
      </c>
      <c r="Q740" s="80"/>
      <c r="R740" s="81" t="str">
        <f t="shared" si="225"/>
        <v/>
      </c>
      <c r="S740" s="82" t="str">
        <f t="shared" si="226"/>
        <v/>
      </c>
      <c r="T740" s="46"/>
      <c r="U740" s="35"/>
      <c r="V740" s="36"/>
      <c r="W740" s="37"/>
      <c r="X740" s="46"/>
      <c r="Y740" s="46"/>
      <c r="Z740" s="46"/>
    </row>
    <row r="741" spans="1:26" ht="24" customHeight="1" x14ac:dyDescent="0.2">
      <c r="A741" s="11" t="str">
        <f t="shared" si="0"/>
        <v/>
      </c>
      <c r="B741" s="29">
        <f t="shared" si="218"/>
        <v>25</v>
      </c>
      <c r="C741" s="84" t="str">
        <f>CONCATENATE("Năm ",CHAR(10),DAY(V723+3),"/",MONTH(V723+3))</f>
        <v>Năm 
25/2</v>
      </c>
      <c r="D741" s="61">
        <v>1</v>
      </c>
      <c r="E741" s="61">
        <f t="shared" ca="1" si="219"/>
        <v>49</v>
      </c>
      <c r="F741" s="61">
        <f t="shared" ca="1" si="220"/>
        <v>49</v>
      </c>
      <c r="G741" s="62" t="str">
        <f>TKB!$C$19</f>
        <v>TLV</v>
      </c>
      <c r="H741" s="62"/>
      <c r="I741" s="64" t="str">
        <f t="shared" ca="1" si="221"/>
        <v>Tả đồ vật ( Kiểm tra  viết )</v>
      </c>
      <c r="J741" s="65" t="str">
        <f t="shared" ca="1" si="222"/>
        <v>Máy chiếu</v>
      </c>
      <c r="K741" s="66"/>
      <c r="L741" s="169" t="str">
        <f>+C741</f>
        <v>Năm 
25/2</v>
      </c>
      <c r="M741" s="61">
        <v>1</v>
      </c>
      <c r="N741" s="61">
        <f t="shared" ca="1" si="223"/>
        <v>99</v>
      </c>
      <c r="O741" s="61">
        <f t="shared" ca="1" si="224"/>
        <v>99</v>
      </c>
      <c r="P741" s="62" t="str">
        <f>TKB!$D$19</f>
        <v>Tiếng Anh</v>
      </c>
      <c r="Q741" s="62"/>
      <c r="R741" s="64" t="str">
        <f t="shared" ca="1" si="225"/>
        <v>Unit 15: Lesson 3</v>
      </c>
      <c r="S741" s="65">
        <f t="shared" ca="1" si="226"/>
        <v>0</v>
      </c>
      <c r="T741" s="46"/>
      <c r="U741" s="35"/>
      <c r="V741" s="36"/>
      <c r="W741" s="37"/>
      <c r="X741" s="46"/>
      <c r="Y741" s="46"/>
      <c r="Z741" s="46"/>
    </row>
    <row r="742" spans="1:26" ht="24" customHeight="1" x14ac:dyDescent="0.2">
      <c r="A742" s="11" t="str">
        <f t="shared" si="0"/>
        <v/>
      </c>
      <c r="B742" s="29">
        <f t="shared" si="218"/>
        <v>25</v>
      </c>
      <c r="C742" s="85"/>
      <c r="D742" s="72">
        <v>2</v>
      </c>
      <c r="E742" s="72">
        <f t="shared" ca="1" si="219"/>
        <v>25</v>
      </c>
      <c r="F742" s="72">
        <f t="shared" ca="1" si="220"/>
        <v>25</v>
      </c>
      <c r="G742" s="73" t="str">
        <f>TKB!$C$20</f>
        <v>Mĩ thuật</v>
      </c>
      <c r="H742" s="73"/>
      <c r="I742" s="74" t="str">
        <f t="shared" ca="1" si="221"/>
        <v>Trang phục yêu thích</v>
      </c>
      <c r="J742" s="75">
        <f t="shared" ca="1" si="222"/>
        <v>0</v>
      </c>
      <c r="K742" s="66"/>
      <c r="L742" s="167"/>
      <c r="M742" s="72">
        <v>2</v>
      </c>
      <c r="N742" s="72">
        <f t="shared" ca="1" si="223"/>
        <v>25</v>
      </c>
      <c r="O742" s="72">
        <f t="shared" ca="1" si="224"/>
        <v>25</v>
      </c>
      <c r="P742" s="73" t="str">
        <f>TKB!$D$20</f>
        <v>Địa lí</v>
      </c>
      <c r="Q742" s="73"/>
      <c r="R742" s="74" t="str">
        <f t="shared" ca="1" si="225"/>
        <v>Châu Phi</v>
      </c>
      <c r="S742" s="75" t="str">
        <f t="shared" ca="1" si="226"/>
        <v>Máy chiếu</v>
      </c>
      <c r="T742" s="46"/>
      <c r="U742" s="35"/>
      <c r="V742" s="36"/>
      <c r="W742" s="37"/>
      <c r="X742" s="46"/>
      <c r="Y742" s="46"/>
      <c r="Z742" s="46"/>
    </row>
    <row r="743" spans="1:26" ht="24" customHeight="1" x14ac:dyDescent="0.2">
      <c r="A743" s="11" t="str">
        <f t="shared" si="0"/>
        <v/>
      </c>
      <c r="B743" s="29">
        <f t="shared" si="218"/>
        <v>25</v>
      </c>
      <c r="C743" s="85"/>
      <c r="D743" s="72">
        <v>3</v>
      </c>
      <c r="E743" s="72">
        <f t="shared" ca="1" si="219"/>
        <v>124</v>
      </c>
      <c r="F743" s="72">
        <f t="shared" ca="1" si="220"/>
        <v>124</v>
      </c>
      <c r="G743" s="73" t="str">
        <f>TKB!$C$21</f>
        <v>Toán</v>
      </c>
      <c r="H743" s="73"/>
      <c r="I743" s="74" t="str">
        <f t="shared" ca="1" si="221"/>
        <v>Trừ số đo thời gian</v>
      </c>
      <c r="J743" s="75" t="str">
        <f t="shared" ca="1" si="222"/>
        <v>Máy chiếu</v>
      </c>
      <c r="K743" s="66"/>
      <c r="L743" s="167"/>
      <c r="M743" s="67">
        <v>3</v>
      </c>
      <c r="N743" s="72">
        <f t="shared" ca="1" si="223"/>
        <v>25</v>
      </c>
      <c r="O743" s="67">
        <f t="shared" ca="1" si="224"/>
        <v>25</v>
      </c>
      <c r="P743" s="68" t="str">
        <f>TKB!$D$21</f>
        <v>Kĩ thuật</v>
      </c>
      <c r="Q743" s="73"/>
      <c r="R743" s="74" t="str">
        <f t="shared" ca="1" si="225"/>
        <v>Lắp xe ben</v>
      </c>
      <c r="S743" s="75" t="str">
        <f t="shared" ca="1" si="226"/>
        <v>Bộ lắp ghép</v>
      </c>
      <c r="T743" s="46"/>
      <c r="U743" s="35"/>
      <c r="V743" s="36"/>
      <c r="W743" s="37"/>
      <c r="X743" s="46"/>
      <c r="Y743" s="46"/>
      <c r="Z743" s="46"/>
    </row>
    <row r="744" spans="1:26" ht="24" customHeight="1" x14ac:dyDescent="0.2">
      <c r="A744" s="11" t="str">
        <f t="shared" si="0"/>
        <v/>
      </c>
      <c r="B744" s="29">
        <f t="shared" si="218"/>
        <v>25</v>
      </c>
      <c r="C744" s="85"/>
      <c r="D744" s="72">
        <v>4</v>
      </c>
      <c r="E744" s="72">
        <f t="shared" ca="1" si="219"/>
        <v>50</v>
      </c>
      <c r="F744" s="72">
        <f t="shared" ca="1" si="220"/>
        <v>50</v>
      </c>
      <c r="G744" s="73" t="str">
        <f>TKB!$C$22</f>
        <v>LT &amp; Câu</v>
      </c>
      <c r="H744" s="73"/>
      <c r="I744" s="74" t="str">
        <f t="shared" ca="1" si="221"/>
        <v>L. kết các câu trong bài bằng cách thay thế từ ngữ</v>
      </c>
      <c r="J744" s="75" t="str">
        <f t="shared" ca="1" si="222"/>
        <v>Máy chiếu</v>
      </c>
      <c r="K744" s="66"/>
      <c r="L744" s="167"/>
      <c r="M744" s="72">
        <v>4</v>
      </c>
      <c r="N744" s="72">
        <f t="shared" ca="1" si="223"/>
        <v>75</v>
      </c>
      <c r="O744" s="72">
        <f t="shared" ca="1" si="224"/>
        <v>145</v>
      </c>
      <c r="P744" s="73" t="str">
        <f>TKB!$D$22</f>
        <v>HDH-TV</v>
      </c>
      <c r="Q744" s="73"/>
      <c r="R744" s="74" t="str">
        <f t="shared" ca="1" si="225"/>
        <v>Luyện từ và câu</v>
      </c>
      <c r="S744" s="75" t="str">
        <f t="shared" ca="1" si="226"/>
        <v>Máy chiếu</v>
      </c>
      <c r="T744" s="46"/>
      <c r="U744" s="35"/>
      <c r="V744" s="36"/>
      <c r="W744" s="37"/>
      <c r="X744" s="46"/>
      <c r="Y744" s="46"/>
      <c r="Z744" s="46"/>
    </row>
    <row r="745" spans="1:26" ht="24" customHeight="1" x14ac:dyDescent="0.2">
      <c r="A745" s="11" t="str">
        <f t="shared" si="0"/>
        <v/>
      </c>
      <c r="B745" s="29">
        <f t="shared" si="218"/>
        <v>25</v>
      </c>
      <c r="C745" s="86"/>
      <c r="D745" s="79">
        <v>5</v>
      </c>
      <c r="E745" s="79">
        <f t="shared" ca="1" si="219"/>
        <v>320</v>
      </c>
      <c r="F745" s="79" t="str">
        <f t="shared" si="220"/>
        <v/>
      </c>
      <c r="G745" s="80">
        <f>TKB!$C$23</f>
        <v>0</v>
      </c>
      <c r="H745" s="80"/>
      <c r="I745" s="81" t="str">
        <f t="shared" si="221"/>
        <v/>
      </c>
      <c r="J745" s="82" t="str">
        <f t="shared" si="222"/>
        <v/>
      </c>
      <c r="K745" s="66"/>
      <c r="L745" s="170"/>
      <c r="M745" s="78">
        <v>5</v>
      </c>
      <c r="N745" s="72" t="str">
        <f t="shared" ca="1" si="223"/>
        <v/>
      </c>
      <c r="O745" s="83" t="str">
        <f t="shared" si="224"/>
        <v/>
      </c>
      <c r="P745" s="80">
        <f>TKB!$D$23</f>
        <v>0</v>
      </c>
      <c r="Q745" s="80"/>
      <c r="R745" s="81" t="str">
        <f t="shared" si="225"/>
        <v/>
      </c>
      <c r="S745" s="82" t="str">
        <f t="shared" si="226"/>
        <v/>
      </c>
      <c r="T745" s="46"/>
      <c r="U745" s="35"/>
      <c r="V745" s="36"/>
      <c r="W745" s="37"/>
      <c r="X745" s="46"/>
      <c r="Y745" s="46"/>
      <c r="Z745" s="46"/>
    </row>
    <row r="746" spans="1:26" ht="24" customHeight="1" x14ac:dyDescent="0.2">
      <c r="A746" s="11" t="str">
        <f t="shared" si="0"/>
        <v/>
      </c>
      <c r="B746" s="29">
        <f t="shared" si="218"/>
        <v>25</v>
      </c>
      <c r="C746" s="60" t="str">
        <f>CONCATENATE("Sáu ",CHAR(10),DAY(V723+4),"/",MONTH(V723+4))</f>
        <v>Sáu 
26/2</v>
      </c>
      <c r="D746" s="61">
        <v>1</v>
      </c>
      <c r="E746" s="61">
        <f t="shared" ca="1" si="219"/>
        <v>50</v>
      </c>
      <c r="F746" s="61">
        <f t="shared" ca="1" si="220"/>
        <v>50</v>
      </c>
      <c r="G746" s="73" t="str">
        <f>TKB!$C$24</f>
        <v>TLV</v>
      </c>
      <c r="H746" s="62"/>
      <c r="I746" s="64" t="str">
        <f t="shared" ca="1" si="221"/>
        <v>Tập viết đoạn đối thoại</v>
      </c>
      <c r="J746" s="65" t="str">
        <f t="shared" ca="1" si="222"/>
        <v>Máy chiếu</v>
      </c>
      <c r="K746" s="66"/>
      <c r="L746" s="169" t="str">
        <f>+C746</f>
        <v>Sáu 
26/2</v>
      </c>
      <c r="M746" s="61">
        <v>1</v>
      </c>
      <c r="N746" s="61">
        <f t="shared" ca="1" si="223"/>
        <v>50</v>
      </c>
      <c r="O746" s="61">
        <f t="shared" ca="1" si="224"/>
        <v>50</v>
      </c>
      <c r="P746" s="62" t="str">
        <f>TKB!$D$24</f>
        <v>HDH-T</v>
      </c>
      <c r="Q746" s="62"/>
      <c r="R746" s="74" t="str">
        <f t="shared" ca="1" si="225"/>
        <v>Cộng, trừ số đo thời gian</v>
      </c>
      <c r="S746" s="65" t="str">
        <f t="shared" ca="1" si="226"/>
        <v>Máy chiếu</v>
      </c>
      <c r="T746" s="46"/>
      <c r="U746" s="35"/>
      <c r="V746" s="36"/>
      <c r="W746" s="37"/>
      <c r="X746" s="46"/>
      <c r="Y746" s="46"/>
      <c r="Z746" s="46"/>
    </row>
    <row r="747" spans="1:26" ht="24" customHeight="1" x14ac:dyDescent="0.2">
      <c r="A747" s="11" t="str">
        <f t="shared" si="0"/>
        <v/>
      </c>
      <c r="B747" s="29">
        <f t="shared" si="218"/>
        <v>25</v>
      </c>
      <c r="C747" s="71"/>
      <c r="D747" s="72">
        <v>2</v>
      </c>
      <c r="E747" s="72">
        <f t="shared" ca="1" si="219"/>
        <v>125</v>
      </c>
      <c r="F747" s="72">
        <f t="shared" ca="1" si="220"/>
        <v>125</v>
      </c>
      <c r="G747" s="73" t="str">
        <f>TKB!$C$25</f>
        <v>Toán</v>
      </c>
      <c r="H747" s="73"/>
      <c r="I747" s="74" t="str">
        <f t="shared" ca="1" si="221"/>
        <v>Luyện tập</v>
      </c>
      <c r="J747" s="75" t="str">
        <f t="shared" ca="1" si="222"/>
        <v xml:space="preserve">Máy chiếu </v>
      </c>
      <c r="K747" s="66"/>
      <c r="L747" s="167"/>
      <c r="M747" s="72">
        <v>2</v>
      </c>
      <c r="N747" s="72">
        <f t="shared" ca="1" si="223"/>
        <v>25</v>
      </c>
      <c r="O747" s="72">
        <f t="shared" ca="1" si="224"/>
        <v>25</v>
      </c>
      <c r="P747" s="73" t="str">
        <f>TKB!$D$25</f>
        <v>HĐTT-SH</v>
      </c>
      <c r="Q747" s="73"/>
      <c r="R747" s="74" t="str">
        <f t="shared" ca="1" si="225"/>
        <v>Sinh hoạt lớp</v>
      </c>
      <c r="S747" s="75" t="str">
        <f t="shared" ca="1" si="226"/>
        <v>sổ thi đua</v>
      </c>
      <c r="T747" s="46"/>
      <c r="U747" s="35"/>
      <c r="V747" s="36"/>
      <c r="W747" s="37"/>
      <c r="X747" s="46"/>
      <c r="Y747" s="46"/>
      <c r="Z747" s="46"/>
    </row>
    <row r="748" spans="1:26" ht="24" customHeight="1" x14ac:dyDescent="0.2">
      <c r="A748" s="11" t="str">
        <f t="shared" si="0"/>
        <v/>
      </c>
      <c r="B748" s="29">
        <f t="shared" si="218"/>
        <v>25</v>
      </c>
      <c r="C748" s="71"/>
      <c r="D748" s="67">
        <v>3</v>
      </c>
      <c r="E748" s="72">
        <f t="shared" ca="1" si="219"/>
        <v>25</v>
      </c>
      <c r="F748" s="72">
        <f t="shared" ca="1" si="220"/>
        <v>25</v>
      </c>
      <c r="G748" s="73" t="str">
        <f>TKB!$C$26</f>
        <v>Đạo đức</v>
      </c>
      <c r="H748" s="73"/>
      <c r="I748" s="74" t="str">
        <f t="shared" ca="1" si="221"/>
        <v>Thực hành kĩ năng giữa kì II</v>
      </c>
      <c r="J748" s="75" t="str">
        <f t="shared" ca="1" si="222"/>
        <v>Máy chiếu</v>
      </c>
      <c r="K748" s="66"/>
      <c r="L748" s="167"/>
      <c r="M748" s="67">
        <v>3</v>
      </c>
      <c r="N748" s="72" t="str">
        <f t="shared" ca="1" si="223"/>
        <v/>
      </c>
      <c r="O748" s="67" t="str">
        <f t="shared" si="224"/>
        <v/>
      </c>
      <c r="P748" s="68">
        <f>TKB!$D$26</f>
        <v>0</v>
      </c>
      <c r="Q748" s="73"/>
      <c r="R748" s="74" t="str">
        <f t="shared" si="225"/>
        <v/>
      </c>
      <c r="S748" s="75" t="str">
        <f t="shared" si="226"/>
        <v/>
      </c>
      <c r="T748" s="46"/>
      <c r="U748" s="35"/>
      <c r="V748" s="36"/>
      <c r="W748" s="37"/>
      <c r="X748" s="46"/>
      <c r="Y748" s="46"/>
      <c r="Z748" s="46"/>
    </row>
    <row r="749" spans="1:26" ht="24" customHeight="1" x14ac:dyDescent="0.2">
      <c r="A749" s="11" t="str">
        <f t="shared" si="0"/>
        <v/>
      </c>
      <c r="B749" s="29">
        <f t="shared" si="218"/>
        <v>25</v>
      </c>
      <c r="C749" s="71"/>
      <c r="D749" s="72">
        <v>4</v>
      </c>
      <c r="E749" s="72">
        <f t="shared" ca="1" si="219"/>
        <v>100</v>
      </c>
      <c r="F749" s="72">
        <f t="shared" ca="1" si="220"/>
        <v>100</v>
      </c>
      <c r="G749" s="73" t="str">
        <f>TKB!$C$27</f>
        <v>Tiếng Anh</v>
      </c>
      <c r="H749" s="73"/>
      <c r="I749" s="74" t="str">
        <f t="shared" ca="1" si="221"/>
        <v>Handout Unit 15</v>
      </c>
      <c r="J749" s="75">
        <f t="shared" ca="1" si="222"/>
        <v>0</v>
      </c>
      <c r="K749" s="66"/>
      <c r="L749" s="167"/>
      <c r="M749" s="72">
        <v>4</v>
      </c>
      <c r="N749" s="72" t="str">
        <f t="shared" ca="1" si="223"/>
        <v/>
      </c>
      <c r="O749" s="72" t="str">
        <f t="shared" si="224"/>
        <v/>
      </c>
      <c r="P749" s="73">
        <f>TKB!$D$27</f>
        <v>0</v>
      </c>
      <c r="Q749" s="73"/>
      <c r="R749" s="74" t="str">
        <f t="shared" si="225"/>
        <v/>
      </c>
      <c r="S749" s="75" t="str">
        <f t="shared" si="226"/>
        <v/>
      </c>
      <c r="T749" s="46"/>
      <c r="U749" s="35"/>
      <c r="V749" s="36"/>
      <c r="W749" s="37"/>
      <c r="X749" s="46"/>
      <c r="Y749" s="46"/>
      <c r="Z749" s="46"/>
    </row>
    <row r="750" spans="1:26" ht="24" customHeight="1" x14ac:dyDescent="0.2">
      <c r="A750" s="11" t="str">
        <f t="shared" si="0"/>
        <v/>
      </c>
      <c r="B750" s="29">
        <f t="shared" si="218"/>
        <v>25</v>
      </c>
      <c r="C750" s="87"/>
      <c r="D750" s="88">
        <v>5</v>
      </c>
      <c r="E750" s="88">
        <f t="shared" ca="1" si="219"/>
        <v>322</v>
      </c>
      <c r="F750" s="88" t="str">
        <f t="shared" si="220"/>
        <v/>
      </c>
      <c r="G750" s="89">
        <f>TKB!$C$28</f>
        <v>0</v>
      </c>
      <c r="H750" s="89" t="str">
        <f>IF(AND($M$1&lt;&gt;"",F750&lt;&gt;""),$M$1,IF(LEN(G750)&gt;$Q$1,RIGHT(G750,$Q$1),""))</f>
        <v/>
      </c>
      <c r="I750" s="90" t="str">
        <f t="shared" si="221"/>
        <v/>
      </c>
      <c r="J750" s="91" t="str">
        <f t="shared" si="222"/>
        <v/>
      </c>
      <c r="K750" s="66"/>
      <c r="L750" s="171"/>
      <c r="M750" s="92">
        <v>5</v>
      </c>
      <c r="N750" s="88" t="str">
        <f t="shared" ca="1" si="223"/>
        <v/>
      </c>
      <c r="O750" s="88" t="str">
        <f t="shared" si="224"/>
        <v/>
      </c>
      <c r="P750" s="89">
        <f>TKB!$D$28</f>
        <v>0</v>
      </c>
      <c r="Q750" s="89" t="str">
        <f>IF(AND($M$1&lt;&gt;"",O750&lt;&gt;""),$M$1,IF(LEN(P750)&gt;$Q$1,RIGHT(P750,$Q$1),""))</f>
        <v/>
      </c>
      <c r="R750" s="90" t="str">
        <f t="shared" si="225"/>
        <v/>
      </c>
      <c r="S750" s="91" t="str">
        <f t="shared" si="226"/>
        <v/>
      </c>
      <c r="T750" s="46"/>
      <c r="U750" s="35"/>
      <c r="V750" s="36"/>
      <c r="W750" s="37"/>
      <c r="X750" s="46"/>
      <c r="Y750" s="46"/>
      <c r="Z750" s="46"/>
    </row>
    <row r="751" spans="1:26" ht="24" customHeight="1" x14ac:dyDescent="0.2">
      <c r="A751" s="11" t="str">
        <f t="shared" si="0"/>
        <v/>
      </c>
      <c r="B751" s="29">
        <f t="shared" si="218"/>
        <v>25</v>
      </c>
      <c r="C751" s="178"/>
      <c r="D751" s="173"/>
      <c r="E751" s="173"/>
      <c r="F751" s="173"/>
      <c r="G751" s="173"/>
      <c r="H751" s="173"/>
      <c r="I751" s="173"/>
      <c r="J751" s="174"/>
      <c r="K751" s="93"/>
      <c r="L751" s="172"/>
      <c r="M751" s="173"/>
      <c r="N751" s="173"/>
      <c r="O751" s="173"/>
      <c r="P751" s="173"/>
      <c r="Q751" s="173"/>
      <c r="R751" s="173"/>
      <c r="S751" s="174"/>
      <c r="T751" s="11"/>
      <c r="U751" s="35"/>
      <c r="V751" s="36"/>
      <c r="W751" s="37"/>
      <c r="X751" s="11"/>
      <c r="Y751" s="11"/>
      <c r="Z751" s="11"/>
    </row>
    <row r="752" spans="1:26" ht="57.75" customHeight="1" x14ac:dyDescent="0.2">
      <c r="A752" s="11" t="str">
        <f t="shared" si="0"/>
        <v/>
      </c>
      <c r="B752" s="29">
        <f>+B753</f>
        <v>26</v>
      </c>
      <c r="C752" s="96" t="str">
        <f>'HUONG DAN'!B54</f>
        <v>©Trường Tiểu học Lê Ngọc Hân, Gia Lâm</v>
      </c>
      <c r="D752" s="93"/>
      <c r="E752" s="93"/>
      <c r="F752" s="93"/>
      <c r="G752" s="97"/>
      <c r="H752" s="97"/>
      <c r="I752" s="97"/>
      <c r="J752" s="97"/>
      <c r="K752" s="97"/>
      <c r="L752" s="45"/>
      <c r="M752" s="45"/>
      <c r="N752" s="45"/>
      <c r="O752" s="45"/>
      <c r="P752" s="100"/>
      <c r="Q752" s="100"/>
      <c r="R752" s="183"/>
      <c r="S752" s="180"/>
      <c r="T752" s="11"/>
      <c r="U752" s="35"/>
      <c r="V752" s="36"/>
      <c r="W752" s="37"/>
      <c r="X752" s="11"/>
      <c r="Y752" s="11"/>
      <c r="Z752" s="11"/>
    </row>
    <row r="753" spans="1:26" ht="24" customHeight="1" x14ac:dyDescent="0.2">
      <c r="A753" s="11" t="str">
        <f t="shared" si="0"/>
        <v/>
      </c>
      <c r="B753" s="29">
        <f>+C753</f>
        <v>26</v>
      </c>
      <c r="C753" s="179">
        <f>+C723+1</f>
        <v>26</v>
      </c>
      <c r="D753" s="180"/>
      <c r="E753" s="38"/>
      <c r="F753" s="93" t="str">
        <f>CONCATENATE("(Từ ngày ",DAY(V753)&amp;"/"&amp; MONTH(V753) &amp;"/"&amp;YEAR(V753)&amp; " đến ngày "  &amp;DAY(V753+4)&amp;  "/" &amp; MONTH(V753+4) &amp; "/" &amp; YEAR(V753+4),")")</f>
        <v>(Từ ngày 1/3/2021 đến ngày 5/3/2021)</v>
      </c>
      <c r="G753" s="97"/>
      <c r="H753" s="97"/>
      <c r="I753" s="105"/>
      <c r="J753" s="33"/>
      <c r="K753" s="33"/>
      <c r="L753" s="42"/>
      <c r="M753" s="42"/>
      <c r="N753" s="43"/>
      <c r="O753" s="43"/>
      <c r="P753" s="44"/>
      <c r="Q753" s="44"/>
      <c r="R753" s="41"/>
      <c r="S753" s="41"/>
      <c r="T753" s="11"/>
      <c r="U753" s="35" t="s">
        <v>62</v>
      </c>
      <c r="V753" s="36">
        <f>$U$1+(C753-1)*7+W753</f>
        <v>44256</v>
      </c>
      <c r="W753" s="37">
        <v>0</v>
      </c>
      <c r="X753" s="11"/>
      <c r="Y753" s="11"/>
      <c r="Z753" s="11"/>
    </row>
    <row r="754" spans="1:26" ht="24" customHeight="1" x14ac:dyDescent="0.2">
      <c r="A754" s="11" t="str">
        <f t="shared" si="0"/>
        <v/>
      </c>
      <c r="B754" s="29">
        <f t="shared" ref="B754:B781" si="227">+B753</f>
        <v>26</v>
      </c>
      <c r="C754" s="175" t="s">
        <v>63</v>
      </c>
      <c r="D754" s="176"/>
      <c r="E754" s="176"/>
      <c r="F754" s="176"/>
      <c r="G754" s="176"/>
      <c r="H754" s="176"/>
      <c r="I754" s="176"/>
      <c r="J754" s="177"/>
      <c r="K754" s="99"/>
      <c r="L754" s="175" t="s">
        <v>64</v>
      </c>
      <c r="M754" s="176"/>
      <c r="N754" s="176"/>
      <c r="O754" s="176"/>
      <c r="P754" s="176"/>
      <c r="Q754" s="176"/>
      <c r="R754" s="176"/>
      <c r="S754" s="177"/>
      <c r="T754" s="46"/>
      <c r="U754" s="35"/>
      <c r="V754" s="47"/>
      <c r="W754" s="37"/>
      <c r="X754" s="46"/>
      <c r="Y754" s="46"/>
      <c r="Z754" s="46"/>
    </row>
    <row r="755" spans="1:26" ht="24" customHeight="1" x14ac:dyDescent="0.2">
      <c r="A755" s="11" t="str">
        <f t="shared" si="0"/>
        <v/>
      </c>
      <c r="B755" s="29">
        <f t="shared" si="227"/>
        <v>26</v>
      </c>
      <c r="C755" s="101" t="s">
        <v>65</v>
      </c>
      <c r="D755" s="102" t="s">
        <v>66</v>
      </c>
      <c r="E755" s="102" t="s">
        <v>67</v>
      </c>
      <c r="F755" s="102" t="s">
        <v>68</v>
      </c>
      <c r="G755" s="103" t="s">
        <v>69</v>
      </c>
      <c r="H755" s="103" t="s">
        <v>70</v>
      </c>
      <c r="I755" s="103" t="s">
        <v>71</v>
      </c>
      <c r="J755" s="104" t="s">
        <v>72</v>
      </c>
      <c r="K755" s="52"/>
      <c r="L755" s="53" t="s">
        <v>65</v>
      </c>
      <c r="M755" s="54" t="s">
        <v>66</v>
      </c>
      <c r="N755" s="54" t="s">
        <v>67</v>
      </c>
      <c r="O755" s="49" t="s">
        <v>68</v>
      </c>
      <c r="P755" s="55" t="s">
        <v>73</v>
      </c>
      <c r="Q755" s="55" t="s">
        <v>70</v>
      </c>
      <c r="R755" s="55" t="s">
        <v>71</v>
      </c>
      <c r="S755" s="51" t="s">
        <v>72</v>
      </c>
      <c r="T755" s="56"/>
      <c r="U755" s="57"/>
      <c r="V755" s="58"/>
      <c r="W755" s="59"/>
      <c r="X755" s="56"/>
      <c r="Y755" s="56"/>
      <c r="Z755" s="56"/>
    </row>
    <row r="756" spans="1:26" ht="24" customHeight="1" x14ac:dyDescent="0.2">
      <c r="A756" s="11" t="str">
        <f t="shared" si="0"/>
        <v/>
      </c>
      <c r="B756" s="29">
        <f t="shared" si="227"/>
        <v>26</v>
      </c>
      <c r="C756" s="60" t="str">
        <f>CONCATENATE("Hai  ",CHAR(10),DAY(V753),"/",MONTH(V753))</f>
        <v>Hai  
1/3</v>
      </c>
      <c r="D756" s="61">
        <v>1</v>
      </c>
      <c r="E756" s="61">
        <f t="shared" ref="E756:E780" ca="1" si="228">COUNTIF($G$6:G756,G756)+COUNTIF(OFFSET($P$6,0,0,IF(MOD(ROW(P756),5)&lt;&gt;0,INT((ROW(P756)-ROW($P$6)+1)/5)*5,INT((ROW(P756)-ROW($P$6))/5)*5),1),G756)</f>
        <v>26</v>
      </c>
      <c r="F756" s="61">
        <f t="shared" ref="F756:F780" ca="1" si="229">IF(G756=0,"",VLOOKUP(E756&amp;G756,PPCT,2,0))</f>
        <v>26</v>
      </c>
      <c r="G756" s="62" t="str">
        <f>TKB!$C$4</f>
        <v>HĐTT</v>
      </c>
      <c r="H756" s="63"/>
      <c r="I756" s="64" t="str">
        <f t="shared" ref="I756:I780" ca="1" si="230">IF(G756=0,"",VLOOKUP(E756&amp;G756,PPCT,6,0))</f>
        <v>Chào cờ</v>
      </c>
      <c r="J756" s="65">
        <f t="shared" ref="J756:J780" ca="1" si="231">IF(G756=0,"",VLOOKUP(E756&amp;G756,PPCT,7,0))</f>
        <v>0</v>
      </c>
      <c r="K756" s="66"/>
      <c r="L756" s="166" t="str">
        <f>+C756</f>
        <v>Hai  
1/3</v>
      </c>
      <c r="M756" s="67">
        <v>1</v>
      </c>
      <c r="N756" s="67">
        <f t="shared" ref="N756:N780" ca="1" si="232">IF(P756=0,"",COUNTIF($P$6:P756,P756)+COUNTIF(OFFSET($G$6,0,0,INT((ROW(G756)-ROW($G$6))/5+1)*5,1),P756))</f>
        <v>76</v>
      </c>
      <c r="O756" s="61">
        <f t="shared" ref="O756:O780" ca="1" si="233">IF(P756=0,"",VLOOKUP(N756&amp;P756,PPCT,2,0))</f>
        <v>146</v>
      </c>
      <c r="P756" s="68" t="str">
        <f>TKB!$D$4</f>
        <v>HDH-TV</v>
      </c>
      <c r="Q756" s="63"/>
      <c r="R756" s="69" t="str">
        <f t="shared" ref="R756:R780" ca="1" si="234">IF(P756=0,"",VLOOKUP(N756&amp;P756,PPCT,6,0))</f>
        <v>Tập làm văn</v>
      </c>
      <c r="S756" s="70" t="str">
        <f t="shared" ref="S756:S780" ca="1" si="235">IF(P756=0,"",VLOOKUP(N756&amp;P756,PPCT,7,0))</f>
        <v>Máy chiếu</v>
      </c>
      <c r="T756" s="46"/>
      <c r="U756" s="35"/>
      <c r="V756" s="36"/>
      <c r="W756" s="37"/>
      <c r="X756" s="46"/>
      <c r="Y756" s="46"/>
      <c r="Z756" s="46"/>
    </row>
    <row r="757" spans="1:26" ht="24" customHeight="1" x14ac:dyDescent="0.2">
      <c r="A757" s="11" t="str">
        <f t="shared" si="0"/>
        <v/>
      </c>
      <c r="B757" s="29">
        <f t="shared" si="227"/>
        <v>26</v>
      </c>
      <c r="C757" s="71"/>
      <c r="D757" s="72">
        <v>2</v>
      </c>
      <c r="E757" s="72">
        <f t="shared" ca="1" si="228"/>
        <v>101</v>
      </c>
      <c r="F757" s="72">
        <f t="shared" ca="1" si="229"/>
        <v>101</v>
      </c>
      <c r="G757" s="73" t="str">
        <f>TKB!$C$5</f>
        <v>Tiếng Anh</v>
      </c>
      <c r="H757" s="73"/>
      <c r="I757" s="74" t="str">
        <f t="shared" ca="1" si="230"/>
        <v>Review 3</v>
      </c>
      <c r="J757" s="75">
        <f t="shared" ca="1" si="231"/>
        <v>0</v>
      </c>
      <c r="K757" s="66"/>
      <c r="L757" s="167"/>
      <c r="M757" s="72">
        <v>2</v>
      </c>
      <c r="N757" s="72">
        <f t="shared" ca="1" si="232"/>
        <v>26</v>
      </c>
      <c r="O757" s="72">
        <f t="shared" ca="1" si="233"/>
        <v>26</v>
      </c>
      <c r="P757" s="73" t="str">
        <f>TKB!$D$5</f>
        <v>HĐTT-ĐT</v>
      </c>
      <c r="Q757" s="73"/>
      <c r="R757" s="74" t="str">
        <f t="shared" ca="1" si="234"/>
        <v>Đọc truyện thư viện</v>
      </c>
      <c r="S757" s="76" t="str">
        <f t="shared" ca="1" si="235"/>
        <v>Truyện</v>
      </c>
      <c r="T757" s="46"/>
      <c r="U757" s="35"/>
      <c r="V757" s="36"/>
      <c r="W757" s="37"/>
      <c r="X757" s="46"/>
      <c r="Y757" s="46"/>
      <c r="Z757" s="46"/>
    </row>
    <row r="758" spans="1:26" ht="24" customHeight="1" x14ac:dyDescent="0.2">
      <c r="A758" s="11" t="str">
        <f t="shared" si="0"/>
        <v/>
      </c>
      <c r="B758" s="29">
        <f t="shared" si="227"/>
        <v>26</v>
      </c>
      <c r="C758" s="71"/>
      <c r="D758" s="67">
        <v>3</v>
      </c>
      <c r="E758" s="72">
        <f t="shared" ca="1" si="228"/>
        <v>51</v>
      </c>
      <c r="F758" s="72">
        <f t="shared" ca="1" si="229"/>
        <v>51</v>
      </c>
      <c r="G758" s="73" t="str">
        <f>TKB!$C$6</f>
        <v>Tập đọc</v>
      </c>
      <c r="H758" s="73"/>
      <c r="I758" s="74" t="str">
        <f t="shared" ca="1" si="230"/>
        <v>Nghĩa thầy trò</v>
      </c>
      <c r="J758" s="75" t="str">
        <f t="shared" ca="1" si="231"/>
        <v>Máy chiếu</v>
      </c>
      <c r="K758" s="66"/>
      <c r="L758" s="167"/>
      <c r="M758" s="67">
        <v>3</v>
      </c>
      <c r="N758" s="72">
        <f t="shared" ca="1" si="232"/>
        <v>51</v>
      </c>
      <c r="O758" s="67">
        <f t="shared" ca="1" si="233"/>
        <v>51</v>
      </c>
      <c r="P758" s="68" t="str">
        <f>TKB!$D$6</f>
        <v>Thể dục</v>
      </c>
      <c r="Q758" s="73"/>
      <c r="R758" s="69" t="str">
        <f t="shared" ca="1" si="234"/>
        <v xml:space="preserve">    Môn thể thao tự chọn - Trò chơi</v>
      </c>
      <c r="S758" s="75">
        <f t="shared" ca="1" si="235"/>
        <v>0</v>
      </c>
      <c r="T758" s="46"/>
      <c r="U758" s="35"/>
      <c r="V758" s="36"/>
      <c r="W758" s="37"/>
      <c r="X758" s="46"/>
      <c r="Y758" s="46"/>
      <c r="Z758" s="46"/>
    </row>
    <row r="759" spans="1:26" ht="24" customHeight="1" x14ac:dyDescent="0.2">
      <c r="A759" s="11" t="str">
        <f t="shared" si="0"/>
        <v/>
      </c>
      <c r="B759" s="29">
        <f t="shared" si="227"/>
        <v>26</v>
      </c>
      <c r="C759" s="71"/>
      <c r="D759" s="72">
        <v>4</v>
      </c>
      <c r="E759" s="72">
        <f t="shared" ca="1" si="228"/>
        <v>126</v>
      </c>
      <c r="F759" s="72">
        <f t="shared" ca="1" si="229"/>
        <v>126</v>
      </c>
      <c r="G759" s="73" t="str">
        <f>TKB!$C$7</f>
        <v>Toán</v>
      </c>
      <c r="H759" s="73"/>
      <c r="I759" s="74" t="str">
        <f t="shared" ca="1" si="230"/>
        <v>Nhân số đo  thời gian</v>
      </c>
      <c r="J759" s="75" t="str">
        <f t="shared" ca="1" si="231"/>
        <v>Máy chiếu</v>
      </c>
      <c r="K759" s="66"/>
      <c r="L759" s="167"/>
      <c r="M759" s="72">
        <v>4</v>
      </c>
      <c r="N759" s="72" t="str">
        <f t="shared" ca="1" si="232"/>
        <v/>
      </c>
      <c r="O759" s="72" t="str">
        <f t="shared" si="233"/>
        <v/>
      </c>
      <c r="P759" s="73">
        <f>TKB!$D$7</f>
        <v>0</v>
      </c>
      <c r="Q759" s="73"/>
      <c r="R759" s="74" t="str">
        <f t="shared" si="234"/>
        <v/>
      </c>
      <c r="S759" s="70" t="str">
        <f t="shared" si="235"/>
        <v/>
      </c>
      <c r="T759" s="46"/>
      <c r="U759" s="35"/>
      <c r="V759" s="36"/>
      <c r="W759" s="37"/>
      <c r="X759" s="46"/>
      <c r="Y759" s="46"/>
      <c r="Z759" s="46"/>
    </row>
    <row r="760" spans="1:26" ht="24" customHeight="1" x14ac:dyDescent="0.2">
      <c r="A760" s="11" t="str">
        <f t="shared" si="0"/>
        <v/>
      </c>
      <c r="B760" s="29">
        <f t="shared" si="227"/>
        <v>26</v>
      </c>
      <c r="C760" s="71"/>
      <c r="D760" s="78">
        <v>5</v>
      </c>
      <c r="E760" s="79">
        <f t="shared" ca="1" si="228"/>
        <v>326</v>
      </c>
      <c r="F760" s="79" t="str">
        <f t="shared" si="229"/>
        <v/>
      </c>
      <c r="G760" s="80">
        <f>TKB!$C$8</f>
        <v>0</v>
      </c>
      <c r="H760" s="80"/>
      <c r="I760" s="81" t="str">
        <f t="shared" si="230"/>
        <v/>
      </c>
      <c r="J760" s="82" t="str">
        <f t="shared" si="231"/>
        <v/>
      </c>
      <c r="K760" s="66"/>
      <c r="L760" s="168"/>
      <c r="M760" s="78">
        <v>5</v>
      </c>
      <c r="N760" s="72" t="str">
        <f t="shared" ca="1" si="232"/>
        <v/>
      </c>
      <c r="O760" s="83" t="str">
        <f t="shared" si="233"/>
        <v/>
      </c>
      <c r="P760" s="80">
        <f>TKB!$D$8</f>
        <v>0</v>
      </c>
      <c r="Q760" s="80"/>
      <c r="R760" s="81" t="str">
        <f t="shared" si="234"/>
        <v/>
      </c>
      <c r="S760" s="82" t="str">
        <f t="shared" si="235"/>
        <v/>
      </c>
      <c r="T760" s="46"/>
      <c r="U760" s="35"/>
      <c r="V760" s="36"/>
      <c r="W760" s="37"/>
      <c r="X760" s="46"/>
      <c r="Y760" s="46"/>
      <c r="Z760" s="46"/>
    </row>
    <row r="761" spans="1:26" ht="24" customHeight="1" x14ac:dyDescent="0.2">
      <c r="A761" s="11" t="str">
        <f t="shared" si="0"/>
        <v/>
      </c>
      <c r="B761" s="29">
        <f t="shared" si="227"/>
        <v>26</v>
      </c>
      <c r="C761" s="84" t="str">
        <f>CONCATENATE("Ba  ",CHAR(10),DAY(V753+1),"/",MONTH(V753+1))</f>
        <v>Ba  
2/3</v>
      </c>
      <c r="D761" s="61">
        <v>1</v>
      </c>
      <c r="E761" s="61">
        <f t="shared" ca="1" si="228"/>
        <v>51</v>
      </c>
      <c r="F761" s="61">
        <f t="shared" ca="1" si="229"/>
        <v>51</v>
      </c>
      <c r="G761" s="73" t="str">
        <f>TKB!$C$9</f>
        <v>LT &amp; Câu</v>
      </c>
      <c r="H761" s="62"/>
      <c r="I761" s="64" t="str">
        <f t="shared" ca="1" si="230"/>
        <v>MRVT : Truyền thống</v>
      </c>
      <c r="J761" s="65" t="str">
        <f t="shared" ca="1" si="231"/>
        <v>Máy chiếu</v>
      </c>
      <c r="K761" s="66"/>
      <c r="L761" s="169" t="str">
        <f>+C761</f>
        <v>Ba  
2/3</v>
      </c>
      <c r="M761" s="61">
        <v>1</v>
      </c>
      <c r="N761" s="61">
        <f t="shared" ca="1" si="232"/>
        <v>26</v>
      </c>
      <c r="O761" s="61">
        <f t="shared" ca="1" si="233"/>
        <v>26</v>
      </c>
      <c r="P761" s="62" t="str">
        <f>TKB!$D$9</f>
        <v>Tin học</v>
      </c>
      <c r="Q761" s="62"/>
      <c r="R761" s="64" t="str">
        <f t="shared" ca="1" si="234"/>
        <v>Thủ tục trong Logo</v>
      </c>
      <c r="S761" s="65">
        <f t="shared" ca="1" si="235"/>
        <v>0</v>
      </c>
      <c r="T761" s="46"/>
      <c r="U761" s="35"/>
      <c r="V761" s="36"/>
      <c r="W761" s="37"/>
      <c r="X761" s="46"/>
      <c r="Y761" s="46"/>
      <c r="Z761" s="46"/>
    </row>
    <row r="762" spans="1:26" ht="24" customHeight="1" x14ac:dyDescent="0.2">
      <c r="A762" s="11" t="str">
        <f t="shared" si="0"/>
        <v/>
      </c>
      <c r="B762" s="29">
        <f t="shared" si="227"/>
        <v>26</v>
      </c>
      <c r="C762" s="85"/>
      <c r="D762" s="72">
        <v>2</v>
      </c>
      <c r="E762" s="72">
        <f t="shared" ca="1" si="228"/>
        <v>127</v>
      </c>
      <c r="F762" s="72">
        <f t="shared" ca="1" si="229"/>
        <v>127</v>
      </c>
      <c r="G762" s="73" t="str">
        <f>TKB!$C$10</f>
        <v>Toán</v>
      </c>
      <c r="H762" s="73"/>
      <c r="I762" s="74" t="str">
        <f t="shared" ca="1" si="230"/>
        <v>Chia số đo thời gian</v>
      </c>
      <c r="J762" s="75" t="str">
        <f t="shared" ca="1" si="231"/>
        <v>Máy chiếu</v>
      </c>
      <c r="K762" s="66"/>
      <c r="L762" s="167"/>
      <c r="M762" s="72">
        <v>2</v>
      </c>
      <c r="N762" s="72">
        <f t="shared" ca="1" si="232"/>
        <v>26</v>
      </c>
      <c r="O762" s="72">
        <f t="shared" ca="1" si="233"/>
        <v>26</v>
      </c>
      <c r="P762" s="73" t="str">
        <f>TKB!$D$10</f>
        <v>Âm nhạc</v>
      </c>
      <c r="Q762" s="73"/>
      <c r="R762" s="74" t="str">
        <f t="shared" ca="1" si="234"/>
        <v>Học hát: Bài Em vẫn nhớ trường xưa</v>
      </c>
      <c r="S762" s="75">
        <f t="shared" ca="1" si="235"/>
        <v>0</v>
      </c>
      <c r="T762" s="46"/>
      <c r="U762" s="35"/>
      <c r="V762" s="36"/>
      <c r="W762" s="37"/>
      <c r="X762" s="46"/>
      <c r="Y762" s="46"/>
      <c r="Z762" s="46"/>
    </row>
    <row r="763" spans="1:26" ht="24" customHeight="1" x14ac:dyDescent="0.2">
      <c r="A763" s="11" t="str">
        <f t="shared" si="0"/>
        <v/>
      </c>
      <c r="B763" s="29">
        <f t="shared" si="227"/>
        <v>26</v>
      </c>
      <c r="C763" s="85"/>
      <c r="D763" s="72">
        <v>3</v>
      </c>
      <c r="E763" s="72">
        <f t="shared" ca="1" si="228"/>
        <v>26</v>
      </c>
      <c r="F763" s="72">
        <f t="shared" ca="1" si="229"/>
        <v>26</v>
      </c>
      <c r="G763" s="73" t="str">
        <f>TKB!$C$11</f>
        <v>Chính tả</v>
      </c>
      <c r="H763" s="73"/>
      <c r="I763" s="74" t="str">
        <f t="shared" ca="1" si="230"/>
        <v>Nghe-viết : Lịch sử Ngày Quốc tế lao động</v>
      </c>
      <c r="J763" s="75" t="str">
        <f t="shared" ca="1" si="231"/>
        <v>Máy chiếu</v>
      </c>
      <c r="K763" s="66"/>
      <c r="L763" s="167"/>
      <c r="M763" s="67">
        <v>3</v>
      </c>
      <c r="N763" s="72">
        <f t="shared" ca="1" si="232"/>
        <v>51</v>
      </c>
      <c r="O763" s="67">
        <f t="shared" ca="1" si="233"/>
        <v>51</v>
      </c>
      <c r="P763" s="68" t="str">
        <f>TKB!$D$11</f>
        <v>Khoa học</v>
      </c>
      <c r="Q763" s="73"/>
      <c r="R763" s="74" t="str">
        <f t="shared" ca="1" si="234"/>
        <v>Cơ quan sinh sản của thực vật có hoa</v>
      </c>
      <c r="S763" s="75" t="str">
        <f t="shared" ca="1" si="235"/>
        <v>Máy chiếu</v>
      </c>
      <c r="T763" s="46"/>
      <c r="U763" s="35"/>
      <c r="V763" s="36"/>
      <c r="W763" s="37"/>
      <c r="X763" s="46"/>
      <c r="Y763" s="46"/>
      <c r="Z763" s="46"/>
    </row>
    <row r="764" spans="1:26" ht="24" customHeight="1" x14ac:dyDescent="0.2">
      <c r="A764" s="11" t="str">
        <f t="shared" si="0"/>
        <v/>
      </c>
      <c r="B764" s="29">
        <f t="shared" si="227"/>
        <v>26</v>
      </c>
      <c r="C764" s="85"/>
      <c r="D764" s="72">
        <v>4</v>
      </c>
      <c r="E764" s="72">
        <f t="shared" ca="1" si="228"/>
        <v>26</v>
      </c>
      <c r="F764" s="72">
        <f t="shared" ca="1" si="229"/>
        <v>26</v>
      </c>
      <c r="G764" s="73" t="str">
        <f>TKB!$C$12</f>
        <v>Lịch sử</v>
      </c>
      <c r="H764" s="73"/>
      <c r="I764" s="74" t="str">
        <f t="shared" ca="1" si="230"/>
        <v>Chiến thắng " Điện Biên Phủ trên không "</v>
      </c>
      <c r="J764" s="75" t="str">
        <f t="shared" ca="1" si="231"/>
        <v>Máy chiếu</v>
      </c>
      <c r="K764" s="66"/>
      <c r="L764" s="167"/>
      <c r="M764" s="72">
        <v>4</v>
      </c>
      <c r="N764" s="72">
        <f t="shared" ca="1" si="232"/>
        <v>51</v>
      </c>
      <c r="O764" s="72">
        <f t="shared" ca="1" si="233"/>
        <v>51</v>
      </c>
      <c r="P764" s="73" t="str">
        <f>TKB!$D$12</f>
        <v>HDH-T</v>
      </c>
      <c r="Q764" s="73"/>
      <c r="R764" s="74" t="str">
        <f t="shared" ca="1" si="234"/>
        <v>X số đo t gian với 1 số. : số đo t gian cho 1 số</v>
      </c>
      <c r="S764" s="75" t="str">
        <f t="shared" ca="1" si="235"/>
        <v>Máy chiếu</v>
      </c>
      <c r="T764" s="46"/>
      <c r="U764" s="35"/>
      <c r="V764" s="36"/>
      <c r="W764" s="37"/>
      <c r="X764" s="46"/>
      <c r="Y764" s="46"/>
      <c r="Z764" s="46"/>
    </row>
    <row r="765" spans="1:26" ht="24" customHeight="1" x14ac:dyDescent="0.2">
      <c r="A765" s="11" t="str">
        <f t="shared" si="0"/>
        <v/>
      </c>
      <c r="B765" s="29">
        <f t="shared" si="227"/>
        <v>26</v>
      </c>
      <c r="C765" s="86"/>
      <c r="D765" s="79">
        <v>5</v>
      </c>
      <c r="E765" s="79">
        <f t="shared" ca="1" si="228"/>
        <v>329</v>
      </c>
      <c r="F765" s="79" t="str">
        <f t="shared" si="229"/>
        <v/>
      </c>
      <c r="G765" s="80">
        <f>TKB!$C$13</f>
        <v>0</v>
      </c>
      <c r="H765" s="80"/>
      <c r="I765" s="81" t="str">
        <f t="shared" si="230"/>
        <v/>
      </c>
      <c r="J765" s="82" t="str">
        <f t="shared" si="231"/>
        <v/>
      </c>
      <c r="K765" s="66"/>
      <c r="L765" s="170"/>
      <c r="M765" s="78">
        <v>5</v>
      </c>
      <c r="N765" s="72" t="str">
        <f t="shared" ca="1" si="232"/>
        <v/>
      </c>
      <c r="O765" s="83" t="str">
        <f t="shared" si="233"/>
        <v/>
      </c>
      <c r="P765" s="80">
        <f>TKB!$D$13</f>
        <v>0</v>
      </c>
      <c r="Q765" s="80"/>
      <c r="R765" s="81" t="str">
        <f t="shared" si="234"/>
        <v/>
      </c>
      <c r="S765" s="82" t="str">
        <f t="shared" si="235"/>
        <v/>
      </c>
      <c r="T765" s="46"/>
      <c r="U765" s="35"/>
      <c r="V765" s="36"/>
      <c r="W765" s="37"/>
      <c r="X765" s="46"/>
      <c r="Y765" s="46"/>
      <c r="Z765" s="46"/>
    </row>
    <row r="766" spans="1:26" ht="24" customHeight="1" x14ac:dyDescent="0.2">
      <c r="A766" s="11" t="str">
        <f t="shared" si="0"/>
        <v/>
      </c>
      <c r="B766" s="29">
        <f t="shared" si="227"/>
        <v>26</v>
      </c>
      <c r="C766" s="84" t="str">
        <f>CONCATENATE("Tư ",CHAR(10),DAY(V753+2),"/",MONTH(V753+2))</f>
        <v>Tư 
3/3</v>
      </c>
      <c r="D766" s="61">
        <v>1</v>
      </c>
      <c r="E766" s="61">
        <f t="shared" ca="1" si="228"/>
        <v>52</v>
      </c>
      <c r="F766" s="61">
        <f t="shared" ca="1" si="229"/>
        <v>52</v>
      </c>
      <c r="G766" s="73" t="str">
        <f>TKB!$C$14</f>
        <v>Tập đọc</v>
      </c>
      <c r="H766" s="62"/>
      <c r="I766" s="64" t="str">
        <f t="shared" ca="1" si="230"/>
        <v>Hội thổi cơm thi ở Đồng Vân</v>
      </c>
      <c r="J766" s="65" t="str">
        <f t="shared" ca="1" si="231"/>
        <v>Máy chiếu</v>
      </c>
      <c r="K766" s="66"/>
      <c r="L766" s="169" t="str">
        <f>+C766</f>
        <v>Tư 
3/3</v>
      </c>
      <c r="M766" s="61">
        <v>1</v>
      </c>
      <c r="N766" s="61">
        <f t="shared" ca="1" si="232"/>
        <v>52</v>
      </c>
      <c r="O766" s="61">
        <f t="shared" ca="1" si="233"/>
        <v>52</v>
      </c>
      <c r="P766" s="62" t="str">
        <f>TKB!$D$14</f>
        <v>Khoa học</v>
      </c>
      <c r="Q766" s="62"/>
      <c r="R766" s="64" t="str">
        <f t="shared" ca="1" si="234"/>
        <v>Sự sinh sản của thực vật có hoa</v>
      </c>
      <c r="S766" s="65" t="str">
        <f t="shared" ca="1" si="235"/>
        <v>Máy chiếu</v>
      </c>
      <c r="T766" s="46"/>
      <c r="U766" s="35"/>
      <c r="V766" s="36"/>
      <c r="W766" s="37"/>
      <c r="X766" s="46"/>
      <c r="Y766" s="46"/>
      <c r="Z766" s="46"/>
    </row>
    <row r="767" spans="1:26" ht="24" customHeight="1" x14ac:dyDescent="0.2">
      <c r="A767" s="11" t="str">
        <f t="shared" si="0"/>
        <v/>
      </c>
      <c r="B767" s="29">
        <f t="shared" si="227"/>
        <v>26</v>
      </c>
      <c r="C767" s="85"/>
      <c r="D767" s="72">
        <v>2</v>
      </c>
      <c r="E767" s="72">
        <f t="shared" ca="1" si="228"/>
        <v>102</v>
      </c>
      <c r="F767" s="72">
        <f t="shared" ca="1" si="229"/>
        <v>102</v>
      </c>
      <c r="G767" s="73" t="str">
        <f>TKB!$C$15</f>
        <v>Tiếng Anh</v>
      </c>
      <c r="H767" s="73"/>
      <c r="I767" s="74" t="str">
        <f t="shared" ca="1" si="230"/>
        <v>Review 3 (tài liệu bổ trợ)</v>
      </c>
      <c r="J767" s="75">
        <f t="shared" ca="1" si="231"/>
        <v>0</v>
      </c>
      <c r="K767" s="66"/>
      <c r="L767" s="167"/>
      <c r="M767" s="72">
        <v>2</v>
      </c>
      <c r="N767" s="72">
        <f t="shared" ca="1" si="232"/>
        <v>52</v>
      </c>
      <c r="O767" s="72">
        <f t="shared" ca="1" si="233"/>
        <v>52</v>
      </c>
      <c r="P767" s="62" t="str">
        <f>TKB!$D$15</f>
        <v>Thể dục</v>
      </c>
      <c r="Q767" s="73"/>
      <c r="R767" s="74" t="str">
        <f t="shared" ca="1" si="234"/>
        <v xml:space="preserve"> Môn thể thao tự chọn - Trò chơi</v>
      </c>
      <c r="S767" s="75">
        <f t="shared" ca="1" si="235"/>
        <v>0</v>
      </c>
      <c r="T767" s="46"/>
      <c r="U767" s="35"/>
      <c r="V767" s="36"/>
      <c r="W767" s="37"/>
      <c r="X767" s="46"/>
      <c r="Y767" s="46"/>
      <c r="Z767" s="46"/>
    </row>
    <row r="768" spans="1:26" ht="24" customHeight="1" x14ac:dyDescent="0.2">
      <c r="A768" s="11" t="str">
        <f t="shared" si="0"/>
        <v/>
      </c>
      <c r="B768" s="29">
        <f t="shared" si="227"/>
        <v>26</v>
      </c>
      <c r="C768" s="85"/>
      <c r="D768" s="72">
        <v>3</v>
      </c>
      <c r="E768" s="72">
        <f t="shared" ca="1" si="228"/>
        <v>128</v>
      </c>
      <c r="F768" s="72">
        <f t="shared" ca="1" si="229"/>
        <v>128</v>
      </c>
      <c r="G768" s="73" t="str">
        <f>TKB!$C$16</f>
        <v>Toán</v>
      </c>
      <c r="H768" s="73"/>
      <c r="I768" s="74" t="str">
        <f t="shared" ca="1" si="230"/>
        <v>Luyện tập</v>
      </c>
      <c r="J768" s="75" t="str">
        <f t="shared" ca="1" si="231"/>
        <v xml:space="preserve">Máy chiếu </v>
      </c>
      <c r="K768" s="66"/>
      <c r="L768" s="167"/>
      <c r="M768" s="67">
        <v>3</v>
      </c>
      <c r="N768" s="72">
        <f t="shared" ca="1" si="232"/>
        <v>77</v>
      </c>
      <c r="O768" s="67">
        <f t="shared" ca="1" si="233"/>
        <v>147</v>
      </c>
      <c r="P768" s="68" t="str">
        <f>TKB!$D$16</f>
        <v>HDH-TV</v>
      </c>
      <c r="Q768" s="73"/>
      <c r="R768" s="74" t="str">
        <f t="shared" ca="1" si="234"/>
        <v>Tập đọc - Luyện từ và câu</v>
      </c>
      <c r="S768" s="75" t="str">
        <f t="shared" ca="1" si="235"/>
        <v>Máy chiếu</v>
      </c>
      <c r="T768" s="46"/>
      <c r="U768" s="35"/>
      <c r="V768" s="36"/>
      <c r="W768" s="37"/>
      <c r="X768" s="46"/>
      <c r="Y768" s="46"/>
      <c r="Z768" s="46"/>
    </row>
    <row r="769" spans="1:26" ht="24" customHeight="1" x14ac:dyDescent="0.2">
      <c r="A769" s="11" t="str">
        <f t="shared" si="0"/>
        <v/>
      </c>
      <c r="B769" s="29">
        <f t="shared" si="227"/>
        <v>26</v>
      </c>
      <c r="C769" s="85"/>
      <c r="D769" s="72">
        <v>4</v>
      </c>
      <c r="E769" s="72">
        <f t="shared" ca="1" si="228"/>
        <v>26</v>
      </c>
      <c r="F769" s="72">
        <f t="shared" ca="1" si="229"/>
        <v>26</v>
      </c>
      <c r="G769" s="73" t="str">
        <f>TKB!$C$17</f>
        <v>Kể chuyện</v>
      </c>
      <c r="H769" s="73"/>
      <c r="I769" s="74" t="str">
        <f t="shared" ca="1" si="230"/>
        <v>Kể chuyện đã nghe, đã đọc</v>
      </c>
      <c r="J769" s="75" t="str">
        <f t="shared" ca="1" si="231"/>
        <v>Máy chiếu</v>
      </c>
      <c r="K769" s="66"/>
      <c r="L769" s="167"/>
      <c r="M769" s="72">
        <v>4</v>
      </c>
      <c r="N769" s="72">
        <f t="shared" ca="1" si="232"/>
        <v>26</v>
      </c>
      <c r="O769" s="72">
        <f t="shared" ca="1" si="233"/>
        <v>28</v>
      </c>
      <c r="P769" s="73" t="str">
        <f>TKB!$D$17</f>
        <v>HĐTT-CĐ</v>
      </c>
      <c r="Q769" s="73"/>
      <c r="R769" s="74" t="str">
        <f t="shared" ca="1" si="234"/>
        <v>Hoạt động VN chào mừng ngày t. lập đoàn 26/3</v>
      </c>
      <c r="S769" s="75" t="str">
        <f t="shared" ca="1" si="235"/>
        <v>Máy chiếu</v>
      </c>
      <c r="T769" s="46"/>
      <c r="U769" s="35"/>
      <c r="V769" s="36"/>
      <c r="W769" s="37"/>
      <c r="X769" s="46"/>
      <c r="Y769" s="46"/>
      <c r="Z769" s="46"/>
    </row>
    <row r="770" spans="1:26" ht="24" customHeight="1" x14ac:dyDescent="0.2">
      <c r="A770" s="11" t="str">
        <f t="shared" si="0"/>
        <v/>
      </c>
      <c r="B770" s="29">
        <f t="shared" si="227"/>
        <v>26</v>
      </c>
      <c r="C770" s="86"/>
      <c r="D770" s="79">
        <v>5</v>
      </c>
      <c r="E770" s="79">
        <f t="shared" ca="1" si="228"/>
        <v>331</v>
      </c>
      <c r="F770" s="79" t="str">
        <f t="shared" si="229"/>
        <v/>
      </c>
      <c r="G770" s="80">
        <f>TKB!$C$18</f>
        <v>0</v>
      </c>
      <c r="H770" s="80"/>
      <c r="I770" s="81" t="str">
        <f t="shared" si="230"/>
        <v/>
      </c>
      <c r="J770" s="82" t="str">
        <f t="shared" si="231"/>
        <v/>
      </c>
      <c r="K770" s="66"/>
      <c r="L770" s="170"/>
      <c r="M770" s="78">
        <v>5</v>
      </c>
      <c r="N770" s="72" t="str">
        <f t="shared" ca="1" si="232"/>
        <v/>
      </c>
      <c r="O770" s="83" t="str">
        <f t="shared" si="233"/>
        <v/>
      </c>
      <c r="P770" s="80">
        <f>TKB!$D$18</f>
        <v>0</v>
      </c>
      <c r="Q770" s="80"/>
      <c r="R770" s="81" t="str">
        <f t="shared" si="234"/>
        <v/>
      </c>
      <c r="S770" s="82" t="str">
        <f t="shared" si="235"/>
        <v/>
      </c>
      <c r="T770" s="46"/>
      <c r="U770" s="35"/>
      <c r="V770" s="36"/>
      <c r="W770" s="37"/>
      <c r="X770" s="46"/>
      <c r="Y770" s="46"/>
      <c r="Z770" s="46"/>
    </row>
    <row r="771" spans="1:26" ht="24" customHeight="1" x14ac:dyDescent="0.2">
      <c r="A771" s="11" t="str">
        <f t="shared" si="0"/>
        <v/>
      </c>
      <c r="B771" s="29">
        <f t="shared" si="227"/>
        <v>26</v>
      </c>
      <c r="C771" s="84" t="str">
        <f>CONCATENATE("Năm ",CHAR(10),DAY(V753+3),"/",MONTH(V753+3))</f>
        <v>Năm 
4/3</v>
      </c>
      <c r="D771" s="61">
        <v>1</v>
      </c>
      <c r="E771" s="61">
        <f t="shared" ca="1" si="228"/>
        <v>51</v>
      </c>
      <c r="F771" s="61">
        <f t="shared" ca="1" si="229"/>
        <v>51</v>
      </c>
      <c r="G771" s="62" t="str">
        <f>TKB!$C$19</f>
        <v>TLV</v>
      </c>
      <c r="H771" s="62"/>
      <c r="I771" s="64" t="str">
        <f t="shared" ca="1" si="230"/>
        <v>Tập viết đoạn đối thoại</v>
      </c>
      <c r="J771" s="65" t="str">
        <f t="shared" ca="1" si="231"/>
        <v xml:space="preserve">Máy chiếu </v>
      </c>
      <c r="K771" s="66"/>
      <c r="L771" s="169" t="str">
        <f>+C771</f>
        <v>Năm 
4/3</v>
      </c>
      <c r="M771" s="61">
        <v>1</v>
      </c>
      <c r="N771" s="61">
        <f t="shared" ca="1" si="232"/>
        <v>103</v>
      </c>
      <c r="O771" s="61">
        <f t="shared" ca="1" si="233"/>
        <v>103</v>
      </c>
      <c r="P771" s="62" t="str">
        <f>TKB!$D$19</f>
        <v>Tiếng Anh</v>
      </c>
      <c r="Q771" s="62"/>
      <c r="R771" s="64" t="str">
        <f t="shared" ca="1" si="234"/>
        <v>Short story</v>
      </c>
      <c r="S771" s="65">
        <f t="shared" ca="1" si="235"/>
        <v>0</v>
      </c>
      <c r="T771" s="46"/>
      <c r="U771" s="35"/>
      <c r="V771" s="36"/>
      <c r="W771" s="37"/>
      <c r="X771" s="46"/>
      <c r="Y771" s="46"/>
      <c r="Z771" s="46"/>
    </row>
    <row r="772" spans="1:26" ht="24" customHeight="1" x14ac:dyDescent="0.2">
      <c r="A772" s="11" t="str">
        <f t="shared" si="0"/>
        <v/>
      </c>
      <c r="B772" s="29">
        <f t="shared" si="227"/>
        <v>26</v>
      </c>
      <c r="C772" s="85"/>
      <c r="D772" s="72">
        <v>2</v>
      </c>
      <c r="E772" s="72">
        <f t="shared" ca="1" si="228"/>
        <v>26</v>
      </c>
      <c r="F772" s="72">
        <f t="shared" ca="1" si="229"/>
        <v>26</v>
      </c>
      <c r="G772" s="73" t="str">
        <f>TKB!$C$20</f>
        <v>Mĩ thuật</v>
      </c>
      <c r="H772" s="73"/>
      <c r="I772" s="74" t="str">
        <f t="shared" ca="1" si="230"/>
        <v>Cuộc sống quanh em</v>
      </c>
      <c r="J772" s="75">
        <f t="shared" ca="1" si="231"/>
        <v>0</v>
      </c>
      <c r="K772" s="66"/>
      <c r="L772" s="167"/>
      <c r="M772" s="72">
        <v>2</v>
      </c>
      <c r="N772" s="72">
        <f t="shared" ca="1" si="232"/>
        <v>26</v>
      </c>
      <c r="O772" s="72">
        <f t="shared" ca="1" si="233"/>
        <v>26</v>
      </c>
      <c r="P772" s="73" t="str">
        <f>TKB!$D$20</f>
        <v>Địa lí</v>
      </c>
      <c r="Q772" s="73"/>
      <c r="R772" s="74" t="str">
        <f t="shared" ca="1" si="234"/>
        <v>Các nước láng giềng của Việt Nam</v>
      </c>
      <c r="S772" s="75" t="str">
        <f t="shared" ca="1" si="235"/>
        <v>Máy chiếu</v>
      </c>
      <c r="T772" s="46"/>
      <c r="U772" s="35"/>
      <c r="V772" s="36"/>
      <c r="W772" s="37"/>
      <c r="X772" s="46"/>
      <c r="Y772" s="46"/>
      <c r="Z772" s="46"/>
    </row>
    <row r="773" spans="1:26" ht="24" customHeight="1" x14ac:dyDescent="0.2">
      <c r="A773" s="11" t="str">
        <f t="shared" si="0"/>
        <v/>
      </c>
      <c r="B773" s="29">
        <f t="shared" si="227"/>
        <v>26</v>
      </c>
      <c r="C773" s="85"/>
      <c r="D773" s="72">
        <v>3</v>
      </c>
      <c r="E773" s="72">
        <f t="shared" ca="1" si="228"/>
        <v>129</v>
      </c>
      <c r="F773" s="72">
        <f t="shared" ca="1" si="229"/>
        <v>129</v>
      </c>
      <c r="G773" s="73" t="str">
        <f>TKB!$C$21</f>
        <v>Toán</v>
      </c>
      <c r="H773" s="73"/>
      <c r="I773" s="74" t="str">
        <f t="shared" ca="1" si="230"/>
        <v>Luyện tập chung</v>
      </c>
      <c r="J773" s="75" t="str">
        <f t="shared" ca="1" si="231"/>
        <v xml:space="preserve">Máy chiếu </v>
      </c>
      <c r="K773" s="66"/>
      <c r="L773" s="167"/>
      <c r="M773" s="67">
        <v>3</v>
      </c>
      <c r="N773" s="72">
        <f t="shared" ca="1" si="232"/>
        <v>26</v>
      </c>
      <c r="O773" s="67">
        <f t="shared" ca="1" si="233"/>
        <v>26</v>
      </c>
      <c r="P773" s="68" t="str">
        <f>TKB!$D$21</f>
        <v>Kĩ thuật</v>
      </c>
      <c r="Q773" s="73"/>
      <c r="R773" s="74" t="str">
        <f t="shared" ca="1" si="234"/>
        <v>Lắp xe ben</v>
      </c>
      <c r="S773" s="75" t="str">
        <f t="shared" ca="1" si="235"/>
        <v>Bộ lắp ghép</v>
      </c>
      <c r="T773" s="46"/>
      <c r="U773" s="35"/>
      <c r="V773" s="36"/>
      <c r="W773" s="37"/>
      <c r="X773" s="46"/>
      <c r="Y773" s="46"/>
      <c r="Z773" s="46"/>
    </row>
    <row r="774" spans="1:26" ht="24" customHeight="1" x14ac:dyDescent="0.2">
      <c r="A774" s="11" t="str">
        <f t="shared" si="0"/>
        <v/>
      </c>
      <c r="B774" s="29">
        <f t="shared" si="227"/>
        <v>26</v>
      </c>
      <c r="C774" s="85"/>
      <c r="D774" s="72">
        <v>4</v>
      </c>
      <c r="E774" s="72">
        <f t="shared" ca="1" si="228"/>
        <v>52</v>
      </c>
      <c r="F774" s="72">
        <f t="shared" ca="1" si="229"/>
        <v>52</v>
      </c>
      <c r="G774" s="73" t="str">
        <f>TKB!$C$22</f>
        <v>LT &amp; Câu</v>
      </c>
      <c r="H774" s="73"/>
      <c r="I774" s="74" t="str">
        <f t="shared" ca="1" si="230"/>
        <v>MRVT : Truyền thống</v>
      </c>
      <c r="J774" s="75" t="str">
        <f t="shared" ca="1" si="231"/>
        <v>Máy chiếu</v>
      </c>
      <c r="K774" s="66"/>
      <c r="L774" s="167"/>
      <c r="M774" s="72">
        <v>4</v>
      </c>
      <c r="N774" s="72">
        <f t="shared" ca="1" si="232"/>
        <v>78</v>
      </c>
      <c r="O774" s="72">
        <f t="shared" ca="1" si="233"/>
        <v>148</v>
      </c>
      <c r="P774" s="73" t="str">
        <f>TKB!$D$22</f>
        <v>HDH-TV</v>
      </c>
      <c r="Q774" s="73"/>
      <c r="R774" s="74" t="str">
        <f t="shared" ca="1" si="234"/>
        <v>Luyện từ và câu</v>
      </c>
      <c r="S774" s="75" t="str">
        <f t="shared" ca="1" si="235"/>
        <v>Máy chiếu</v>
      </c>
      <c r="T774" s="46"/>
      <c r="U774" s="35"/>
      <c r="V774" s="36"/>
      <c r="W774" s="37"/>
      <c r="X774" s="46"/>
      <c r="Y774" s="46"/>
      <c r="Z774" s="46"/>
    </row>
    <row r="775" spans="1:26" ht="24" customHeight="1" x14ac:dyDescent="0.2">
      <c r="A775" s="11" t="str">
        <f t="shared" si="0"/>
        <v/>
      </c>
      <c r="B775" s="29">
        <f t="shared" si="227"/>
        <v>26</v>
      </c>
      <c r="C775" s="86"/>
      <c r="D775" s="79">
        <v>5</v>
      </c>
      <c r="E775" s="79">
        <f t="shared" ca="1" si="228"/>
        <v>333</v>
      </c>
      <c r="F775" s="79" t="str">
        <f t="shared" si="229"/>
        <v/>
      </c>
      <c r="G775" s="80">
        <f>TKB!$C$23</f>
        <v>0</v>
      </c>
      <c r="H775" s="80"/>
      <c r="I775" s="81" t="str">
        <f t="shared" si="230"/>
        <v/>
      </c>
      <c r="J775" s="82" t="str">
        <f t="shared" si="231"/>
        <v/>
      </c>
      <c r="K775" s="66"/>
      <c r="L775" s="170"/>
      <c r="M775" s="78">
        <v>5</v>
      </c>
      <c r="N775" s="72" t="str">
        <f t="shared" ca="1" si="232"/>
        <v/>
      </c>
      <c r="O775" s="83" t="str">
        <f t="shared" si="233"/>
        <v/>
      </c>
      <c r="P775" s="80">
        <f>TKB!$D$23</f>
        <v>0</v>
      </c>
      <c r="Q775" s="80"/>
      <c r="R775" s="81" t="str">
        <f t="shared" si="234"/>
        <v/>
      </c>
      <c r="S775" s="82" t="str">
        <f t="shared" si="235"/>
        <v/>
      </c>
      <c r="T775" s="46"/>
      <c r="U775" s="35"/>
      <c r="V775" s="36"/>
      <c r="W775" s="37"/>
      <c r="X775" s="46"/>
      <c r="Y775" s="46"/>
      <c r="Z775" s="46"/>
    </row>
    <row r="776" spans="1:26" ht="24" customHeight="1" x14ac:dyDescent="0.2">
      <c r="A776" s="11" t="str">
        <f t="shared" si="0"/>
        <v/>
      </c>
      <c r="B776" s="29">
        <f t="shared" si="227"/>
        <v>26</v>
      </c>
      <c r="C776" s="60" t="str">
        <f>CONCATENATE("Sáu ",CHAR(10),DAY(V753+4),"/",MONTH(V753+4))</f>
        <v>Sáu 
5/3</v>
      </c>
      <c r="D776" s="61">
        <v>1</v>
      </c>
      <c r="E776" s="61">
        <f t="shared" ca="1" si="228"/>
        <v>52</v>
      </c>
      <c r="F776" s="61">
        <f t="shared" ca="1" si="229"/>
        <v>52</v>
      </c>
      <c r="G776" s="73" t="str">
        <f>TKB!$C$24</f>
        <v>TLV</v>
      </c>
      <c r="H776" s="62"/>
      <c r="I776" s="64" t="str">
        <f t="shared" ca="1" si="230"/>
        <v>Trả bài văn tả đồ vật</v>
      </c>
      <c r="J776" s="65" t="str">
        <f t="shared" ca="1" si="231"/>
        <v>Máy chiếu</v>
      </c>
      <c r="K776" s="66"/>
      <c r="L776" s="169" t="str">
        <f>+C776</f>
        <v>Sáu 
5/3</v>
      </c>
      <c r="M776" s="61">
        <v>1</v>
      </c>
      <c r="N776" s="61">
        <f t="shared" ca="1" si="232"/>
        <v>52</v>
      </c>
      <c r="O776" s="61">
        <f t="shared" ca="1" si="233"/>
        <v>52</v>
      </c>
      <c r="P776" s="62" t="str">
        <f>TKB!$D$24</f>
        <v>HDH-T</v>
      </c>
      <c r="Q776" s="62"/>
      <c r="R776" s="74" t="str">
        <f t="shared" ca="1" si="234"/>
        <v>Vận tốc</v>
      </c>
      <c r="S776" s="65" t="str">
        <f t="shared" ca="1" si="235"/>
        <v>Máy chiếu</v>
      </c>
      <c r="T776" s="46"/>
      <c r="U776" s="35"/>
      <c r="V776" s="36"/>
      <c r="W776" s="37"/>
      <c r="X776" s="46"/>
      <c r="Y776" s="46"/>
      <c r="Z776" s="46"/>
    </row>
    <row r="777" spans="1:26" ht="24" customHeight="1" x14ac:dyDescent="0.2">
      <c r="A777" s="11" t="str">
        <f t="shared" si="0"/>
        <v/>
      </c>
      <c r="B777" s="29">
        <f t="shared" si="227"/>
        <v>26</v>
      </c>
      <c r="C777" s="71"/>
      <c r="D777" s="72">
        <v>2</v>
      </c>
      <c r="E777" s="72">
        <f t="shared" ca="1" si="228"/>
        <v>130</v>
      </c>
      <c r="F777" s="72">
        <f t="shared" ca="1" si="229"/>
        <v>130</v>
      </c>
      <c r="G777" s="73" t="str">
        <f>TKB!$C$25</f>
        <v>Toán</v>
      </c>
      <c r="H777" s="73"/>
      <c r="I777" s="74" t="str">
        <f t="shared" ca="1" si="230"/>
        <v>Vận tốc</v>
      </c>
      <c r="J777" s="75" t="str">
        <f t="shared" ca="1" si="231"/>
        <v>Máy chiếu</v>
      </c>
      <c r="K777" s="66"/>
      <c r="L777" s="167"/>
      <c r="M777" s="72">
        <v>2</v>
      </c>
      <c r="N777" s="72">
        <f t="shared" ca="1" si="232"/>
        <v>26</v>
      </c>
      <c r="O777" s="72">
        <f t="shared" ca="1" si="233"/>
        <v>26</v>
      </c>
      <c r="P777" s="73" t="str">
        <f>TKB!$D$25</f>
        <v>HĐTT-SH</v>
      </c>
      <c r="Q777" s="73"/>
      <c r="R777" s="74" t="str">
        <f t="shared" ca="1" si="234"/>
        <v>Sinh hoạt lớp</v>
      </c>
      <c r="S777" s="75" t="str">
        <f t="shared" ca="1" si="235"/>
        <v>sổ thi đua</v>
      </c>
      <c r="T777" s="46"/>
      <c r="U777" s="35"/>
      <c r="V777" s="36"/>
      <c r="W777" s="37"/>
      <c r="X777" s="46"/>
      <c r="Y777" s="46"/>
      <c r="Z777" s="46"/>
    </row>
    <row r="778" spans="1:26" ht="24" customHeight="1" x14ac:dyDescent="0.2">
      <c r="A778" s="11" t="str">
        <f t="shared" si="0"/>
        <v/>
      </c>
      <c r="B778" s="29">
        <f t="shared" si="227"/>
        <v>26</v>
      </c>
      <c r="C778" s="71"/>
      <c r="D778" s="67">
        <v>3</v>
      </c>
      <c r="E778" s="72">
        <f t="shared" ca="1" si="228"/>
        <v>26</v>
      </c>
      <c r="F778" s="72">
        <f t="shared" ca="1" si="229"/>
        <v>26</v>
      </c>
      <c r="G778" s="73" t="str">
        <f>TKB!$C$26</f>
        <v>Đạo đức</v>
      </c>
      <c r="H778" s="73"/>
      <c r="I778" s="74" t="str">
        <f t="shared" ca="1" si="230"/>
        <v>Em yêu hoà bình</v>
      </c>
      <c r="J778" s="75" t="str">
        <f t="shared" ca="1" si="231"/>
        <v>Máy chiếu</v>
      </c>
      <c r="K778" s="66"/>
      <c r="L778" s="167"/>
      <c r="M778" s="67">
        <v>3</v>
      </c>
      <c r="N778" s="72" t="str">
        <f t="shared" ca="1" si="232"/>
        <v/>
      </c>
      <c r="O778" s="67" t="str">
        <f t="shared" si="233"/>
        <v/>
      </c>
      <c r="P778" s="68">
        <f>TKB!$D$26</f>
        <v>0</v>
      </c>
      <c r="Q778" s="73"/>
      <c r="R778" s="74" t="str">
        <f t="shared" si="234"/>
        <v/>
      </c>
      <c r="S778" s="75" t="str">
        <f t="shared" si="235"/>
        <v/>
      </c>
      <c r="T778" s="46"/>
      <c r="U778" s="35"/>
      <c r="V778" s="36"/>
      <c r="W778" s="37"/>
      <c r="X778" s="46"/>
      <c r="Y778" s="46"/>
      <c r="Z778" s="46"/>
    </row>
    <row r="779" spans="1:26" ht="24" customHeight="1" x14ac:dyDescent="0.2">
      <c r="A779" s="11" t="str">
        <f t="shared" si="0"/>
        <v/>
      </c>
      <c r="B779" s="29">
        <f t="shared" si="227"/>
        <v>26</v>
      </c>
      <c r="C779" s="71"/>
      <c r="D779" s="72">
        <v>4</v>
      </c>
      <c r="E779" s="72">
        <f t="shared" ca="1" si="228"/>
        <v>104</v>
      </c>
      <c r="F779" s="72">
        <f t="shared" ca="1" si="229"/>
        <v>104</v>
      </c>
      <c r="G779" s="73" t="str">
        <f>TKB!$C$27</f>
        <v>Tiếng Anh</v>
      </c>
      <c r="H779" s="73"/>
      <c r="I779" s="74" t="str">
        <f t="shared" ca="1" si="230"/>
        <v>Test 3 (Kiểm tra giữa học kì II)</v>
      </c>
      <c r="J779" s="75">
        <f t="shared" ca="1" si="231"/>
        <v>0</v>
      </c>
      <c r="K779" s="66"/>
      <c r="L779" s="167"/>
      <c r="M779" s="72">
        <v>4</v>
      </c>
      <c r="N779" s="72" t="str">
        <f t="shared" ca="1" si="232"/>
        <v/>
      </c>
      <c r="O779" s="72" t="str">
        <f t="shared" si="233"/>
        <v/>
      </c>
      <c r="P779" s="73">
        <f>TKB!$D$27</f>
        <v>0</v>
      </c>
      <c r="Q779" s="73"/>
      <c r="R779" s="74" t="str">
        <f t="shared" si="234"/>
        <v/>
      </c>
      <c r="S779" s="75" t="str">
        <f t="shared" si="235"/>
        <v/>
      </c>
      <c r="T779" s="46"/>
      <c r="U779" s="35"/>
      <c r="V779" s="36"/>
      <c r="W779" s="37"/>
      <c r="X779" s="46"/>
      <c r="Y779" s="46"/>
      <c r="Z779" s="46"/>
    </row>
    <row r="780" spans="1:26" ht="24" customHeight="1" x14ac:dyDescent="0.2">
      <c r="A780" s="11" t="str">
        <f t="shared" si="0"/>
        <v/>
      </c>
      <c r="B780" s="29">
        <f t="shared" si="227"/>
        <v>26</v>
      </c>
      <c r="C780" s="87"/>
      <c r="D780" s="88">
        <v>5</v>
      </c>
      <c r="E780" s="88">
        <f t="shared" ca="1" si="228"/>
        <v>335</v>
      </c>
      <c r="F780" s="88" t="str">
        <f t="shared" si="229"/>
        <v/>
      </c>
      <c r="G780" s="89">
        <f>TKB!$C$28</f>
        <v>0</v>
      </c>
      <c r="H780" s="89" t="str">
        <f>IF(AND($M$1&lt;&gt;"",F780&lt;&gt;""),$M$1,IF(LEN(G780)&gt;$Q$1,RIGHT(G780,$Q$1),""))</f>
        <v/>
      </c>
      <c r="I780" s="90" t="str">
        <f t="shared" si="230"/>
        <v/>
      </c>
      <c r="J780" s="91" t="str">
        <f t="shared" si="231"/>
        <v/>
      </c>
      <c r="K780" s="66"/>
      <c r="L780" s="171"/>
      <c r="M780" s="92">
        <v>5</v>
      </c>
      <c r="N780" s="88" t="str">
        <f t="shared" ca="1" si="232"/>
        <v/>
      </c>
      <c r="O780" s="88" t="str">
        <f t="shared" si="233"/>
        <v/>
      </c>
      <c r="P780" s="89">
        <f>TKB!$D$28</f>
        <v>0</v>
      </c>
      <c r="Q780" s="89" t="str">
        <f>IF(AND($M$1&lt;&gt;"",O780&lt;&gt;""),$M$1,IF(LEN(P780)&gt;$Q$1,RIGHT(P780,$Q$1),""))</f>
        <v/>
      </c>
      <c r="R780" s="90" t="str">
        <f t="shared" si="234"/>
        <v/>
      </c>
      <c r="S780" s="91" t="str">
        <f t="shared" si="235"/>
        <v/>
      </c>
      <c r="T780" s="46"/>
      <c r="U780" s="35"/>
      <c r="V780" s="36"/>
      <c r="W780" s="37"/>
      <c r="X780" s="46"/>
      <c r="Y780" s="46"/>
      <c r="Z780" s="46"/>
    </row>
    <row r="781" spans="1:26" ht="24" customHeight="1" x14ac:dyDescent="0.2">
      <c r="A781" s="11" t="str">
        <f t="shared" si="0"/>
        <v/>
      </c>
      <c r="B781" s="29">
        <f t="shared" si="227"/>
        <v>26</v>
      </c>
      <c r="C781" s="178"/>
      <c r="D781" s="173"/>
      <c r="E781" s="173"/>
      <c r="F781" s="173"/>
      <c r="G781" s="173"/>
      <c r="H781" s="173"/>
      <c r="I781" s="173"/>
      <c r="J781" s="174"/>
      <c r="K781" s="93"/>
      <c r="L781" s="172"/>
      <c r="M781" s="173"/>
      <c r="N781" s="173"/>
      <c r="O781" s="173"/>
      <c r="P781" s="173"/>
      <c r="Q781" s="173"/>
      <c r="R781" s="173"/>
      <c r="S781" s="174"/>
      <c r="T781" s="11"/>
      <c r="U781" s="35"/>
      <c r="V781" s="36"/>
      <c r="W781" s="37"/>
      <c r="X781" s="11"/>
      <c r="Y781" s="11"/>
      <c r="Z781" s="11"/>
    </row>
    <row r="782" spans="1:26" ht="57.75" customHeight="1" x14ac:dyDescent="0.2">
      <c r="A782" s="11" t="str">
        <f t="shared" si="0"/>
        <v/>
      </c>
      <c r="B782" s="29">
        <f>+B783</f>
        <v>27</v>
      </c>
      <c r="C782" s="96" t="str">
        <f>'HUONG DAN'!B54</f>
        <v>©Trường Tiểu học Lê Ngọc Hân, Gia Lâm</v>
      </c>
      <c r="D782" s="93"/>
      <c r="E782" s="93"/>
      <c r="F782" s="93"/>
      <c r="G782" s="97"/>
      <c r="H782" s="97"/>
      <c r="I782" s="97"/>
      <c r="J782" s="97"/>
      <c r="K782" s="97"/>
      <c r="L782" s="45"/>
      <c r="M782" s="45"/>
      <c r="N782" s="45"/>
      <c r="O782" s="45"/>
      <c r="P782" s="100"/>
      <c r="Q782" s="100"/>
      <c r="R782" s="183"/>
      <c r="S782" s="180"/>
      <c r="T782" s="11"/>
      <c r="U782" s="35"/>
      <c r="V782" s="36"/>
      <c r="W782" s="37"/>
      <c r="X782" s="11"/>
      <c r="Y782" s="11"/>
      <c r="Z782" s="11"/>
    </row>
    <row r="783" spans="1:26" ht="24" customHeight="1" x14ac:dyDescent="0.2">
      <c r="A783" s="11" t="str">
        <f t="shared" si="0"/>
        <v/>
      </c>
      <c r="B783" s="29">
        <f>+C783</f>
        <v>27</v>
      </c>
      <c r="C783" s="179">
        <f>+C753+1</f>
        <v>27</v>
      </c>
      <c r="D783" s="180"/>
      <c r="E783" s="38"/>
      <c r="F783" s="93" t="str">
        <f>CONCATENATE("(Từ ngày ",DAY(V783)&amp;"/"&amp; MONTH(V783) &amp;"/"&amp;YEAR(V783)&amp; " đến ngày "  &amp;DAY(V783+4)&amp;  "/" &amp; MONTH(V783+4) &amp; "/" &amp; YEAR(V783+4),")")</f>
        <v>(Từ ngày 8/3/2021 đến ngày 12/3/2021)</v>
      </c>
      <c r="G783" s="97"/>
      <c r="H783" s="97"/>
      <c r="I783" s="33"/>
      <c r="J783" s="33"/>
      <c r="K783" s="33"/>
      <c r="L783" s="42"/>
      <c r="M783" s="42"/>
      <c r="N783" s="43"/>
      <c r="O783" s="43"/>
      <c r="P783" s="44"/>
      <c r="Q783" s="44"/>
      <c r="R783" s="41"/>
      <c r="S783" s="41"/>
      <c r="T783" s="11"/>
      <c r="U783" s="35" t="s">
        <v>62</v>
      </c>
      <c r="V783" s="36">
        <f>$U$1+(C783-1)*7+W783</f>
        <v>44263</v>
      </c>
      <c r="W783" s="37">
        <v>0</v>
      </c>
      <c r="X783" s="11"/>
      <c r="Y783" s="11"/>
      <c r="Z783" s="11"/>
    </row>
    <row r="784" spans="1:26" ht="24" customHeight="1" x14ac:dyDescent="0.2">
      <c r="A784" s="11" t="str">
        <f t="shared" si="0"/>
        <v/>
      </c>
      <c r="B784" s="29">
        <f t="shared" ref="B784:B811" si="236">+B783</f>
        <v>27</v>
      </c>
      <c r="C784" s="175" t="s">
        <v>63</v>
      </c>
      <c r="D784" s="176"/>
      <c r="E784" s="176"/>
      <c r="F784" s="176"/>
      <c r="G784" s="176"/>
      <c r="H784" s="176"/>
      <c r="I784" s="176"/>
      <c r="J784" s="177"/>
      <c r="K784" s="99"/>
      <c r="L784" s="175" t="s">
        <v>64</v>
      </c>
      <c r="M784" s="176"/>
      <c r="N784" s="176"/>
      <c r="O784" s="176"/>
      <c r="P784" s="176"/>
      <c r="Q784" s="176"/>
      <c r="R784" s="176"/>
      <c r="S784" s="177"/>
      <c r="T784" s="46"/>
      <c r="U784" s="35"/>
      <c r="V784" s="47"/>
      <c r="W784" s="37"/>
      <c r="X784" s="46"/>
      <c r="Y784" s="46"/>
      <c r="Z784" s="46"/>
    </row>
    <row r="785" spans="1:26" ht="24" customHeight="1" x14ac:dyDescent="0.2">
      <c r="A785" s="11" t="str">
        <f t="shared" si="0"/>
        <v/>
      </c>
      <c r="B785" s="29">
        <f t="shared" si="236"/>
        <v>27</v>
      </c>
      <c r="C785" s="101" t="s">
        <v>65</v>
      </c>
      <c r="D785" s="102" t="s">
        <v>66</v>
      </c>
      <c r="E785" s="102" t="s">
        <v>67</v>
      </c>
      <c r="F785" s="102" t="s">
        <v>68</v>
      </c>
      <c r="G785" s="103" t="s">
        <v>69</v>
      </c>
      <c r="H785" s="103" t="s">
        <v>70</v>
      </c>
      <c r="I785" s="103" t="s">
        <v>71</v>
      </c>
      <c r="J785" s="104" t="s">
        <v>72</v>
      </c>
      <c r="K785" s="52"/>
      <c r="L785" s="53" t="s">
        <v>65</v>
      </c>
      <c r="M785" s="54" t="s">
        <v>66</v>
      </c>
      <c r="N785" s="54" t="s">
        <v>67</v>
      </c>
      <c r="O785" s="49" t="s">
        <v>68</v>
      </c>
      <c r="P785" s="55" t="s">
        <v>73</v>
      </c>
      <c r="Q785" s="55" t="s">
        <v>70</v>
      </c>
      <c r="R785" s="55" t="s">
        <v>71</v>
      </c>
      <c r="S785" s="51" t="s">
        <v>72</v>
      </c>
      <c r="T785" s="56"/>
      <c r="U785" s="57"/>
      <c r="V785" s="58"/>
      <c r="W785" s="59"/>
      <c r="X785" s="56"/>
      <c r="Y785" s="56"/>
      <c r="Z785" s="56"/>
    </row>
    <row r="786" spans="1:26" ht="24" customHeight="1" x14ac:dyDescent="0.2">
      <c r="A786" s="11" t="str">
        <f t="shared" si="0"/>
        <v/>
      </c>
      <c r="B786" s="29">
        <f t="shared" si="236"/>
        <v>27</v>
      </c>
      <c r="C786" s="60" t="str">
        <f>CONCATENATE("Hai  ",CHAR(10),DAY(V783),"/",MONTH(V783))</f>
        <v>Hai  
8/3</v>
      </c>
      <c r="D786" s="61">
        <v>1</v>
      </c>
      <c r="E786" s="61">
        <f t="shared" ref="E786:E810" ca="1" si="237">COUNTIF($G$6:G786,G786)+COUNTIF(OFFSET($P$6,0,0,IF(MOD(ROW(P786),5)&lt;&gt;0,INT((ROW(P786)-ROW($P$6)+1)/5)*5,INT((ROW(P786)-ROW($P$6))/5)*5),1),G786)</f>
        <v>27</v>
      </c>
      <c r="F786" s="61">
        <f t="shared" ref="F786:F810" ca="1" si="238">IF(G786=0,"",VLOOKUP(E786&amp;G786,PPCT,2,0))</f>
        <v>27</v>
      </c>
      <c r="G786" s="62" t="str">
        <f>TKB!$C$4</f>
        <v>HĐTT</v>
      </c>
      <c r="H786" s="63"/>
      <c r="I786" s="64" t="str">
        <f t="shared" ref="I786:I810" ca="1" si="239">IF(G786=0,"",VLOOKUP(E786&amp;G786,PPCT,6,0))</f>
        <v>Chào cờ</v>
      </c>
      <c r="J786" s="65">
        <f t="shared" ref="J786:J810" ca="1" si="240">IF(G786=0,"",VLOOKUP(E786&amp;G786,PPCT,7,0))</f>
        <v>0</v>
      </c>
      <c r="K786" s="66"/>
      <c r="L786" s="166" t="str">
        <f>+C786</f>
        <v>Hai  
8/3</v>
      </c>
      <c r="M786" s="67">
        <v>1</v>
      </c>
      <c r="N786" s="67">
        <f t="shared" ref="N786:N810" ca="1" si="241">IF(P786=0,"",COUNTIF($P$6:P786,P786)+COUNTIF(OFFSET($G$6,0,0,INT((ROW(G786)-ROW($G$6))/5+1)*5,1),P786))</f>
        <v>79</v>
      </c>
      <c r="O786" s="61">
        <f t="shared" ref="O786:O810" ca="1" si="242">IF(P786=0,"",VLOOKUP(N786&amp;P786,PPCT,2,0))</f>
        <v>149</v>
      </c>
      <c r="P786" s="68" t="str">
        <f>TKB!$D$4</f>
        <v>HDH-TV</v>
      </c>
      <c r="Q786" s="63"/>
      <c r="R786" s="69" t="str">
        <f t="shared" ref="R786:R810" ca="1" si="243">IF(P786=0,"",VLOOKUP(N786&amp;P786,PPCT,6,0))</f>
        <v>Tập làm văn</v>
      </c>
      <c r="S786" s="70" t="str">
        <f t="shared" ref="S786:S810" ca="1" si="244">IF(P786=0,"",VLOOKUP(N786&amp;P786,PPCT,7,0))</f>
        <v>Máy chiếu</v>
      </c>
      <c r="T786" s="46"/>
      <c r="U786" s="35"/>
      <c r="V786" s="36"/>
      <c r="W786" s="37"/>
      <c r="X786" s="46"/>
      <c r="Y786" s="46"/>
      <c r="Z786" s="46"/>
    </row>
    <row r="787" spans="1:26" ht="24" customHeight="1" x14ac:dyDescent="0.2">
      <c r="A787" s="11" t="str">
        <f t="shared" si="0"/>
        <v/>
      </c>
      <c r="B787" s="29">
        <f t="shared" si="236"/>
        <v>27</v>
      </c>
      <c r="C787" s="71"/>
      <c r="D787" s="72">
        <v>2</v>
      </c>
      <c r="E787" s="72">
        <f t="shared" ca="1" si="237"/>
        <v>105</v>
      </c>
      <c r="F787" s="72">
        <f t="shared" ca="1" si="238"/>
        <v>105</v>
      </c>
      <c r="G787" s="73" t="str">
        <f>TKB!$C$5</f>
        <v>Tiếng Anh</v>
      </c>
      <c r="H787" s="73"/>
      <c r="I787" s="74" t="str">
        <f t="shared" ca="1" si="239"/>
        <v>Unit 16: Lesson 1</v>
      </c>
      <c r="J787" s="75">
        <f t="shared" ca="1" si="240"/>
        <v>0</v>
      </c>
      <c r="K787" s="66"/>
      <c r="L787" s="167"/>
      <c r="M787" s="72">
        <v>2</v>
      </c>
      <c r="N787" s="72">
        <f t="shared" ca="1" si="241"/>
        <v>27</v>
      </c>
      <c r="O787" s="72">
        <f t="shared" ca="1" si="242"/>
        <v>27</v>
      </c>
      <c r="P787" s="73" t="str">
        <f>TKB!$D$5</f>
        <v>HĐTT-ĐT</v>
      </c>
      <c r="Q787" s="73"/>
      <c r="R787" s="74" t="str">
        <f t="shared" ca="1" si="243"/>
        <v>Đọc truyện thư viện</v>
      </c>
      <c r="S787" s="76" t="str">
        <f t="shared" ca="1" si="244"/>
        <v>Truyện</v>
      </c>
      <c r="T787" s="46"/>
      <c r="U787" s="35"/>
      <c r="V787" s="36"/>
      <c r="W787" s="37"/>
      <c r="X787" s="46"/>
      <c r="Y787" s="46"/>
      <c r="Z787" s="46"/>
    </row>
    <row r="788" spans="1:26" ht="24" customHeight="1" x14ac:dyDescent="0.2">
      <c r="A788" s="11" t="str">
        <f t="shared" si="0"/>
        <v/>
      </c>
      <c r="B788" s="29">
        <f t="shared" si="236"/>
        <v>27</v>
      </c>
      <c r="C788" s="71"/>
      <c r="D788" s="67">
        <v>3</v>
      </c>
      <c r="E788" s="72">
        <f t="shared" ca="1" si="237"/>
        <v>53</v>
      </c>
      <c r="F788" s="72">
        <f t="shared" ca="1" si="238"/>
        <v>53</v>
      </c>
      <c r="G788" s="73" t="str">
        <f>TKB!$C$6</f>
        <v>Tập đọc</v>
      </c>
      <c r="H788" s="73"/>
      <c r="I788" s="74" t="str">
        <f t="shared" ca="1" si="239"/>
        <v>Tranh làng Hồ</v>
      </c>
      <c r="J788" s="75" t="str">
        <f t="shared" ca="1" si="240"/>
        <v>Máy chiếu</v>
      </c>
      <c r="K788" s="66"/>
      <c r="L788" s="167"/>
      <c r="M788" s="67">
        <v>3</v>
      </c>
      <c r="N788" s="72">
        <f t="shared" ca="1" si="241"/>
        <v>53</v>
      </c>
      <c r="O788" s="67">
        <f t="shared" ca="1" si="242"/>
        <v>53</v>
      </c>
      <c r="P788" s="68" t="str">
        <f>TKB!$D$6</f>
        <v>Thể dục</v>
      </c>
      <c r="Q788" s="73"/>
      <c r="R788" s="69" t="str">
        <f t="shared" ca="1" si="243"/>
        <v>Môn TTTC. TC “Chuyền và bắt bóng tiếp sức”</v>
      </c>
      <c r="S788" s="75">
        <f t="shared" ca="1" si="244"/>
        <v>0</v>
      </c>
      <c r="T788" s="46"/>
      <c r="U788" s="35"/>
      <c r="V788" s="36"/>
      <c r="W788" s="37"/>
      <c r="X788" s="46"/>
      <c r="Y788" s="46"/>
      <c r="Z788" s="46"/>
    </row>
    <row r="789" spans="1:26" ht="24" customHeight="1" x14ac:dyDescent="0.2">
      <c r="A789" s="11" t="str">
        <f t="shared" si="0"/>
        <v/>
      </c>
      <c r="B789" s="29">
        <f t="shared" si="236"/>
        <v>27</v>
      </c>
      <c r="C789" s="71"/>
      <c r="D789" s="72">
        <v>4</v>
      </c>
      <c r="E789" s="72">
        <f t="shared" ca="1" si="237"/>
        <v>131</v>
      </c>
      <c r="F789" s="72">
        <f t="shared" ca="1" si="238"/>
        <v>131</v>
      </c>
      <c r="G789" s="73" t="str">
        <f>TKB!$C$7</f>
        <v>Toán</v>
      </c>
      <c r="H789" s="73"/>
      <c r="I789" s="74" t="str">
        <f t="shared" ca="1" si="239"/>
        <v>Luyện tập</v>
      </c>
      <c r="J789" s="75" t="str">
        <f t="shared" ca="1" si="240"/>
        <v>Máy chiếu</v>
      </c>
      <c r="K789" s="66"/>
      <c r="L789" s="167"/>
      <c r="M789" s="72">
        <v>4</v>
      </c>
      <c r="N789" s="72" t="str">
        <f t="shared" ca="1" si="241"/>
        <v/>
      </c>
      <c r="O789" s="72" t="str">
        <f t="shared" si="242"/>
        <v/>
      </c>
      <c r="P789" s="73">
        <f>TKB!$D$7</f>
        <v>0</v>
      </c>
      <c r="Q789" s="73"/>
      <c r="R789" s="74" t="str">
        <f t="shared" si="243"/>
        <v/>
      </c>
      <c r="S789" s="70" t="str">
        <f t="shared" si="244"/>
        <v/>
      </c>
      <c r="T789" s="46"/>
      <c r="U789" s="35"/>
      <c r="V789" s="36"/>
      <c r="W789" s="37"/>
      <c r="X789" s="46"/>
      <c r="Y789" s="46"/>
      <c r="Z789" s="46"/>
    </row>
    <row r="790" spans="1:26" ht="24" customHeight="1" x14ac:dyDescent="0.2">
      <c r="A790" s="11" t="str">
        <f t="shared" si="0"/>
        <v/>
      </c>
      <c r="B790" s="29">
        <f t="shared" si="236"/>
        <v>27</v>
      </c>
      <c r="C790" s="71"/>
      <c r="D790" s="78">
        <v>5</v>
      </c>
      <c r="E790" s="79">
        <f t="shared" ca="1" si="237"/>
        <v>339</v>
      </c>
      <c r="F790" s="79" t="str">
        <f t="shared" si="238"/>
        <v/>
      </c>
      <c r="G790" s="80">
        <f>TKB!$C$8</f>
        <v>0</v>
      </c>
      <c r="H790" s="80"/>
      <c r="I790" s="81" t="str">
        <f t="shared" si="239"/>
        <v/>
      </c>
      <c r="J790" s="82" t="str">
        <f t="shared" si="240"/>
        <v/>
      </c>
      <c r="K790" s="66"/>
      <c r="L790" s="168"/>
      <c r="M790" s="78">
        <v>5</v>
      </c>
      <c r="N790" s="72" t="str">
        <f t="shared" ca="1" si="241"/>
        <v/>
      </c>
      <c r="O790" s="83" t="str">
        <f t="shared" si="242"/>
        <v/>
      </c>
      <c r="P790" s="80">
        <f>TKB!$D$8</f>
        <v>0</v>
      </c>
      <c r="Q790" s="80"/>
      <c r="R790" s="81" t="str">
        <f t="shared" si="243"/>
        <v/>
      </c>
      <c r="S790" s="82" t="str">
        <f t="shared" si="244"/>
        <v/>
      </c>
      <c r="T790" s="46"/>
      <c r="U790" s="35"/>
      <c r="V790" s="36"/>
      <c r="W790" s="37"/>
      <c r="X790" s="46"/>
      <c r="Y790" s="46"/>
      <c r="Z790" s="46"/>
    </row>
    <row r="791" spans="1:26" ht="24" customHeight="1" x14ac:dyDescent="0.2">
      <c r="A791" s="11" t="str">
        <f t="shared" si="0"/>
        <v/>
      </c>
      <c r="B791" s="29">
        <f t="shared" si="236"/>
        <v>27</v>
      </c>
      <c r="C791" s="84" t="str">
        <f>CONCATENATE("Ba  ",CHAR(10),DAY(V783+1),"/",MONTH(V783+1))</f>
        <v>Ba  
9/3</v>
      </c>
      <c r="D791" s="61">
        <v>1</v>
      </c>
      <c r="E791" s="61">
        <f t="shared" ca="1" si="237"/>
        <v>53</v>
      </c>
      <c r="F791" s="61">
        <f t="shared" ca="1" si="238"/>
        <v>53</v>
      </c>
      <c r="G791" s="73" t="str">
        <f>TKB!$C$9</f>
        <v>LT &amp; Câu</v>
      </c>
      <c r="H791" s="62"/>
      <c r="I791" s="64" t="str">
        <f t="shared" ca="1" si="239"/>
        <v>MRVT : Truyền thống</v>
      </c>
      <c r="J791" s="65" t="str">
        <f t="shared" ca="1" si="240"/>
        <v>Máy chiếu</v>
      </c>
      <c r="K791" s="66"/>
      <c r="L791" s="169" t="str">
        <f>+C791</f>
        <v>Ba  
9/3</v>
      </c>
      <c r="M791" s="61">
        <v>1</v>
      </c>
      <c r="N791" s="61">
        <f t="shared" ca="1" si="241"/>
        <v>27</v>
      </c>
      <c r="O791" s="61">
        <f t="shared" ca="1" si="242"/>
        <v>27</v>
      </c>
      <c r="P791" s="62" t="str">
        <f>TKB!$D$9</f>
        <v>Tin học</v>
      </c>
      <c r="Q791" s="62"/>
      <c r="R791" s="64" t="str">
        <f t="shared" ca="1" si="243"/>
        <v>Thủ tục trong Logo (tiếp)</v>
      </c>
      <c r="S791" s="65">
        <f t="shared" ca="1" si="244"/>
        <v>0</v>
      </c>
      <c r="T791" s="46"/>
      <c r="U791" s="35"/>
      <c r="V791" s="36"/>
      <c r="W791" s="37"/>
      <c r="X791" s="46"/>
      <c r="Y791" s="46"/>
      <c r="Z791" s="46"/>
    </row>
    <row r="792" spans="1:26" ht="24" customHeight="1" x14ac:dyDescent="0.2">
      <c r="A792" s="11" t="str">
        <f t="shared" si="0"/>
        <v/>
      </c>
      <c r="B792" s="29">
        <f t="shared" si="236"/>
        <v>27</v>
      </c>
      <c r="C792" s="85"/>
      <c r="D792" s="72">
        <v>2</v>
      </c>
      <c r="E792" s="72">
        <f t="shared" ca="1" si="237"/>
        <v>132</v>
      </c>
      <c r="F792" s="72">
        <f t="shared" ca="1" si="238"/>
        <v>132</v>
      </c>
      <c r="G792" s="73" t="str">
        <f>TKB!$C$10</f>
        <v>Toán</v>
      </c>
      <c r="H792" s="73"/>
      <c r="I792" s="74" t="str">
        <f t="shared" ca="1" si="239"/>
        <v>Quãng  đường</v>
      </c>
      <c r="J792" s="75" t="str">
        <f t="shared" ca="1" si="240"/>
        <v xml:space="preserve">Máy chiếu </v>
      </c>
      <c r="K792" s="66"/>
      <c r="L792" s="167"/>
      <c r="M792" s="72">
        <v>2</v>
      </c>
      <c r="N792" s="72">
        <f t="shared" ca="1" si="241"/>
        <v>27</v>
      </c>
      <c r="O792" s="72">
        <f t="shared" ca="1" si="242"/>
        <v>27</v>
      </c>
      <c r="P792" s="73" t="str">
        <f>TKB!$D$10</f>
        <v>Âm nhạc</v>
      </c>
      <c r="Q792" s="73"/>
      <c r="R792" s="74" t="str">
        <f t="shared" ca="1" si="243"/>
        <v>Ôn tập bài hát. TĐN số 8</v>
      </c>
      <c r="S792" s="75">
        <f t="shared" ca="1" si="244"/>
        <v>0</v>
      </c>
      <c r="T792" s="46"/>
      <c r="U792" s="35"/>
      <c r="V792" s="36"/>
      <c r="W792" s="37"/>
      <c r="X792" s="46"/>
      <c r="Y792" s="46"/>
      <c r="Z792" s="46"/>
    </row>
    <row r="793" spans="1:26" ht="24" customHeight="1" x14ac:dyDescent="0.2">
      <c r="A793" s="11" t="str">
        <f t="shared" si="0"/>
        <v/>
      </c>
      <c r="B793" s="29">
        <f t="shared" si="236"/>
        <v>27</v>
      </c>
      <c r="C793" s="85"/>
      <c r="D793" s="72">
        <v>3</v>
      </c>
      <c r="E793" s="72">
        <f t="shared" ca="1" si="237"/>
        <v>27</v>
      </c>
      <c r="F793" s="72">
        <f t="shared" ca="1" si="238"/>
        <v>27</v>
      </c>
      <c r="G793" s="73" t="str">
        <f>TKB!$C$11</f>
        <v>Chính tả</v>
      </c>
      <c r="H793" s="73"/>
      <c r="I793" s="74" t="str">
        <f t="shared" ca="1" si="239"/>
        <v>Nhớ-viết: Cửa sông</v>
      </c>
      <c r="J793" s="75" t="str">
        <f t="shared" ca="1" si="240"/>
        <v>Máy chiếu</v>
      </c>
      <c r="K793" s="66"/>
      <c r="L793" s="167"/>
      <c r="M793" s="67">
        <v>3</v>
      </c>
      <c r="N793" s="72">
        <f t="shared" ca="1" si="241"/>
        <v>53</v>
      </c>
      <c r="O793" s="67">
        <f t="shared" ca="1" si="242"/>
        <v>53</v>
      </c>
      <c r="P793" s="68" t="str">
        <f>TKB!$D$11</f>
        <v>Khoa học</v>
      </c>
      <c r="Q793" s="73"/>
      <c r="R793" s="74" t="str">
        <f t="shared" ca="1" si="243"/>
        <v>Cây con mọc lên từ hạt</v>
      </c>
      <c r="S793" s="75" t="str">
        <f t="shared" ca="1" si="244"/>
        <v>Máy chiếu</v>
      </c>
      <c r="T793" s="46"/>
      <c r="U793" s="35"/>
      <c r="V793" s="36"/>
      <c r="W793" s="37"/>
      <c r="X793" s="46"/>
      <c r="Y793" s="46"/>
      <c r="Z793" s="46"/>
    </row>
    <row r="794" spans="1:26" ht="24" customHeight="1" x14ac:dyDescent="0.2">
      <c r="A794" s="11" t="str">
        <f t="shared" si="0"/>
        <v/>
      </c>
      <c r="B794" s="29">
        <f t="shared" si="236"/>
        <v>27</v>
      </c>
      <c r="C794" s="85"/>
      <c r="D794" s="72">
        <v>4</v>
      </c>
      <c r="E794" s="72">
        <f t="shared" ca="1" si="237"/>
        <v>27</v>
      </c>
      <c r="F794" s="72">
        <f t="shared" ca="1" si="238"/>
        <v>27</v>
      </c>
      <c r="G794" s="73" t="str">
        <f>TKB!$C$12</f>
        <v>Lịch sử</v>
      </c>
      <c r="H794" s="73"/>
      <c r="I794" s="74" t="str">
        <f t="shared" ca="1" si="239"/>
        <v>Lễ kí Hiệp định Pa - ri</v>
      </c>
      <c r="J794" s="75" t="str">
        <f t="shared" ca="1" si="240"/>
        <v>Máy chiếu</v>
      </c>
      <c r="K794" s="66"/>
      <c r="L794" s="167"/>
      <c r="M794" s="72">
        <v>4</v>
      </c>
      <c r="N794" s="72">
        <f t="shared" ca="1" si="241"/>
        <v>53</v>
      </c>
      <c r="O794" s="72">
        <f t="shared" ca="1" si="242"/>
        <v>53</v>
      </c>
      <c r="P794" s="73" t="str">
        <f>TKB!$D$12</f>
        <v>HDH-T</v>
      </c>
      <c r="Q794" s="73"/>
      <c r="R794" s="74" t="str">
        <f t="shared" ca="1" si="243"/>
        <v>Quãng đường</v>
      </c>
      <c r="S794" s="75" t="str">
        <f t="shared" ca="1" si="244"/>
        <v>Máy chiếu</v>
      </c>
      <c r="T794" s="46"/>
      <c r="U794" s="35"/>
      <c r="V794" s="36"/>
      <c r="W794" s="37"/>
      <c r="X794" s="46"/>
      <c r="Y794" s="46"/>
      <c r="Z794" s="46"/>
    </row>
    <row r="795" spans="1:26" ht="24" customHeight="1" x14ac:dyDescent="0.2">
      <c r="A795" s="11" t="str">
        <f t="shared" si="0"/>
        <v/>
      </c>
      <c r="B795" s="29">
        <f t="shared" si="236"/>
        <v>27</v>
      </c>
      <c r="C795" s="86"/>
      <c r="D795" s="79">
        <v>5</v>
      </c>
      <c r="E795" s="79">
        <f t="shared" ca="1" si="237"/>
        <v>342</v>
      </c>
      <c r="F795" s="79" t="str">
        <f t="shared" si="238"/>
        <v/>
      </c>
      <c r="G795" s="80">
        <f>TKB!$C$13</f>
        <v>0</v>
      </c>
      <c r="H795" s="80"/>
      <c r="I795" s="81" t="str">
        <f t="shared" si="239"/>
        <v/>
      </c>
      <c r="J795" s="82" t="str">
        <f t="shared" si="240"/>
        <v/>
      </c>
      <c r="K795" s="66"/>
      <c r="L795" s="170"/>
      <c r="M795" s="78">
        <v>5</v>
      </c>
      <c r="N795" s="72" t="str">
        <f t="shared" ca="1" si="241"/>
        <v/>
      </c>
      <c r="O795" s="83" t="str">
        <f t="shared" si="242"/>
        <v/>
      </c>
      <c r="P795" s="80">
        <f>TKB!$D$13</f>
        <v>0</v>
      </c>
      <c r="Q795" s="80"/>
      <c r="R795" s="81" t="str">
        <f t="shared" si="243"/>
        <v/>
      </c>
      <c r="S795" s="82" t="str">
        <f t="shared" si="244"/>
        <v/>
      </c>
      <c r="T795" s="46"/>
      <c r="U795" s="35"/>
      <c r="V795" s="36"/>
      <c r="W795" s="37"/>
      <c r="X795" s="46"/>
      <c r="Y795" s="46"/>
      <c r="Z795" s="46"/>
    </row>
    <row r="796" spans="1:26" ht="24" customHeight="1" x14ac:dyDescent="0.2">
      <c r="A796" s="11" t="str">
        <f t="shared" si="0"/>
        <v/>
      </c>
      <c r="B796" s="29">
        <f t="shared" si="236"/>
        <v>27</v>
      </c>
      <c r="C796" s="84" t="str">
        <f>CONCATENATE("Tư ",CHAR(10),DAY(V783+2),"/",MONTH(V783+2))</f>
        <v>Tư 
10/3</v>
      </c>
      <c r="D796" s="61">
        <v>1</v>
      </c>
      <c r="E796" s="61">
        <f t="shared" ca="1" si="237"/>
        <v>54</v>
      </c>
      <c r="F796" s="61">
        <f t="shared" ca="1" si="238"/>
        <v>54</v>
      </c>
      <c r="G796" s="73" t="str">
        <f>TKB!$C$14</f>
        <v>Tập đọc</v>
      </c>
      <c r="H796" s="62"/>
      <c r="I796" s="64" t="str">
        <f t="shared" ca="1" si="239"/>
        <v>Đất nước</v>
      </c>
      <c r="J796" s="65" t="str">
        <f t="shared" ca="1" si="240"/>
        <v>Máy chiếu</v>
      </c>
      <c r="K796" s="66"/>
      <c r="L796" s="169" t="str">
        <f>+C796</f>
        <v>Tư 
10/3</v>
      </c>
      <c r="M796" s="61">
        <v>1</v>
      </c>
      <c r="N796" s="61">
        <f t="shared" ca="1" si="241"/>
        <v>54</v>
      </c>
      <c r="O796" s="61">
        <f t="shared" ca="1" si="242"/>
        <v>54</v>
      </c>
      <c r="P796" s="62" t="str">
        <f>TKB!$D$14</f>
        <v>Khoa học</v>
      </c>
      <c r="Q796" s="62"/>
      <c r="R796" s="64" t="str">
        <f t="shared" ca="1" si="243"/>
        <v>Cây con có thể mọc lên  từ ... của cây mẹ</v>
      </c>
      <c r="S796" s="65" t="str">
        <f t="shared" ca="1" si="244"/>
        <v>Máy chiếu</v>
      </c>
      <c r="T796" s="46"/>
      <c r="U796" s="35"/>
      <c r="V796" s="36"/>
      <c r="W796" s="37"/>
      <c r="X796" s="46"/>
      <c r="Y796" s="46"/>
      <c r="Z796" s="46"/>
    </row>
    <row r="797" spans="1:26" ht="24" customHeight="1" x14ac:dyDescent="0.2">
      <c r="A797" s="11" t="str">
        <f t="shared" si="0"/>
        <v/>
      </c>
      <c r="B797" s="29">
        <f t="shared" si="236"/>
        <v>27</v>
      </c>
      <c r="C797" s="85"/>
      <c r="D797" s="72">
        <v>2</v>
      </c>
      <c r="E797" s="72">
        <f t="shared" ca="1" si="237"/>
        <v>106</v>
      </c>
      <c r="F797" s="72">
        <f t="shared" ca="1" si="238"/>
        <v>106</v>
      </c>
      <c r="G797" s="73" t="str">
        <f>TKB!$C$15</f>
        <v>Tiếng Anh</v>
      </c>
      <c r="H797" s="73"/>
      <c r="I797" s="74" t="str">
        <f t="shared" ca="1" si="239"/>
        <v>Unit 16-Lesson 1 (tài liệu bổ trợ)</v>
      </c>
      <c r="J797" s="75">
        <f t="shared" ca="1" si="240"/>
        <v>0</v>
      </c>
      <c r="K797" s="66"/>
      <c r="L797" s="167"/>
      <c r="M797" s="72">
        <v>2</v>
      </c>
      <c r="N797" s="72">
        <f t="shared" ca="1" si="241"/>
        <v>54</v>
      </c>
      <c r="O797" s="72">
        <f t="shared" ca="1" si="242"/>
        <v>54</v>
      </c>
      <c r="P797" s="62" t="str">
        <f>TKB!$D$15</f>
        <v>Thể dục</v>
      </c>
      <c r="Q797" s="73"/>
      <c r="R797" s="74" t="str">
        <f t="shared" ca="1" si="243"/>
        <v>Môn TTTC. TC “Chạy đổi chỗ, vỗ tay nhau”</v>
      </c>
      <c r="S797" s="75">
        <f t="shared" ca="1" si="244"/>
        <v>0</v>
      </c>
      <c r="T797" s="46"/>
      <c r="U797" s="35"/>
      <c r="V797" s="36"/>
      <c r="W797" s="37"/>
      <c r="X797" s="46"/>
      <c r="Y797" s="46"/>
      <c r="Z797" s="46"/>
    </row>
    <row r="798" spans="1:26" ht="24" customHeight="1" x14ac:dyDescent="0.2">
      <c r="A798" s="11" t="str">
        <f t="shared" si="0"/>
        <v/>
      </c>
      <c r="B798" s="29">
        <f t="shared" si="236"/>
        <v>27</v>
      </c>
      <c r="C798" s="85"/>
      <c r="D798" s="72">
        <v>3</v>
      </c>
      <c r="E798" s="72">
        <f t="shared" ca="1" si="237"/>
        <v>133</v>
      </c>
      <c r="F798" s="72">
        <f t="shared" ca="1" si="238"/>
        <v>133</v>
      </c>
      <c r="G798" s="73" t="str">
        <f>TKB!$C$16</f>
        <v>Toán</v>
      </c>
      <c r="H798" s="73"/>
      <c r="I798" s="74" t="str">
        <f t="shared" ca="1" si="239"/>
        <v>Luyện tập</v>
      </c>
      <c r="J798" s="75" t="str">
        <f t="shared" ca="1" si="240"/>
        <v>Máy chiếu</v>
      </c>
      <c r="K798" s="66"/>
      <c r="L798" s="167"/>
      <c r="M798" s="67">
        <v>3</v>
      </c>
      <c r="N798" s="72">
        <f t="shared" ca="1" si="241"/>
        <v>80</v>
      </c>
      <c r="O798" s="67">
        <f t="shared" ca="1" si="242"/>
        <v>150</v>
      </c>
      <c r="P798" s="68" t="str">
        <f>TKB!$D$16</f>
        <v>HDH-TV</v>
      </c>
      <c r="Q798" s="73"/>
      <c r="R798" s="74" t="str">
        <f t="shared" ca="1" si="243"/>
        <v>Tập đọc - Luyện từ và câu</v>
      </c>
      <c r="S798" s="75" t="str">
        <f t="shared" ca="1" si="244"/>
        <v>Máy chiếu</v>
      </c>
      <c r="T798" s="46"/>
      <c r="U798" s="35"/>
      <c r="V798" s="36"/>
      <c r="W798" s="37"/>
      <c r="X798" s="46"/>
      <c r="Y798" s="46"/>
      <c r="Z798" s="46"/>
    </row>
    <row r="799" spans="1:26" ht="24" customHeight="1" x14ac:dyDescent="0.2">
      <c r="A799" s="11" t="str">
        <f t="shared" si="0"/>
        <v/>
      </c>
      <c r="B799" s="29">
        <f t="shared" si="236"/>
        <v>27</v>
      </c>
      <c r="C799" s="85"/>
      <c r="D799" s="72">
        <v>4</v>
      </c>
      <c r="E799" s="72">
        <f t="shared" ca="1" si="237"/>
        <v>27</v>
      </c>
      <c r="F799" s="72">
        <f t="shared" ca="1" si="238"/>
        <v>27</v>
      </c>
      <c r="G799" s="73" t="str">
        <f>TKB!$C$17</f>
        <v>Kể chuyện</v>
      </c>
      <c r="H799" s="73"/>
      <c r="I799" s="74" t="str">
        <f t="shared" ca="1" si="239"/>
        <v>Kể chuyện được chứng kiến hoặc tham gia</v>
      </c>
      <c r="J799" s="75" t="str">
        <f t="shared" ca="1" si="240"/>
        <v xml:space="preserve">Máy chiếu </v>
      </c>
      <c r="K799" s="66"/>
      <c r="L799" s="167"/>
      <c r="M799" s="72">
        <v>4</v>
      </c>
      <c r="N799" s="72">
        <f t="shared" ca="1" si="241"/>
        <v>27</v>
      </c>
      <c r="O799" s="72">
        <f t="shared" ca="1" si="242"/>
        <v>29</v>
      </c>
      <c r="P799" s="73" t="str">
        <f>TKB!$D$17</f>
        <v>HĐTT-CĐ</v>
      </c>
      <c r="Q799" s="73"/>
      <c r="R799" s="74" t="str">
        <f t="shared" ca="1" si="243"/>
        <v>Tìm hiểu về chiến dịch Hồ Chí Minh</v>
      </c>
      <c r="S799" s="75" t="str">
        <f t="shared" ca="1" si="244"/>
        <v>Máy chiếu</v>
      </c>
      <c r="T799" s="46"/>
      <c r="U799" s="35"/>
      <c r="V799" s="36"/>
      <c r="W799" s="37"/>
      <c r="X799" s="46"/>
      <c r="Y799" s="46"/>
      <c r="Z799" s="46"/>
    </row>
    <row r="800" spans="1:26" ht="24" customHeight="1" x14ac:dyDescent="0.2">
      <c r="A800" s="11" t="str">
        <f t="shared" si="0"/>
        <v/>
      </c>
      <c r="B800" s="29">
        <f t="shared" si="236"/>
        <v>27</v>
      </c>
      <c r="C800" s="86"/>
      <c r="D800" s="79">
        <v>5</v>
      </c>
      <c r="E800" s="79">
        <f t="shared" ca="1" si="237"/>
        <v>344</v>
      </c>
      <c r="F800" s="79" t="str">
        <f t="shared" si="238"/>
        <v/>
      </c>
      <c r="G800" s="80">
        <f>TKB!$C$18</f>
        <v>0</v>
      </c>
      <c r="H800" s="80"/>
      <c r="I800" s="81" t="str">
        <f t="shared" si="239"/>
        <v/>
      </c>
      <c r="J800" s="82" t="str">
        <f t="shared" si="240"/>
        <v/>
      </c>
      <c r="K800" s="66"/>
      <c r="L800" s="170"/>
      <c r="M800" s="78">
        <v>5</v>
      </c>
      <c r="N800" s="72" t="str">
        <f t="shared" ca="1" si="241"/>
        <v/>
      </c>
      <c r="O800" s="83" t="str">
        <f t="shared" si="242"/>
        <v/>
      </c>
      <c r="P800" s="80">
        <f>TKB!$D$18</f>
        <v>0</v>
      </c>
      <c r="Q800" s="80"/>
      <c r="R800" s="81" t="str">
        <f t="shared" si="243"/>
        <v/>
      </c>
      <c r="S800" s="82" t="str">
        <f t="shared" si="244"/>
        <v/>
      </c>
      <c r="T800" s="46"/>
      <c r="U800" s="35"/>
      <c r="V800" s="36"/>
      <c r="W800" s="37"/>
      <c r="X800" s="46"/>
      <c r="Y800" s="46"/>
      <c r="Z800" s="46"/>
    </row>
    <row r="801" spans="1:26" ht="24" customHeight="1" x14ac:dyDescent="0.2">
      <c r="A801" s="11" t="str">
        <f t="shared" si="0"/>
        <v/>
      </c>
      <c r="B801" s="29">
        <f t="shared" si="236"/>
        <v>27</v>
      </c>
      <c r="C801" s="84" t="str">
        <f>CONCATENATE("Năm ",CHAR(10),DAY(V783+3),"/",MONTH(V783+3))</f>
        <v>Năm 
11/3</v>
      </c>
      <c r="D801" s="61">
        <v>1</v>
      </c>
      <c r="E801" s="61">
        <f t="shared" ca="1" si="237"/>
        <v>53</v>
      </c>
      <c r="F801" s="61">
        <f t="shared" ca="1" si="238"/>
        <v>53</v>
      </c>
      <c r="G801" s="62" t="str">
        <f>TKB!$C$19</f>
        <v>TLV</v>
      </c>
      <c r="H801" s="62"/>
      <c r="I801" s="64" t="str">
        <f t="shared" ca="1" si="239"/>
        <v>Ôn tập tả cây cối</v>
      </c>
      <c r="J801" s="65" t="str">
        <f t="shared" ca="1" si="240"/>
        <v>Máy chiếu</v>
      </c>
      <c r="K801" s="66"/>
      <c r="L801" s="169" t="str">
        <f>+C801</f>
        <v>Năm 
11/3</v>
      </c>
      <c r="M801" s="61">
        <v>1</v>
      </c>
      <c r="N801" s="61">
        <f t="shared" ca="1" si="241"/>
        <v>107</v>
      </c>
      <c r="O801" s="61">
        <f t="shared" ca="1" si="242"/>
        <v>107</v>
      </c>
      <c r="P801" s="62" t="str">
        <f>TKB!$D$19</f>
        <v>Tiếng Anh</v>
      </c>
      <c r="Q801" s="62"/>
      <c r="R801" s="64" t="str">
        <f t="shared" ca="1" si="243"/>
        <v xml:space="preserve">Unit 16: Lesson 2 </v>
      </c>
      <c r="S801" s="65">
        <f t="shared" ca="1" si="244"/>
        <v>0</v>
      </c>
      <c r="T801" s="46"/>
      <c r="U801" s="35"/>
      <c r="V801" s="36"/>
      <c r="W801" s="37"/>
      <c r="X801" s="46"/>
      <c r="Y801" s="46"/>
      <c r="Z801" s="46"/>
    </row>
    <row r="802" spans="1:26" ht="24" customHeight="1" x14ac:dyDescent="0.2">
      <c r="A802" s="11" t="str">
        <f t="shared" si="0"/>
        <v/>
      </c>
      <c r="B802" s="29">
        <f t="shared" si="236"/>
        <v>27</v>
      </c>
      <c r="C802" s="85"/>
      <c r="D802" s="72">
        <v>2</v>
      </c>
      <c r="E802" s="72">
        <f t="shared" ca="1" si="237"/>
        <v>27</v>
      </c>
      <c r="F802" s="72">
        <f t="shared" ca="1" si="238"/>
        <v>27</v>
      </c>
      <c r="G802" s="73" t="str">
        <f>TKB!$C$20</f>
        <v>Mĩ thuật</v>
      </c>
      <c r="H802" s="73"/>
      <c r="I802" s="74" t="str">
        <f t="shared" ca="1" si="239"/>
        <v>Cuộc sống quanh em</v>
      </c>
      <c r="J802" s="75">
        <f t="shared" ca="1" si="240"/>
        <v>0</v>
      </c>
      <c r="K802" s="66"/>
      <c r="L802" s="167"/>
      <c r="M802" s="72">
        <v>2</v>
      </c>
      <c r="N802" s="72">
        <f t="shared" ca="1" si="241"/>
        <v>27</v>
      </c>
      <c r="O802" s="72">
        <f t="shared" ca="1" si="242"/>
        <v>27</v>
      </c>
      <c r="P802" s="73" t="str">
        <f>TKB!$D$20</f>
        <v>Địa lí</v>
      </c>
      <c r="Q802" s="73"/>
      <c r="R802" s="74" t="str">
        <f t="shared" ca="1" si="243"/>
        <v>Châu Mĩ</v>
      </c>
      <c r="S802" s="75" t="str">
        <f t="shared" ca="1" si="244"/>
        <v>Máy chiếu</v>
      </c>
      <c r="T802" s="46"/>
      <c r="U802" s="35"/>
      <c r="V802" s="36"/>
      <c r="W802" s="37"/>
      <c r="X802" s="46"/>
      <c r="Y802" s="46"/>
      <c r="Z802" s="46"/>
    </row>
    <row r="803" spans="1:26" ht="24" customHeight="1" x14ac:dyDescent="0.2">
      <c r="A803" s="11" t="str">
        <f t="shared" si="0"/>
        <v/>
      </c>
      <c r="B803" s="29">
        <f t="shared" si="236"/>
        <v>27</v>
      </c>
      <c r="C803" s="85"/>
      <c r="D803" s="72">
        <v>3</v>
      </c>
      <c r="E803" s="72">
        <f t="shared" ca="1" si="237"/>
        <v>134</v>
      </c>
      <c r="F803" s="72">
        <f t="shared" ca="1" si="238"/>
        <v>134</v>
      </c>
      <c r="G803" s="73" t="str">
        <f>TKB!$C$21</f>
        <v>Toán</v>
      </c>
      <c r="H803" s="73"/>
      <c r="I803" s="74" t="str">
        <f t="shared" ca="1" si="239"/>
        <v>Thời gian</v>
      </c>
      <c r="J803" s="75" t="str">
        <f t="shared" ca="1" si="240"/>
        <v>Máy chiếu</v>
      </c>
      <c r="K803" s="66"/>
      <c r="L803" s="167"/>
      <c r="M803" s="67">
        <v>3</v>
      </c>
      <c r="N803" s="72">
        <f t="shared" ca="1" si="241"/>
        <v>27</v>
      </c>
      <c r="O803" s="67">
        <f t="shared" ca="1" si="242"/>
        <v>27</v>
      </c>
      <c r="P803" s="68" t="str">
        <f>TKB!$D$21</f>
        <v>Kĩ thuật</v>
      </c>
      <c r="Q803" s="73"/>
      <c r="R803" s="74" t="str">
        <f t="shared" ca="1" si="243"/>
        <v>Lắp máy bay trực thăng</v>
      </c>
      <c r="S803" s="75" t="str">
        <f t="shared" ca="1" si="244"/>
        <v>Bộ lắp ghép</v>
      </c>
      <c r="T803" s="46"/>
      <c r="U803" s="35"/>
      <c r="V803" s="36"/>
      <c r="W803" s="37"/>
      <c r="X803" s="46"/>
      <c r="Y803" s="46"/>
      <c r="Z803" s="46"/>
    </row>
    <row r="804" spans="1:26" ht="24" customHeight="1" x14ac:dyDescent="0.2">
      <c r="A804" s="11" t="str">
        <f t="shared" si="0"/>
        <v/>
      </c>
      <c r="B804" s="29">
        <f t="shared" si="236"/>
        <v>27</v>
      </c>
      <c r="C804" s="85"/>
      <c r="D804" s="72">
        <v>4</v>
      </c>
      <c r="E804" s="72">
        <f t="shared" ca="1" si="237"/>
        <v>54</v>
      </c>
      <c r="F804" s="72">
        <f t="shared" ca="1" si="238"/>
        <v>54</v>
      </c>
      <c r="G804" s="73" t="str">
        <f>TKB!$C$22</f>
        <v>LT &amp; Câu</v>
      </c>
      <c r="H804" s="73"/>
      <c r="I804" s="74" t="str">
        <f t="shared" ca="1" si="239"/>
        <v>Liên kết các câu trong bài bằng từ ngữ nối</v>
      </c>
      <c r="J804" s="75" t="str">
        <f t="shared" ca="1" si="240"/>
        <v>Máy chiếu</v>
      </c>
      <c r="K804" s="66"/>
      <c r="L804" s="167"/>
      <c r="M804" s="72">
        <v>4</v>
      </c>
      <c r="N804" s="72">
        <f t="shared" ca="1" si="241"/>
        <v>81</v>
      </c>
      <c r="O804" s="72">
        <f t="shared" ca="1" si="242"/>
        <v>151</v>
      </c>
      <c r="P804" s="73" t="str">
        <f>TKB!$D$22</f>
        <v>HDH-TV</v>
      </c>
      <c r="Q804" s="73"/>
      <c r="R804" s="74" t="str">
        <f t="shared" ca="1" si="243"/>
        <v>Luyện từ và câu</v>
      </c>
      <c r="S804" s="75" t="str">
        <f t="shared" ca="1" si="244"/>
        <v>Máy chiếu</v>
      </c>
      <c r="T804" s="46"/>
      <c r="U804" s="35"/>
      <c r="V804" s="36"/>
      <c r="W804" s="37"/>
      <c r="X804" s="46"/>
      <c r="Y804" s="46"/>
      <c r="Z804" s="46"/>
    </row>
    <row r="805" spans="1:26" ht="24" customHeight="1" x14ac:dyDescent="0.2">
      <c r="A805" s="11" t="str">
        <f t="shared" si="0"/>
        <v/>
      </c>
      <c r="B805" s="29">
        <f t="shared" si="236"/>
        <v>27</v>
      </c>
      <c r="C805" s="86"/>
      <c r="D805" s="79">
        <v>5</v>
      </c>
      <c r="E805" s="79">
        <f t="shared" ca="1" si="237"/>
        <v>346</v>
      </c>
      <c r="F805" s="79" t="str">
        <f t="shared" si="238"/>
        <v/>
      </c>
      <c r="G805" s="80">
        <f>TKB!$C$23</f>
        <v>0</v>
      </c>
      <c r="H805" s="80"/>
      <c r="I805" s="81" t="str">
        <f t="shared" si="239"/>
        <v/>
      </c>
      <c r="J805" s="82" t="str">
        <f t="shared" si="240"/>
        <v/>
      </c>
      <c r="K805" s="66"/>
      <c r="L805" s="170"/>
      <c r="M805" s="78">
        <v>5</v>
      </c>
      <c r="N805" s="72" t="str">
        <f t="shared" ca="1" si="241"/>
        <v/>
      </c>
      <c r="O805" s="83" t="str">
        <f t="shared" si="242"/>
        <v/>
      </c>
      <c r="P805" s="80">
        <f>TKB!$D$23</f>
        <v>0</v>
      </c>
      <c r="Q805" s="80"/>
      <c r="R805" s="81" t="str">
        <f t="shared" si="243"/>
        <v/>
      </c>
      <c r="S805" s="82" t="str">
        <f t="shared" si="244"/>
        <v/>
      </c>
      <c r="T805" s="46"/>
      <c r="U805" s="35"/>
      <c r="V805" s="36"/>
      <c r="W805" s="37"/>
      <c r="X805" s="46"/>
      <c r="Y805" s="46"/>
      <c r="Z805" s="46"/>
    </row>
    <row r="806" spans="1:26" ht="24" customHeight="1" x14ac:dyDescent="0.2">
      <c r="A806" s="11" t="str">
        <f t="shared" si="0"/>
        <v/>
      </c>
      <c r="B806" s="29">
        <f t="shared" si="236"/>
        <v>27</v>
      </c>
      <c r="C806" s="60" t="str">
        <f>CONCATENATE("Sáu ",CHAR(10),DAY(V783+4),"/",MONTH(V783+4))</f>
        <v>Sáu 
12/3</v>
      </c>
      <c r="D806" s="61">
        <v>1</v>
      </c>
      <c r="E806" s="61">
        <f t="shared" ca="1" si="237"/>
        <v>54</v>
      </c>
      <c r="F806" s="61">
        <f t="shared" ca="1" si="238"/>
        <v>54</v>
      </c>
      <c r="G806" s="73" t="str">
        <f>TKB!$C$24</f>
        <v>TLV</v>
      </c>
      <c r="H806" s="62"/>
      <c r="I806" s="64" t="str">
        <f t="shared" ca="1" si="239"/>
        <v>Tả cây cối (Kiểm tra viết)</v>
      </c>
      <c r="J806" s="65" t="str">
        <f t="shared" ca="1" si="240"/>
        <v xml:space="preserve">Máy chiếu </v>
      </c>
      <c r="K806" s="66"/>
      <c r="L806" s="169" t="str">
        <f>+C806</f>
        <v>Sáu 
12/3</v>
      </c>
      <c r="M806" s="61">
        <v>1</v>
      </c>
      <c r="N806" s="61">
        <f t="shared" ca="1" si="241"/>
        <v>54</v>
      </c>
      <c r="O806" s="61">
        <f t="shared" ca="1" si="242"/>
        <v>54</v>
      </c>
      <c r="P806" s="62" t="str">
        <f>TKB!$D$24</f>
        <v>HDH-T</v>
      </c>
      <c r="Q806" s="62"/>
      <c r="R806" s="74" t="str">
        <f t="shared" ca="1" si="243"/>
        <v>Thời gian</v>
      </c>
      <c r="S806" s="65" t="str">
        <f t="shared" ca="1" si="244"/>
        <v>Máy chiếu</v>
      </c>
      <c r="T806" s="46"/>
      <c r="U806" s="35"/>
      <c r="V806" s="36"/>
      <c r="W806" s="37"/>
      <c r="X806" s="46"/>
      <c r="Y806" s="46"/>
      <c r="Z806" s="46"/>
    </row>
    <row r="807" spans="1:26" ht="24" customHeight="1" x14ac:dyDescent="0.2">
      <c r="A807" s="11" t="str">
        <f t="shared" si="0"/>
        <v/>
      </c>
      <c r="B807" s="29">
        <f t="shared" si="236"/>
        <v>27</v>
      </c>
      <c r="C807" s="71"/>
      <c r="D807" s="72">
        <v>2</v>
      </c>
      <c r="E807" s="72">
        <f t="shared" ca="1" si="237"/>
        <v>135</v>
      </c>
      <c r="F807" s="72">
        <f t="shared" ca="1" si="238"/>
        <v>135</v>
      </c>
      <c r="G807" s="73" t="str">
        <f>TKB!$C$25</f>
        <v>Toán</v>
      </c>
      <c r="H807" s="73"/>
      <c r="I807" s="74" t="str">
        <f t="shared" ca="1" si="239"/>
        <v>Luyện tập</v>
      </c>
      <c r="J807" s="75" t="str">
        <f t="shared" ca="1" si="240"/>
        <v xml:space="preserve">Máy chiếu </v>
      </c>
      <c r="K807" s="66"/>
      <c r="L807" s="167"/>
      <c r="M807" s="72">
        <v>2</v>
      </c>
      <c r="N807" s="72">
        <f t="shared" ca="1" si="241"/>
        <v>27</v>
      </c>
      <c r="O807" s="72">
        <f t="shared" ca="1" si="242"/>
        <v>27</v>
      </c>
      <c r="P807" s="73" t="str">
        <f>TKB!$D$25</f>
        <v>HĐTT-SH</v>
      </c>
      <c r="Q807" s="73"/>
      <c r="R807" s="74" t="str">
        <f t="shared" ca="1" si="243"/>
        <v>Sinh hoạt lớp</v>
      </c>
      <c r="S807" s="75" t="str">
        <f t="shared" ca="1" si="244"/>
        <v>sổ thi đua</v>
      </c>
      <c r="T807" s="46"/>
      <c r="U807" s="35"/>
      <c r="V807" s="36"/>
      <c r="W807" s="37"/>
      <c r="X807" s="46"/>
      <c r="Y807" s="46"/>
      <c r="Z807" s="46"/>
    </row>
    <row r="808" spans="1:26" ht="24" customHeight="1" x14ac:dyDescent="0.2">
      <c r="A808" s="11" t="str">
        <f t="shared" si="0"/>
        <v/>
      </c>
      <c r="B808" s="29">
        <f t="shared" si="236"/>
        <v>27</v>
      </c>
      <c r="C808" s="71"/>
      <c r="D808" s="67">
        <v>3</v>
      </c>
      <c r="E808" s="72">
        <f t="shared" ca="1" si="237"/>
        <v>27</v>
      </c>
      <c r="F808" s="72">
        <f t="shared" ca="1" si="238"/>
        <v>27</v>
      </c>
      <c r="G808" s="73" t="str">
        <f>TKB!$C$26</f>
        <v>Đạo đức</v>
      </c>
      <c r="H808" s="73"/>
      <c r="I808" s="74" t="str">
        <f t="shared" ca="1" si="239"/>
        <v>Em yêu hoà bình ( tiếp)</v>
      </c>
      <c r="J808" s="75" t="str">
        <f t="shared" ca="1" si="240"/>
        <v>Máy chiếu</v>
      </c>
      <c r="K808" s="66"/>
      <c r="L808" s="167"/>
      <c r="M808" s="67">
        <v>3</v>
      </c>
      <c r="N808" s="72" t="str">
        <f t="shared" ca="1" si="241"/>
        <v/>
      </c>
      <c r="O808" s="67" t="str">
        <f t="shared" si="242"/>
        <v/>
      </c>
      <c r="P808" s="68">
        <f>TKB!$D$26</f>
        <v>0</v>
      </c>
      <c r="Q808" s="73"/>
      <c r="R808" s="74" t="str">
        <f t="shared" si="243"/>
        <v/>
      </c>
      <c r="S808" s="75" t="str">
        <f t="shared" si="244"/>
        <v/>
      </c>
      <c r="T808" s="46"/>
      <c r="U808" s="35"/>
      <c r="V808" s="36"/>
      <c r="W808" s="37"/>
      <c r="X808" s="46"/>
      <c r="Y808" s="46"/>
      <c r="Z808" s="46"/>
    </row>
    <row r="809" spans="1:26" ht="24" customHeight="1" x14ac:dyDescent="0.2">
      <c r="A809" s="11" t="str">
        <f t="shared" si="0"/>
        <v/>
      </c>
      <c r="B809" s="29">
        <f t="shared" si="236"/>
        <v>27</v>
      </c>
      <c r="C809" s="71"/>
      <c r="D809" s="72">
        <v>4</v>
      </c>
      <c r="E809" s="72">
        <f t="shared" ca="1" si="237"/>
        <v>108</v>
      </c>
      <c r="F809" s="72">
        <f t="shared" ca="1" si="238"/>
        <v>108</v>
      </c>
      <c r="G809" s="73" t="str">
        <f>TKB!$C$27</f>
        <v>Tiếng Anh</v>
      </c>
      <c r="H809" s="73"/>
      <c r="I809" s="74" t="str">
        <f t="shared" ca="1" si="239"/>
        <v>Unit 16-Lesson 2 (tài liệu bổ trợ)</v>
      </c>
      <c r="J809" s="75">
        <f t="shared" ca="1" si="240"/>
        <v>0</v>
      </c>
      <c r="K809" s="66"/>
      <c r="L809" s="167"/>
      <c r="M809" s="72">
        <v>4</v>
      </c>
      <c r="N809" s="72" t="str">
        <f t="shared" ca="1" si="241"/>
        <v/>
      </c>
      <c r="O809" s="72" t="str">
        <f t="shared" si="242"/>
        <v/>
      </c>
      <c r="P809" s="73">
        <f>TKB!$D$27</f>
        <v>0</v>
      </c>
      <c r="Q809" s="73"/>
      <c r="R809" s="74" t="str">
        <f t="shared" si="243"/>
        <v/>
      </c>
      <c r="S809" s="75" t="str">
        <f t="shared" si="244"/>
        <v/>
      </c>
      <c r="T809" s="46"/>
      <c r="U809" s="35"/>
      <c r="V809" s="36"/>
      <c r="W809" s="37"/>
      <c r="X809" s="46"/>
      <c r="Y809" s="46"/>
      <c r="Z809" s="46"/>
    </row>
    <row r="810" spans="1:26" ht="24" customHeight="1" x14ac:dyDescent="0.2">
      <c r="A810" s="11" t="str">
        <f t="shared" si="0"/>
        <v/>
      </c>
      <c r="B810" s="29">
        <f t="shared" si="236"/>
        <v>27</v>
      </c>
      <c r="C810" s="87"/>
      <c r="D810" s="88">
        <v>5</v>
      </c>
      <c r="E810" s="88">
        <f t="shared" ca="1" si="237"/>
        <v>348</v>
      </c>
      <c r="F810" s="88" t="str">
        <f t="shared" si="238"/>
        <v/>
      </c>
      <c r="G810" s="89">
        <f>TKB!$C$28</f>
        <v>0</v>
      </c>
      <c r="H810" s="89" t="str">
        <f>IF(AND($M$1&lt;&gt;"",F810&lt;&gt;""),$M$1,IF(LEN(G810)&gt;$Q$1,RIGHT(G810,$Q$1),""))</f>
        <v/>
      </c>
      <c r="I810" s="90" t="str">
        <f t="shared" si="239"/>
        <v/>
      </c>
      <c r="J810" s="91" t="str">
        <f t="shared" si="240"/>
        <v/>
      </c>
      <c r="K810" s="66"/>
      <c r="L810" s="171"/>
      <c r="M810" s="92">
        <v>5</v>
      </c>
      <c r="N810" s="88" t="str">
        <f t="shared" ca="1" si="241"/>
        <v/>
      </c>
      <c r="O810" s="88" t="str">
        <f t="shared" si="242"/>
        <v/>
      </c>
      <c r="P810" s="89">
        <f>TKB!$D$28</f>
        <v>0</v>
      </c>
      <c r="Q810" s="89" t="str">
        <f>IF(AND($M$1&lt;&gt;"",O810&lt;&gt;""),$M$1,IF(LEN(P810)&gt;$Q$1,RIGHT(P810,$Q$1),""))</f>
        <v/>
      </c>
      <c r="R810" s="90" t="str">
        <f t="shared" si="243"/>
        <v/>
      </c>
      <c r="S810" s="91" t="str">
        <f t="shared" si="244"/>
        <v/>
      </c>
      <c r="T810" s="46"/>
      <c r="U810" s="35"/>
      <c r="V810" s="36"/>
      <c r="W810" s="37"/>
      <c r="X810" s="46"/>
      <c r="Y810" s="46"/>
      <c r="Z810" s="46"/>
    </row>
    <row r="811" spans="1:26" ht="24" customHeight="1" x14ac:dyDescent="0.2">
      <c r="A811" s="11" t="str">
        <f t="shared" si="0"/>
        <v/>
      </c>
      <c r="B811" s="29">
        <f t="shared" si="236"/>
        <v>27</v>
      </c>
      <c r="C811" s="178"/>
      <c r="D811" s="173"/>
      <c r="E811" s="173"/>
      <c r="F811" s="173"/>
      <c r="G811" s="173"/>
      <c r="H811" s="173"/>
      <c r="I811" s="173"/>
      <c r="J811" s="174"/>
      <c r="K811" s="93"/>
      <c r="L811" s="172"/>
      <c r="M811" s="173"/>
      <c r="N811" s="173"/>
      <c r="O811" s="173"/>
      <c r="P811" s="173"/>
      <c r="Q811" s="173"/>
      <c r="R811" s="173"/>
      <c r="S811" s="174"/>
      <c r="T811" s="11"/>
      <c r="U811" s="35"/>
      <c r="V811" s="36"/>
      <c r="W811" s="37"/>
      <c r="X811" s="11"/>
      <c r="Y811" s="11"/>
      <c r="Z811" s="11"/>
    </row>
    <row r="812" spans="1:26" ht="57.75" customHeight="1" x14ac:dyDescent="0.2">
      <c r="A812" s="11" t="str">
        <f t="shared" si="0"/>
        <v/>
      </c>
      <c r="B812" s="29">
        <f>+B813</f>
        <v>28</v>
      </c>
      <c r="C812" s="96" t="str">
        <f>'HUONG DAN'!B54</f>
        <v>©Trường Tiểu học Lê Ngọc Hân, Gia Lâm</v>
      </c>
      <c r="D812" s="93"/>
      <c r="E812" s="93"/>
      <c r="F812" s="93"/>
      <c r="G812" s="97"/>
      <c r="H812" s="97"/>
      <c r="I812" s="97"/>
      <c r="J812" s="97"/>
      <c r="K812" s="97"/>
      <c r="L812" s="45"/>
      <c r="M812" s="45"/>
      <c r="N812" s="45"/>
      <c r="O812" s="45"/>
      <c r="P812" s="100"/>
      <c r="Q812" s="100"/>
      <c r="R812" s="183"/>
      <c r="S812" s="180"/>
      <c r="T812" s="11"/>
      <c r="U812" s="35"/>
      <c r="V812" s="36"/>
      <c r="W812" s="37"/>
      <c r="X812" s="11"/>
      <c r="Y812" s="11"/>
      <c r="Z812" s="11"/>
    </row>
    <row r="813" spans="1:26" ht="24" customHeight="1" x14ac:dyDescent="0.2">
      <c r="A813" s="11" t="str">
        <f t="shared" si="0"/>
        <v/>
      </c>
      <c r="B813" s="29">
        <f>+C813</f>
        <v>28</v>
      </c>
      <c r="C813" s="179">
        <f>+C783+1</f>
        <v>28</v>
      </c>
      <c r="D813" s="180"/>
      <c r="E813" s="38"/>
      <c r="F813" s="93" t="str">
        <f>CONCATENATE("(Từ ngày ",DAY(V813)&amp;"/"&amp; MONTH(V813) &amp;"/"&amp;YEAR(V813)&amp; " đến ngày "  &amp;DAY(V813+4)&amp;  "/" &amp; MONTH(V813+4) &amp; "/" &amp; YEAR(V813+4),")")</f>
        <v>(Từ ngày 15/3/2021 đến ngày 19/3/2021)</v>
      </c>
      <c r="G813" s="97"/>
      <c r="H813" s="97"/>
      <c r="I813" s="33"/>
      <c r="J813" s="33"/>
      <c r="K813" s="33"/>
      <c r="L813" s="42"/>
      <c r="M813" s="42"/>
      <c r="N813" s="43"/>
      <c r="O813" s="43"/>
      <c r="P813" s="44"/>
      <c r="Q813" s="44"/>
      <c r="R813" s="41"/>
      <c r="S813" s="41"/>
      <c r="T813" s="11"/>
      <c r="U813" s="35" t="s">
        <v>62</v>
      </c>
      <c r="V813" s="36">
        <f>$U$1+(C813-1)*7+W813</f>
        <v>44270</v>
      </c>
      <c r="W813" s="37">
        <v>0</v>
      </c>
      <c r="X813" s="11"/>
      <c r="Y813" s="11"/>
      <c r="Z813" s="11"/>
    </row>
    <row r="814" spans="1:26" ht="24" customHeight="1" x14ac:dyDescent="0.2">
      <c r="A814" s="11" t="str">
        <f t="shared" si="0"/>
        <v/>
      </c>
      <c r="B814" s="29">
        <f t="shared" ref="B814:B841" si="245">+B813</f>
        <v>28</v>
      </c>
      <c r="C814" s="175" t="s">
        <v>63</v>
      </c>
      <c r="D814" s="176"/>
      <c r="E814" s="176"/>
      <c r="F814" s="176"/>
      <c r="G814" s="176"/>
      <c r="H814" s="176"/>
      <c r="I814" s="176"/>
      <c r="J814" s="177"/>
      <c r="K814" s="99"/>
      <c r="L814" s="175" t="s">
        <v>64</v>
      </c>
      <c r="M814" s="176"/>
      <c r="N814" s="176"/>
      <c r="O814" s="176"/>
      <c r="P814" s="176"/>
      <c r="Q814" s="176"/>
      <c r="R814" s="176"/>
      <c r="S814" s="177"/>
      <c r="T814" s="46"/>
      <c r="U814" s="35"/>
      <c r="V814" s="47"/>
      <c r="W814" s="37"/>
      <c r="X814" s="46"/>
      <c r="Y814" s="46"/>
      <c r="Z814" s="46"/>
    </row>
    <row r="815" spans="1:26" ht="24" customHeight="1" x14ac:dyDescent="0.2">
      <c r="A815" s="11" t="str">
        <f t="shared" si="0"/>
        <v/>
      </c>
      <c r="B815" s="29">
        <f t="shared" si="245"/>
        <v>28</v>
      </c>
      <c r="C815" s="101" t="s">
        <v>65</v>
      </c>
      <c r="D815" s="102" t="s">
        <v>66</v>
      </c>
      <c r="E815" s="102" t="s">
        <v>67</v>
      </c>
      <c r="F815" s="102" t="s">
        <v>68</v>
      </c>
      <c r="G815" s="103" t="s">
        <v>69</v>
      </c>
      <c r="H815" s="103" t="s">
        <v>70</v>
      </c>
      <c r="I815" s="103" t="s">
        <v>71</v>
      </c>
      <c r="J815" s="104" t="s">
        <v>72</v>
      </c>
      <c r="K815" s="52"/>
      <c r="L815" s="53" t="s">
        <v>65</v>
      </c>
      <c r="M815" s="54" t="s">
        <v>66</v>
      </c>
      <c r="N815" s="54" t="s">
        <v>67</v>
      </c>
      <c r="O815" s="49" t="s">
        <v>68</v>
      </c>
      <c r="P815" s="55" t="s">
        <v>73</v>
      </c>
      <c r="Q815" s="55" t="s">
        <v>70</v>
      </c>
      <c r="R815" s="55" t="s">
        <v>71</v>
      </c>
      <c r="S815" s="51" t="s">
        <v>72</v>
      </c>
      <c r="T815" s="56"/>
      <c r="U815" s="57"/>
      <c r="V815" s="58"/>
      <c r="W815" s="59"/>
      <c r="X815" s="56"/>
      <c r="Y815" s="56"/>
      <c r="Z815" s="56"/>
    </row>
    <row r="816" spans="1:26" ht="24" customHeight="1" x14ac:dyDescent="0.2">
      <c r="A816" s="11" t="str">
        <f t="shared" si="0"/>
        <v/>
      </c>
      <c r="B816" s="29">
        <f t="shared" si="245"/>
        <v>28</v>
      </c>
      <c r="C816" s="60" t="str">
        <f>CONCATENATE("Hai  ",CHAR(10),DAY(V813),"/",MONTH(V813))</f>
        <v>Hai  
15/3</v>
      </c>
      <c r="D816" s="61">
        <v>1</v>
      </c>
      <c r="E816" s="61">
        <f t="shared" ref="E816:E840" ca="1" si="246">COUNTIF($G$6:G816,G816)+COUNTIF(OFFSET($P$6,0,0,IF(MOD(ROW(P816),5)&lt;&gt;0,INT((ROW(P816)-ROW($P$6)+1)/5)*5,INT((ROW(P816)-ROW($P$6))/5)*5),1),G816)</f>
        <v>28</v>
      </c>
      <c r="F816" s="61">
        <f t="shared" ref="F816:F840" ca="1" si="247">IF(G816=0,"",VLOOKUP(E816&amp;G816,PPCT,2,0))</f>
        <v>28</v>
      </c>
      <c r="G816" s="62" t="str">
        <f>TKB!$C$4</f>
        <v>HĐTT</v>
      </c>
      <c r="H816" s="63"/>
      <c r="I816" s="64" t="str">
        <f t="shared" ref="I816:I840" ca="1" si="248">IF(G816=0,"",VLOOKUP(E816&amp;G816,PPCT,6,0))</f>
        <v>Chào cờ</v>
      </c>
      <c r="J816" s="65">
        <f t="shared" ref="J816:J840" ca="1" si="249">IF(G816=0,"",VLOOKUP(E816&amp;G816,PPCT,7,0))</f>
        <v>0</v>
      </c>
      <c r="K816" s="66"/>
      <c r="L816" s="166" t="str">
        <f>+C816</f>
        <v>Hai  
15/3</v>
      </c>
      <c r="M816" s="67">
        <v>1</v>
      </c>
      <c r="N816" s="67">
        <f t="shared" ref="N816:N840" ca="1" si="250">IF(P816=0,"",COUNTIF($P$6:P816,P816)+COUNTIF(OFFSET($G$6,0,0,INT((ROW(G816)-ROW($G$6))/5+1)*5,1),P816))</f>
        <v>82</v>
      </c>
      <c r="O816" s="61">
        <f t="shared" ref="O816:O840" ca="1" si="251">IF(P816=0,"",VLOOKUP(N816&amp;P816,PPCT,2,0))</f>
        <v>152</v>
      </c>
      <c r="P816" s="68" t="str">
        <f>TKB!$D$4</f>
        <v>HDH-TV</v>
      </c>
      <c r="Q816" s="63"/>
      <c r="R816" s="69" t="str">
        <f t="shared" ref="R816:R840" ca="1" si="252">IF(P816=0,"",VLOOKUP(N816&amp;P816,PPCT,6,0))</f>
        <v>Tập làm văn</v>
      </c>
      <c r="S816" s="70" t="str">
        <f t="shared" ref="S816:S840" ca="1" si="253">IF(P816=0,"",VLOOKUP(N816&amp;P816,PPCT,7,0))</f>
        <v>Máy chiếu</v>
      </c>
      <c r="T816" s="46"/>
      <c r="U816" s="35"/>
      <c r="V816" s="36"/>
      <c r="W816" s="37"/>
      <c r="X816" s="46"/>
      <c r="Y816" s="46"/>
      <c r="Z816" s="46"/>
    </row>
    <row r="817" spans="1:26" ht="24" customHeight="1" x14ac:dyDescent="0.2">
      <c r="A817" s="11" t="str">
        <f t="shared" si="0"/>
        <v/>
      </c>
      <c r="B817" s="29">
        <f t="shared" si="245"/>
        <v>28</v>
      </c>
      <c r="C817" s="71"/>
      <c r="D817" s="72">
        <v>2</v>
      </c>
      <c r="E817" s="72">
        <f t="shared" ca="1" si="246"/>
        <v>109</v>
      </c>
      <c r="F817" s="72">
        <f t="shared" ca="1" si="247"/>
        <v>109</v>
      </c>
      <c r="G817" s="73" t="str">
        <f>TKB!$C$5</f>
        <v>Tiếng Anh</v>
      </c>
      <c r="H817" s="73"/>
      <c r="I817" s="74" t="str">
        <f t="shared" ca="1" si="248"/>
        <v>Unit 16: Lesson 3</v>
      </c>
      <c r="J817" s="75">
        <f t="shared" ca="1" si="249"/>
        <v>0</v>
      </c>
      <c r="K817" s="66"/>
      <c r="L817" s="167"/>
      <c r="M817" s="72">
        <v>2</v>
      </c>
      <c r="N817" s="72">
        <f t="shared" ca="1" si="250"/>
        <v>28</v>
      </c>
      <c r="O817" s="72">
        <f t="shared" ca="1" si="251"/>
        <v>28</v>
      </c>
      <c r="P817" s="73" t="str">
        <f>TKB!$D$5</f>
        <v>HĐTT-ĐT</v>
      </c>
      <c r="Q817" s="73"/>
      <c r="R817" s="74" t="str">
        <f t="shared" ca="1" si="252"/>
        <v>Đọc truyện thư viện</v>
      </c>
      <c r="S817" s="76" t="str">
        <f t="shared" ca="1" si="253"/>
        <v>Truyện</v>
      </c>
      <c r="T817" s="46"/>
      <c r="U817" s="35"/>
      <c r="V817" s="36"/>
      <c r="W817" s="37"/>
      <c r="X817" s="46"/>
      <c r="Y817" s="46"/>
      <c r="Z817" s="46"/>
    </row>
    <row r="818" spans="1:26" ht="24" customHeight="1" x14ac:dyDescent="0.2">
      <c r="A818" s="11" t="str">
        <f t="shared" si="0"/>
        <v/>
      </c>
      <c r="B818" s="29">
        <f t="shared" si="245"/>
        <v>28</v>
      </c>
      <c r="C818" s="71"/>
      <c r="D818" s="67">
        <v>3</v>
      </c>
      <c r="E818" s="72">
        <f t="shared" ca="1" si="246"/>
        <v>55</v>
      </c>
      <c r="F818" s="72">
        <f t="shared" ca="1" si="247"/>
        <v>55</v>
      </c>
      <c r="G818" s="73" t="str">
        <f>TKB!$C$6</f>
        <v>Tập đọc</v>
      </c>
      <c r="H818" s="73"/>
      <c r="I818" s="74" t="str">
        <f t="shared" ca="1" si="248"/>
        <v xml:space="preserve">Ôn tập Giữa HK II </v>
      </c>
      <c r="J818" s="75" t="str">
        <f t="shared" ca="1" si="249"/>
        <v>Máy chiếu</v>
      </c>
      <c r="K818" s="66"/>
      <c r="L818" s="167"/>
      <c r="M818" s="67">
        <v>3</v>
      </c>
      <c r="N818" s="72">
        <f t="shared" ca="1" si="250"/>
        <v>55</v>
      </c>
      <c r="O818" s="67">
        <f t="shared" ca="1" si="251"/>
        <v>55</v>
      </c>
      <c r="P818" s="68" t="str">
        <f>TKB!$D$6</f>
        <v>Thể dục</v>
      </c>
      <c r="Q818" s="73"/>
      <c r="R818" s="69" t="str">
        <f t="shared" ca="1" si="252"/>
        <v>Môn TTTC. TC“Bỏ khăn”</v>
      </c>
      <c r="S818" s="75">
        <f t="shared" ca="1" si="253"/>
        <v>0</v>
      </c>
      <c r="T818" s="46"/>
      <c r="U818" s="35"/>
      <c r="V818" s="36"/>
      <c r="W818" s="37"/>
      <c r="X818" s="46"/>
      <c r="Y818" s="46"/>
      <c r="Z818" s="46"/>
    </row>
    <row r="819" spans="1:26" ht="24" customHeight="1" x14ac:dyDescent="0.2">
      <c r="A819" s="11" t="str">
        <f t="shared" si="0"/>
        <v/>
      </c>
      <c r="B819" s="29">
        <f t="shared" si="245"/>
        <v>28</v>
      </c>
      <c r="C819" s="71"/>
      <c r="D819" s="72">
        <v>4</v>
      </c>
      <c r="E819" s="72">
        <f t="shared" ca="1" si="246"/>
        <v>136</v>
      </c>
      <c r="F819" s="72">
        <f t="shared" ca="1" si="247"/>
        <v>136</v>
      </c>
      <c r="G819" s="73" t="str">
        <f>TKB!$C$7</f>
        <v>Toán</v>
      </c>
      <c r="H819" s="73"/>
      <c r="I819" s="74" t="str">
        <f t="shared" ca="1" si="248"/>
        <v>Luyện tập chung</v>
      </c>
      <c r="J819" s="75" t="str">
        <f t="shared" ca="1" si="249"/>
        <v>Máy chiếu</v>
      </c>
      <c r="K819" s="66"/>
      <c r="L819" s="167"/>
      <c r="M819" s="72">
        <v>4</v>
      </c>
      <c r="N819" s="72" t="str">
        <f t="shared" ca="1" si="250"/>
        <v/>
      </c>
      <c r="O819" s="72" t="str">
        <f t="shared" si="251"/>
        <v/>
      </c>
      <c r="P819" s="73">
        <f>TKB!$D$7</f>
        <v>0</v>
      </c>
      <c r="Q819" s="73"/>
      <c r="R819" s="74" t="str">
        <f t="shared" si="252"/>
        <v/>
      </c>
      <c r="S819" s="70" t="str">
        <f t="shared" si="253"/>
        <v/>
      </c>
      <c r="T819" s="46"/>
      <c r="U819" s="35"/>
      <c r="V819" s="36"/>
      <c r="W819" s="37"/>
      <c r="X819" s="46"/>
      <c r="Y819" s="46"/>
      <c r="Z819" s="46"/>
    </row>
    <row r="820" spans="1:26" ht="24" customHeight="1" x14ac:dyDescent="0.2">
      <c r="A820" s="11" t="str">
        <f t="shared" si="0"/>
        <v/>
      </c>
      <c r="B820" s="29">
        <f t="shared" si="245"/>
        <v>28</v>
      </c>
      <c r="C820" s="71"/>
      <c r="D820" s="78">
        <v>5</v>
      </c>
      <c r="E820" s="79">
        <f t="shared" ca="1" si="246"/>
        <v>352</v>
      </c>
      <c r="F820" s="79" t="str">
        <f t="shared" si="247"/>
        <v/>
      </c>
      <c r="G820" s="80">
        <f>TKB!$C$8</f>
        <v>0</v>
      </c>
      <c r="H820" s="80"/>
      <c r="I820" s="81" t="str">
        <f t="shared" si="248"/>
        <v/>
      </c>
      <c r="J820" s="82" t="str">
        <f t="shared" si="249"/>
        <v/>
      </c>
      <c r="K820" s="66"/>
      <c r="L820" s="168"/>
      <c r="M820" s="78">
        <v>5</v>
      </c>
      <c r="N820" s="72" t="str">
        <f t="shared" ca="1" si="250"/>
        <v/>
      </c>
      <c r="O820" s="83" t="str">
        <f t="shared" si="251"/>
        <v/>
      </c>
      <c r="P820" s="80">
        <f>TKB!$D$8</f>
        <v>0</v>
      </c>
      <c r="Q820" s="80"/>
      <c r="R820" s="81" t="str">
        <f t="shared" si="252"/>
        <v/>
      </c>
      <c r="S820" s="82" t="str">
        <f t="shared" si="253"/>
        <v/>
      </c>
      <c r="T820" s="46"/>
      <c r="U820" s="35"/>
      <c r="V820" s="36"/>
      <c r="W820" s="37"/>
      <c r="X820" s="46"/>
      <c r="Y820" s="46"/>
      <c r="Z820" s="46"/>
    </row>
    <row r="821" spans="1:26" ht="24" customHeight="1" x14ac:dyDescent="0.2">
      <c r="A821" s="11" t="str">
        <f t="shared" si="0"/>
        <v/>
      </c>
      <c r="B821" s="29">
        <f t="shared" si="245"/>
        <v>28</v>
      </c>
      <c r="C821" s="84" t="str">
        <f>CONCATENATE("Ba  ",CHAR(10),DAY(V813+1),"/",MONTH(V813+1))</f>
        <v>Ba  
16/3</v>
      </c>
      <c r="D821" s="61">
        <v>1</v>
      </c>
      <c r="E821" s="61">
        <f t="shared" ca="1" si="246"/>
        <v>55</v>
      </c>
      <c r="F821" s="61">
        <f t="shared" ca="1" si="247"/>
        <v>55</v>
      </c>
      <c r="G821" s="73" t="str">
        <f>TKB!$C$9</f>
        <v>LT &amp; Câu</v>
      </c>
      <c r="H821" s="62"/>
      <c r="I821" s="64" t="str">
        <f t="shared" ca="1" si="248"/>
        <v>Ôn tập Giữa HK II (Tiết ....)</v>
      </c>
      <c r="J821" s="65" t="str">
        <f t="shared" ca="1" si="249"/>
        <v>Máy chiếu</v>
      </c>
      <c r="K821" s="66"/>
      <c r="L821" s="169" t="str">
        <f>+C821</f>
        <v>Ba  
16/3</v>
      </c>
      <c r="M821" s="61">
        <v>1</v>
      </c>
      <c r="N821" s="61">
        <f t="shared" ca="1" si="250"/>
        <v>28</v>
      </c>
      <c r="O821" s="61">
        <f t="shared" ca="1" si="251"/>
        <v>28</v>
      </c>
      <c r="P821" s="62" t="str">
        <f>TKB!$D$9</f>
        <v>Tin học</v>
      </c>
      <c r="Q821" s="62"/>
      <c r="R821" s="64" t="str">
        <f t="shared" ca="1" si="252"/>
        <v>Thủ tục trong Logo (tiếp)</v>
      </c>
      <c r="S821" s="65">
        <f t="shared" ca="1" si="253"/>
        <v>0</v>
      </c>
      <c r="T821" s="46"/>
      <c r="U821" s="35"/>
      <c r="V821" s="36"/>
      <c r="W821" s="37"/>
      <c r="X821" s="46"/>
      <c r="Y821" s="46"/>
      <c r="Z821" s="46"/>
    </row>
    <row r="822" spans="1:26" ht="24" customHeight="1" x14ac:dyDescent="0.2">
      <c r="A822" s="11" t="str">
        <f t="shared" si="0"/>
        <v/>
      </c>
      <c r="B822" s="29">
        <f t="shared" si="245"/>
        <v>28</v>
      </c>
      <c r="C822" s="85"/>
      <c r="D822" s="72">
        <v>2</v>
      </c>
      <c r="E822" s="72">
        <f t="shared" ca="1" si="246"/>
        <v>137</v>
      </c>
      <c r="F822" s="72">
        <f t="shared" ca="1" si="247"/>
        <v>137</v>
      </c>
      <c r="G822" s="73" t="str">
        <f>TKB!$C$10</f>
        <v>Toán</v>
      </c>
      <c r="H822" s="73"/>
      <c r="I822" s="74" t="str">
        <f t="shared" ca="1" si="248"/>
        <v>Luyện tập chung</v>
      </c>
      <c r="J822" s="75" t="str">
        <f t="shared" ca="1" si="249"/>
        <v>Máy chiếu</v>
      </c>
      <c r="K822" s="66"/>
      <c r="L822" s="167"/>
      <c r="M822" s="72">
        <v>2</v>
      </c>
      <c r="N822" s="72">
        <f t="shared" ca="1" si="250"/>
        <v>28</v>
      </c>
      <c r="O822" s="72">
        <f t="shared" ca="1" si="251"/>
        <v>28</v>
      </c>
      <c r="P822" s="73" t="str">
        <f>TKB!$D$10</f>
        <v>Âm nhạc</v>
      </c>
      <c r="Q822" s="73"/>
      <c r="R822" s="74" t="str">
        <f t="shared" ca="1" si="252"/>
        <v>Ôn tập 2 bài hát..Kể chuyện âm nhạc</v>
      </c>
      <c r="S822" s="75">
        <f t="shared" ca="1" si="253"/>
        <v>0</v>
      </c>
      <c r="T822" s="46"/>
      <c r="U822" s="35"/>
      <c r="V822" s="36"/>
      <c r="W822" s="37"/>
      <c r="X822" s="46"/>
      <c r="Y822" s="46"/>
      <c r="Z822" s="46"/>
    </row>
    <row r="823" spans="1:26" ht="24" customHeight="1" x14ac:dyDescent="0.2">
      <c r="A823" s="11" t="str">
        <f t="shared" si="0"/>
        <v/>
      </c>
      <c r="B823" s="29">
        <f t="shared" si="245"/>
        <v>28</v>
      </c>
      <c r="C823" s="85"/>
      <c r="D823" s="72">
        <v>3</v>
      </c>
      <c r="E823" s="72">
        <f t="shared" ca="1" si="246"/>
        <v>28</v>
      </c>
      <c r="F823" s="72">
        <f t="shared" ca="1" si="247"/>
        <v>28</v>
      </c>
      <c r="G823" s="73" t="str">
        <f>TKB!$C$11</f>
        <v>Chính tả</v>
      </c>
      <c r="H823" s="73"/>
      <c r="I823" s="74" t="str">
        <f t="shared" ca="1" si="248"/>
        <v xml:space="preserve">Ôn tập Giữa HK II </v>
      </c>
      <c r="J823" s="75" t="str">
        <f t="shared" ca="1" si="249"/>
        <v>Máy chiếu</v>
      </c>
      <c r="K823" s="66"/>
      <c r="L823" s="167"/>
      <c r="M823" s="67">
        <v>3</v>
      </c>
      <c r="N823" s="72">
        <f t="shared" ca="1" si="250"/>
        <v>55</v>
      </c>
      <c r="O823" s="67">
        <f t="shared" ca="1" si="251"/>
        <v>55</v>
      </c>
      <c r="P823" s="68" t="str">
        <f>TKB!$D$11</f>
        <v>Khoa học</v>
      </c>
      <c r="Q823" s="73"/>
      <c r="R823" s="74" t="str">
        <f t="shared" ca="1" si="252"/>
        <v>Sự sinh sản của động vật</v>
      </c>
      <c r="S823" s="75" t="str">
        <f t="shared" ca="1" si="253"/>
        <v>Máy chiếu</v>
      </c>
      <c r="T823" s="46"/>
      <c r="U823" s="35"/>
      <c r="V823" s="36"/>
      <c r="W823" s="37"/>
      <c r="X823" s="46"/>
      <c r="Y823" s="46"/>
      <c r="Z823" s="46"/>
    </row>
    <row r="824" spans="1:26" ht="24" customHeight="1" x14ac:dyDescent="0.2">
      <c r="A824" s="11" t="str">
        <f t="shared" si="0"/>
        <v/>
      </c>
      <c r="B824" s="29">
        <f t="shared" si="245"/>
        <v>28</v>
      </c>
      <c r="C824" s="85"/>
      <c r="D824" s="72">
        <v>4</v>
      </c>
      <c r="E824" s="72">
        <f t="shared" ca="1" si="246"/>
        <v>28</v>
      </c>
      <c r="F824" s="72">
        <f t="shared" ca="1" si="247"/>
        <v>28</v>
      </c>
      <c r="G824" s="73" t="str">
        <f>TKB!$C$12</f>
        <v>Lịch sử</v>
      </c>
      <c r="H824" s="73"/>
      <c r="I824" s="74" t="str">
        <f t="shared" ca="1" si="248"/>
        <v>Tiến vào Dinh Độc Lập</v>
      </c>
      <c r="J824" s="75" t="str">
        <f t="shared" ca="1" si="249"/>
        <v>Máy chiếu</v>
      </c>
      <c r="K824" s="66"/>
      <c r="L824" s="167"/>
      <c r="M824" s="72">
        <v>4</v>
      </c>
      <c r="N824" s="72">
        <f t="shared" ca="1" si="250"/>
        <v>55</v>
      </c>
      <c r="O824" s="72">
        <f t="shared" ca="1" si="251"/>
        <v>55</v>
      </c>
      <c r="P824" s="73" t="str">
        <f>TKB!$D$12</f>
        <v>HDH-T</v>
      </c>
      <c r="Q824" s="73"/>
      <c r="R824" s="74" t="str">
        <f t="shared" ca="1" si="252"/>
        <v>Luyện tập chung</v>
      </c>
      <c r="S824" s="75" t="str">
        <f t="shared" ca="1" si="253"/>
        <v>Máy chiếu</v>
      </c>
      <c r="T824" s="46"/>
      <c r="U824" s="35"/>
      <c r="V824" s="36"/>
      <c r="W824" s="37"/>
      <c r="X824" s="46"/>
      <c r="Y824" s="46"/>
      <c r="Z824" s="46"/>
    </row>
    <row r="825" spans="1:26" ht="24" customHeight="1" x14ac:dyDescent="0.2">
      <c r="A825" s="11" t="str">
        <f t="shared" si="0"/>
        <v/>
      </c>
      <c r="B825" s="29">
        <f t="shared" si="245"/>
        <v>28</v>
      </c>
      <c r="C825" s="86"/>
      <c r="D825" s="79">
        <v>5</v>
      </c>
      <c r="E825" s="79">
        <f t="shared" ca="1" si="246"/>
        <v>355</v>
      </c>
      <c r="F825" s="79" t="str">
        <f t="shared" si="247"/>
        <v/>
      </c>
      <c r="G825" s="80">
        <f>TKB!$C$13</f>
        <v>0</v>
      </c>
      <c r="H825" s="80"/>
      <c r="I825" s="81" t="str">
        <f t="shared" si="248"/>
        <v/>
      </c>
      <c r="J825" s="82" t="str">
        <f t="shared" si="249"/>
        <v/>
      </c>
      <c r="K825" s="66"/>
      <c r="L825" s="170"/>
      <c r="M825" s="78">
        <v>5</v>
      </c>
      <c r="N825" s="72" t="str">
        <f t="shared" ca="1" si="250"/>
        <v/>
      </c>
      <c r="O825" s="83" t="str">
        <f t="shared" si="251"/>
        <v/>
      </c>
      <c r="P825" s="80">
        <f>TKB!$D$13</f>
        <v>0</v>
      </c>
      <c r="Q825" s="80"/>
      <c r="R825" s="81" t="str">
        <f t="shared" si="252"/>
        <v/>
      </c>
      <c r="S825" s="82" t="str">
        <f t="shared" si="253"/>
        <v/>
      </c>
      <c r="T825" s="46"/>
      <c r="U825" s="35"/>
      <c r="V825" s="36"/>
      <c r="W825" s="37"/>
      <c r="X825" s="46"/>
      <c r="Y825" s="46"/>
      <c r="Z825" s="46"/>
    </row>
    <row r="826" spans="1:26" ht="24" customHeight="1" x14ac:dyDescent="0.2">
      <c r="A826" s="11" t="str">
        <f t="shared" si="0"/>
        <v/>
      </c>
      <c r="B826" s="29">
        <f t="shared" si="245"/>
        <v>28</v>
      </c>
      <c r="C826" s="84" t="str">
        <f>CONCATENATE("Tư ",CHAR(10),DAY(V813+2),"/",MONTH(V813+2))</f>
        <v>Tư 
17/3</v>
      </c>
      <c r="D826" s="61">
        <v>1</v>
      </c>
      <c r="E826" s="61">
        <f t="shared" ca="1" si="246"/>
        <v>56</v>
      </c>
      <c r="F826" s="61">
        <f t="shared" ca="1" si="247"/>
        <v>56</v>
      </c>
      <c r="G826" s="73" t="str">
        <f>TKB!$C$14</f>
        <v>Tập đọc</v>
      </c>
      <c r="H826" s="62"/>
      <c r="I826" s="64" t="str">
        <f t="shared" ca="1" si="248"/>
        <v>Đất nước</v>
      </c>
      <c r="J826" s="65" t="str">
        <f t="shared" ca="1" si="249"/>
        <v>Máy chiếu</v>
      </c>
      <c r="K826" s="66"/>
      <c r="L826" s="169" t="str">
        <f>+C826</f>
        <v>Tư 
17/3</v>
      </c>
      <c r="M826" s="61">
        <v>1</v>
      </c>
      <c r="N826" s="61">
        <f t="shared" ca="1" si="250"/>
        <v>56</v>
      </c>
      <c r="O826" s="61">
        <f t="shared" ca="1" si="251"/>
        <v>56</v>
      </c>
      <c r="P826" s="62" t="str">
        <f>TKB!$D$14</f>
        <v>Khoa học</v>
      </c>
      <c r="Q826" s="62"/>
      <c r="R826" s="64" t="str">
        <f t="shared" ca="1" si="252"/>
        <v>Sự sinh sản của côn trùng</v>
      </c>
      <c r="S826" s="65" t="str">
        <f t="shared" ca="1" si="253"/>
        <v>Máy chiếu</v>
      </c>
      <c r="T826" s="46"/>
      <c r="U826" s="35"/>
      <c r="V826" s="36"/>
      <c r="W826" s="37"/>
      <c r="X826" s="46"/>
      <c r="Y826" s="46"/>
      <c r="Z826" s="46"/>
    </row>
    <row r="827" spans="1:26" ht="24" customHeight="1" x14ac:dyDescent="0.2">
      <c r="A827" s="11" t="str">
        <f t="shared" si="0"/>
        <v/>
      </c>
      <c r="B827" s="29">
        <f t="shared" si="245"/>
        <v>28</v>
      </c>
      <c r="C827" s="85"/>
      <c r="D827" s="72">
        <v>2</v>
      </c>
      <c r="E827" s="72">
        <f t="shared" ca="1" si="246"/>
        <v>110</v>
      </c>
      <c r="F827" s="72">
        <f t="shared" ca="1" si="247"/>
        <v>110</v>
      </c>
      <c r="G827" s="73" t="str">
        <f>TKB!$C$15</f>
        <v>Tiếng Anh</v>
      </c>
      <c r="H827" s="73"/>
      <c r="I827" s="74" t="str">
        <f t="shared" ca="1" si="248"/>
        <v>Handout Unit 16</v>
      </c>
      <c r="J827" s="75">
        <f t="shared" ca="1" si="249"/>
        <v>0</v>
      </c>
      <c r="K827" s="66"/>
      <c r="L827" s="167"/>
      <c r="M827" s="72">
        <v>2</v>
      </c>
      <c r="N827" s="72">
        <f t="shared" ca="1" si="250"/>
        <v>56</v>
      </c>
      <c r="O827" s="72">
        <f t="shared" ca="1" si="251"/>
        <v>56</v>
      </c>
      <c r="P827" s="62" t="str">
        <f>TKB!$D$15</f>
        <v>Thể dục</v>
      </c>
      <c r="Q827" s="73"/>
      <c r="R827" s="74" t="str">
        <f t="shared" ca="1" si="252"/>
        <v>Môn TTTC. TC“Hoàng Anh, Hoàng Yến”</v>
      </c>
      <c r="S827" s="75">
        <f t="shared" ca="1" si="253"/>
        <v>0</v>
      </c>
      <c r="T827" s="46"/>
      <c r="U827" s="35"/>
      <c r="V827" s="36"/>
      <c r="W827" s="37"/>
      <c r="X827" s="46"/>
      <c r="Y827" s="46"/>
      <c r="Z827" s="46"/>
    </row>
    <row r="828" spans="1:26" ht="24" customHeight="1" x14ac:dyDescent="0.2">
      <c r="A828" s="11" t="str">
        <f t="shared" si="0"/>
        <v/>
      </c>
      <c r="B828" s="29">
        <f t="shared" si="245"/>
        <v>28</v>
      </c>
      <c r="C828" s="85"/>
      <c r="D828" s="72">
        <v>3</v>
      </c>
      <c r="E828" s="72">
        <f t="shared" ca="1" si="246"/>
        <v>138</v>
      </c>
      <c r="F828" s="72">
        <f t="shared" ca="1" si="247"/>
        <v>138</v>
      </c>
      <c r="G828" s="73" t="str">
        <f>TKB!$C$16</f>
        <v>Toán</v>
      </c>
      <c r="H828" s="73"/>
      <c r="I828" s="74" t="str">
        <f t="shared" ca="1" si="248"/>
        <v>Luyện tập chung</v>
      </c>
      <c r="J828" s="75" t="str">
        <f t="shared" ca="1" si="249"/>
        <v xml:space="preserve">Máy chiếu </v>
      </c>
      <c r="K828" s="66"/>
      <c r="L828" s="167"/>
      <c r="M828" s="67">
        <v>3</v>
      </c>
      <c r="N828" s="72">
        <f t="shared" ca="1" si="250"/>
        <v>83</v>
      </c>
      <c r="O828" s="67">
        <f t="shared" ca="1" si="251"/>
        <v>153</v>
      </c>
      <c r="P828" s="68" t="str">
        <f>TKB!$D$16</f>
        <v>HDH-TV</v>
      </c>
      <c r="Q828" s="73"/>
      <c r="R828" s="74" t="str">
        <f t="shared" ca="1" si="252"/>
        <v>Tập đọc - Luyện từ và câu</v>
      </c>
      <c r="S828" s="75" t="str">
        <f t="shared" ca="1" si="253"/>
        <v>Máy chiếu</v>
      </c>
      <c r="T828" s="46"/>
      <c r="U828" s="35"/>
      <c r="V828" s="36"/>
      <c r="W828" s="37"/>
      <c r="X828" s="46"/>
      <c r="Y828" s="46"/>
      <c r="Z828" s="46"/>
    </row>
    <row r="829" spans="1:26" ht="24" customHeight="1" x14ac:dyDescent="0.2">
      <c r="A829" s="11" t="str">
        <f t="shared" si="0"/>
        <v/>
      </c>
      <c r="B829" s="29">
        <f t="shared" si="245"/>
        <v>28</v>
      </c>
      <c r="C829" s="85"/>
      <c r="D829" s="72">
        <v>4</v>
      </c>
      <c r="E829" s="72">
        <f t="shared" ca="1" si="246"/>
        <v>28</v>
      </c>
      <c r="F829" s="72">
        <f t="shared" ca="1" si="247"/>
        <v>28</v>
      </c>
      <c r="G829" s="73" t="str">
        <f>TKB!$C$17</f>
        <v>Kể chuyện</v>
      </c>
      <c r="H829" s="73"/>
      <c r="I829" s="74" t="str">
        <f t="shared" ca="1" si="248"/>
        <v xml:space="preserve">Ôn tập Giữa HK II </v>
      </c>
      <c r="J829" s="75" t="str">
        <f t="shared" ca="1" si="249"/>
        <v>Máy chiếu</v>
      </c>
      <c r="K829" s="66"/>
      <c r="L829" s="167"/>
      <c r="M829" s="72">
        <v>4</v>
      </c>
      <c r="N829" s="72">
        <f t="shared" ca="1" si="250"/>
        <v>28</v>
      </c>
      <c r="O829" s="72">
        <f t="shared" ca="1" si="251"/>
        <v>30</v>
      </c>
      <c r="P829" s="73" t="str">
        <f>TKB!$D$17</f>
        <v>HĐTT-CĐ</v>
      </c>
      <c r="Q829" s="73"/>
      <c r="R829" s="74" t="str">
        <f t="shared" ca="1" si="252"/>
        <v>Sưu tầm t ảnh tư liệu về chiến dịch Hồ Chí Minh</v>
      </c>
      <c r="S829" s="75" t="str">
        <f t="shared" ca="1" si="253"/>
        <v>Máy chiếu</v>
      </c>
      <c r="T829" s="46"/>
      <c r="U829" s="35"/>
      <c r="V829" s="36"/>
      <c r="W829" s="37"/>
      <c r="X829" s="46"/>
      <c r="Y829" s="46"/>
      <c r="Z829" s="46"/>
    </row>
    <row r="830" spans="1:26" ht="24" customHeight="1" x14ac:dyDescent="0.2">
      <c r="A830" s="11" t="str">
        <f t="shared" si="0"/>
        <v/>
      </c>
      <c r="B830" s="29">
        <f t="shared" si="245"/>
        <v>28</v>
      </c>
      <c r="C830" s="86"/>
      <c r="D830" s="79">
        <v>5</v>
      </c>
      <c r="E830" s="79">
        <f t="shared" ca="1" si="246"/>
        <v>357</v>
      </c>
      <c r="F830" s="79" t="str">
        <f t="shared" si="247"/>
        <v/>
      </c>
      <c r="G830" s="80">
        <f>TKB!$C$18</f>
        <v>0</v>
      </c>
      <c r="H830" s="80"/>
      <c r="I830" s="81" t="str">
        <f t="shared" si="248"/>
        <v/>
      </c>
      <c r="J830" s="82" t="str">
        <f t="shared" si="249"/>
        <v/>
      </c>
      <c r="K830" s="66"/>
      <c r="L830" s="170"/>
      <c r="M830" s="78">
        <v>5</v>
      </c>
      <c r="N830" s="72" t="str">
        <f t="shared" ca="1" si="250"/>
        <v/>
      </c>
      <c r="O830" s="83" t="str">
        <f t="shared" si="251"/>
        <v/>
      </c>
      <c r="P830" s="80">
        <f>TKB!$D$18</f>
        <v>0</v>
      </c>
      <c r="Q830" s="80"/>
      <c r="R830" s="81" t="str">
        <f t="shared" si="252"/>
        <v/>
      </c>
      <c r="S830" s="82" t="str">
        <f t="shared" si="253"/>
        <v/>
      </c>
      <c r="T830" s="46"/>
      <c r="U830" s="35"/>
      <c r="V830" s="36"/>
      <c r="W830" s="37"/>
      <c r="X830" s="46"/>
      <c r="Y830" s="46"/>
      <c r="Z830" s="46"/>
    </row>
    <row r="831" spans="1:26" ht="24" customHeight="1" x14ac:dyDescent="0.2">
      <c r="A831" s="11" t="str">
        <f t="shared" si="0"/>
        <v/>
      </c>
      <c r="B831" s="29">
        <f t="shared" si="245"/>
        <v>28</v>
      </c>
      <c r="C831" s="84" t="str">
        <f>CONCATENATE("Năm ",CHAR(10),DAY(V813+3),"/",MONTH(V813+3))</f>
        <v>Năm 
18/3</v>
      </c>
      <c r="D831" s="61">
        <v>1</v>
      </c>
      <c r="E831" s="61">
        <f t="shared" ca="1" si="246"/>
        <v>55</v>
      </c>
      <c r="F831" s="61">
        <f t="shared" ca="1" si="247"/>
        <v>55</v>
      </c>
      <c r="G831" s="62" t="str">
        <f>TKB!$C$19</f>
        <v>TLV</v>
      </c>
      <c r="H831" s="62"/>
      <c r="I831" s="64" t="str">
        <f t="shared" ca="1" si="248"/>
        <v xml:space="preserve">Ôn tập Giữa HK II </v>
      </c>
      <c r="J831" s="65" t="str">
        <f t="shared" ca="1" si="249"/>
        <v>Máy chiếu</v>
      </c>
      <c r="K831" s="66"/>
      <c r="L831" s="169" t="str">
        <f>+C831</f>
        <v>Năm 
18/3</v>
      </c>
      <c r="M831" s="61">
        <v>1</v>
      </c>
      <c r="N831" s="61">
        <f t="shared" ca="1" si="250"/>
        <v>111</v>
      </c>
      <c r="O831" s="61">
        <f t="shared" ca="1" si="251"/>
        <v>111</v>
      </c>
      <c r="P831" s="62" t="str">
        <f>TKB!$D$19</f>
        <v>Tiếng Anh</v>
      </c>
      <c r="Q831" s="62"/>
      <c r="R831" s="64" t="str">
        <f t="shared" ca="1" si="252"/>
        <v>Unit 17: Lesson 1</v>
      </c>
      <c r="S831" s="65">
        <f t="shared" ca="1" si="253"/>
        <v>0</v>
      </c>
      <c r="T831" s="46"/>
      <c r="U831" s="35"/>
      <c r="V831" s="36"/>
      <c r="W831" s="37"/>
      <c r="X831" s="46"/>
      <c r="Y831" s="46"/>
      <c r="Z831" s="46"/>
    </row>
    <row r="832" spans="1:26" ht="24" customHeight="1" x14ac:dyDescent="0.2">
      <c r="A832" s="11" t="str">
        <f t="shared" si="0"/>
        <v/>
      </c>
      <c r="B832" s="29">
        <f t="shared" si="245"/>
        <v>28</v>
      </c>
      <c r="C832" s="85"/>
      <c r="D832" s="72">
        <v>2</v>
      </c>
      <c r="E832" s="72">
        <f t="shared" ca="1" si="246"/>
        <v>28</v>
      </c>
      <c r="F832" s="72">
        <f t="shared" ca="1" si="247"/>
        <v>28</v>
      </c>
      <c r="G832" s="73" t="str">
        <f>TKB!$C$20</f>
        <v>Mĩ thuật</v>
      </c>
      <c r="H832" s="73"/>
      <c r="I832" s="74" t="str">
        <f t="shared" ca="1" si="248"/>
        <v>Cuộc sống quanh em</v>
      </c>
      <c r="J832" s="75">
        <f t="shared" ca="1" si="249"/>
        <v>0</v>
      </c>
      <c r="K832" s="66"/>
      <c r="L832" s="167"/>
      <c r="M832" s="72">
        <v>2</v>
      </c>
      <c r="N832" s="72">
        <f t="shared" ca="1" si="250"/>
        <v>28</v>
      </c>
      <c r="O832" s="72">
        <f t="shared" ca="1" si="251"/>
        <v>28</v>
      </c>
      <c r="P832" s="73" t="str">
        <f>TKB!$D$20</f>
        <v>Địa lí</v>
      </c>
      <c r="Q832" s="73"/>
      <c r="R832" s="74" t="str">
        <f t="shared" ca="1" si="252"/>
        <v>Ôn tập châu Âu</v>
      </c>
      <c r="S832" s="75" t="str">
        <f t="shared" ca="1" si="253"/>
        <v>Máy chiếu</v>
      </c>
      <c r="T832" s="46"/>
      <c r="U832" s="35"/>
      <c r="V832" s="36"/>
      <c r="W832" s="37"/>
      <c r="X832" s="46"/>
      <c r="Y832" s="46"/>
      <c r="Z832" s="46"/>
    </row>
    <row r="833" spans="1:26" ht="24" customHeight="1" x14ac:dyDescent="0.2">
      <c r="A833" s="11" t="str">
        <f t="shared" si="0"/>
        <v/>
      </c>
      <c r="B833" s="29">
        <f t="shared" si="245"/>
        <v>28</v>
      </c>
      <c r="C833" s="85"/>
      <c r="D833" s="72">
        <v>3</v>
      </c>
      <c r="E833" s="72">
        <f t="shared" ca="1" si="246"/>
        <v>139</v>
      </c>
      <c r="F833" s="72">
        <f t="shared" ca="1" si="247"/>
        <v>139</v>
      </c>
      <c r="G833" s="73" t="str">
        <f>TKB!$C$21</f>
        <v>Toán</v>
      </c>
      <c r="H833" s="73"/>
      <c r="I833" s="74" t="str">
        <f t="shared" ca="1" si="248"/>
        <v>Ôn tập về số tự nhiên</v>
      </c>
      <c r="J833" s="75" t="str">
        <f t="shared" ca="1" si="249"/>
        <v>Máy chiếu</v>
      </c>
      <c r="K833" s="66"/>
      <c r="L833" s="167"/>
      <c r="M833" s="67">
        <v>3</v>
      </c>
      <c r="N833" s="72">
        <f t="shared" ca="1" si="250"/>
        <v>28</v>
      </c>
      <c r="O833" s="67">
        <f t="shared" ca="1" si="251"/>
        <v>28</v>
      </c>
      <c r="P833" s="68" t="str">
        <f>TKB!$D$21</f>
        <v>Kĩ thuật</v>
      </c>
      <c r="Q833" s="73"/>
      <c r="R833" s="74" t="str">
        <f t="shared" ca="1" si="252"/>
        <v>Lắp máy bay trực thăng</v>
      </c>
      <c r="S833" s="75" t="str">
        <f t="shared" ca="1" si="253"/>
        <v>Bộ lắp ghép</v>
      </c>
      <c r="T833" s="46"/>
      <c r="U833" s="35"/>
      <c r="V833" s="36"/>
      <c r="W833" s="37"/>
      <c r="X833" s="46"/>
      <c r="Y833" s="46"/>
      <c r="Z833" s="46"/>
    </row>
    <row r="834" spans="1:26" ht="24" customHeight="1" x14ac:dyDescent="0.2">
      <c r="A834" s="11" t="str">
        <f t="shared" si="0"/>
        <v/>
      </c>
      <c r="B834" s="29">
        <f t="shared" si="245"/>
        <v>28</v>
      </c>
      <c r="C834" s="85"/>
      <c r="D834" s="72">
        <v>4</v>
      </c>
      <c r="E834" s="72">
        <f t="shared" ca="1" si="246"/>
        <v>56</v>
      </c>
      <c r="F834" s="72">
        <f t="shared" ca="1" si="247"/>
        <v>56</v>
      </c>
      <c r="G834" s="73" t="str">
        <f>TKB!$C$22</f>
        <v>LT &amp; Câu</v>
      </c>
      <c r="H834" s="73"/>
      <c r="I834" s="74" t="str">
        <f t="shared" ca="1" si="248"/>
        <v>Ôn tập Giữa HK II (Tiết ...)</v>
      </c>
      <c r="J834" s="75" t="str">
        <f t="shared" ca="1" si="249"/>
        <v>Máy chiếu</v>
      </c>
      <c r="K834" s="66"/>
      <c r="L834" s="167"/>
      <c r="M834" s="72">
        <v>4</v>
      </c>
      <c r="N834" s="72">
        <f t="shared" ca="1" si="250"/>
        <v>84</v>
      </c>
      <c r="O834" s="72">
        <f t="shared" ca="1" si="251"/>
        <v>154</v>
      </c>
      <c r="P834" s="73" t="str">
        <f>TKB!$D$22</f>
        <v>HDH-TV</v>
      </c>
      <c r="Q834" s="73"/>
      <c r="R834" s="74" t="str">
        <f t="shared" ca="1" si="252"/>
        <v>Luyện từ và câu</v>
      </c>
      <c r="S834" s="75" t="str">
        <f t="shared" ca="1" si="253"/>
        <v>Máy chiếu</v>
      </c>
      <c r="T834" s="46"/>
      <c r="U834" s="35"/>
      <c r="V834" s="36"/>
      <c r="W834" s="37"/>
      <c r="X834" s="46"/>
      <c r="Y834" s="46"/>
      <c r="Z834" s="46"/>
    </row>
    <row r="835" spans="1:26" ht="24" customHeight="1" x14ac:dyDescent="0.2">
      <c r="A835" s="11" t="str">
        <f t="shared" si="0"/>
        <v/>
      </c>
      <c r="B835" s="29">
        <f t="shared" si="245"/>
        <v>28</v>
      </c>
      <c r="C835" s="86"/>
      <c r="D835" s="79">
        <v>5</v>
      </c>
      <c r="E835" s="79">
        <f t="shared" ca="1" si="246"/>
        <v>359</v>
      </c>
      <c r="F835" s="79" t="str">
        <f t="shared" si="247"/>
        <v/>
      </c>
      <c r="G835" s="80">
        <f>TKB!$C$23</f>
        <v>0</v>
      </c>
      <c r="H835" s="80"/>
      <c r="I835" s="81" t="str">
        <f t="shared" si="248"/>
        <v/>
      </c>
      <c r="J835" s="82" t="str">
        <f t="shared" si="249"/>
        <v/>
      </c>
      <c r="K835" s="66"/>
      <c r="L835" s="170"/>
      <c r="M835" s="78">
        <v>5</v>
      </c>
      <c r="N835" s="72" t="str">
        <f t="shared" ca="1" si="250"/>
        <v/>
      </c>
      <c r="O835" s="83" t="str">
        <f t="shared" si="251"/>
        <v/>
      </c>
      <c r="P835" s="80">
        <f>TKB!$D$23</f>
        <v>0</v>
      </c>
      <c r="Q835" s="80"/>
      <c r="R835" s="81" t="str">
        <f t="shared" si="252"/>
        <v/>
      </c>
      <c r="S835" s="82" t="str">
        <f t="shared" si="253"/>
        <v/>
      </c>
      <c r="T835" s="46"/>
      <c r="U835" s="35"/>
      <c r="V835" s="36"/>
      <c r="W835" s="37"/>
      <c r="X835" s="46"/>
      <c r="Y835" s="46"/>
      <c r="Z835" s="46"/>
    </row>
    <row r="836" spans="1:26" ht="24" customHeight="1" x14ac:dyDescent="0.2">
      <c r="A836" s="11" t="str">
        <f t="shared" si="0"/>
        <v/>
      </c>
      <c r="B836" s="29">
        <f t="shared" si="245"/>
        <v>28</v>
      </c>
      <c r="C836" s="60" t="str">
        <f>CONCATENATE("Sáu ",CHAR(10),DAY(V813+4),"/",MONTH(V813+4))</f>
        <v>Sáu 
19/3</v>
      </c>
      <c r="D836" s="61">
        <v>1</v>
      </c>
      <c r="E836" s="61">
        <f t="shared" ca="1" si="246"/>
        <v>56</v>
      </c>
      <c r="F836" s="61">
        <f t="shared" ca="1" si="247"/>
        <v>56</v>
      </c>
      <c r="G836" s="73" t="str">
        <f>TKB!$C$24</f>
        <v>TLV</v>
      </c>
      <c r="H836" s="62"/>
      <c r="I836" s="64" t="str">
        <f t="shared" ca="1" si="248"/>
        <v xml:space="preserve">Ôn tập Giữa HK II </v>
      </c>
      <c r="J836" s="65" t="str">
        <f t="shared" ca="1" si="249"/>
        <v>Máy chiếu</v>
      </c>
      <c r="K836" s="66"/>
      <c r="L836" s="169" t="str">
        <f>+C836</f>
        <v>Sáu 
19/3</v>
      </c>
      <c r="M836" s="61">
        <v>1</v>
      </c>
      <c r="N836" s="61">
        <f t="shared" ca="1" si="250"/>
        <v>56</v>
      </c>
      <c r="O836" s="61">
        <f t="shared" ca="1" si="251"/>
        <v>56</v>
      </c>
      <c r="P836" s="62" t="str">
        <f>TKB!$D$24</f>
        <v>HDH-T</v>
      </c>
      <c r="Q836" s="62"/>
      <c r="R836" s="74" t="str">
        <f t="shared" ca="1" si="252"/>
        <v>Ôn tập về số tự nhiên và phân số</v>
      </c>
      <c r="S836" s="65" t="str">
        <f t="shared" ca="1" si="253"/>
        <v>Máy chiếu</v>
      </c>
      <c r="T836" s="46"/>
      <c r="U836" s="35"/>
      <c r="V836" s="36"/>
      <c r="W836" s="37"/>
      <c r="X836" s="46"/>
      <c r="Y836" s="46"/>
      <c r="Z836" s="46"/>
    </row>
    <row r="837" spans="1:26" ht="24" customHeight="1" x14ac:dyDescent="0.2">
      <c r="A837" s="11" t="str">
        <f t="shared" si="0"/>
        <v/>
      </c>
      <c r="B837" s="29">
        <f t="shared" si="245"/>
        <v>28</v>
      </c>
      <c r="C837" s="71"/>
      <c r="D837" s="72">
        <v>2</v>
      </c>
      <c r="E837" s="72">
        <f t="shared" ca="1" si="246"/>
        <v>140</v>
      </c>
      <c r="F837" s="72">
        <f t="shared" ca="1" si="247"/>
        <v>140</v>
      </c>
      <c r="G837" s="73" t="str">
        <f>TKB!$C$25</f>
        <v>Toán</v>
      </c>
      <c r="H837" s="73"/>
      <c r="I837" s="74" t="str">
        <f t="shared" ca="1" si="248"/>
        <v>Ôn tập về phân số</v>
      </c>
      <c r="J837" s="75" t="str">
        <f t="shared" ca="1" si="249"/>
        <v>Máy chiếu</v>
      </c>
      <c r="K837" s="66"/>
      <c r="L837" s="167"/>
      <c r="M837" s="72">
        <v>2</v>
      </c>
      <c r="N837" s="72">
        <f t="shared" ca="1" si="250"/>
        <v>28</v>
      </c>
      <c r="O837" s="72">
        <f t="shared" ca="1" si="251"/>
        <v>28</v>
      </c>
      <c r="P837" s="73" t="str">
        <f>TKB!$D$25</f>
        <v>HĐTT-SH</v>
      </c>
      <c r="Q837" s="73"/>
      <c r="R837" s="74" t="str">
        <f t="shared" ca="1" si="252"/>
        <v>Sinh hoạt lớp</v>
      </c>
      <c r="S837" s="75" t="str">
        <f t="shared" ca="1" si="253"/>
        <v>sổ thi đua</v>
      </c>
      <c r="T837" s="46"/>
      <c r="U837" s="35"/>
      <c r="V837" s="36"/>
      <c r="W837" s="37"/>
      <c r="X837" s="46"/>
      <c r="Y837" s="46"/>
      <c r="Z837" s="46"/>
    </row>
    <row r="838" spans="1:26" ht="24" customHeight="1" x14ac:dyDescent="0.2">
      <c r="A838" s="11" t="str">
        <f t="shared" si="0"/>
        <v/>
      </c>
      <c r="B838" s="29">
        <f t="shared" si="245"/>
        <v>28</v>
      </c>
      <c r="C838" s="71"/>
      <c r="D838" s="67">
        <v>3</v>
      </c>
      <c r="E838" s="72">
        <f t="shared" ca="1" si="246"/>
        <v>28</v>
      </c>
      <c r="F838" s="72">
        <f t="shared" ca="1" si="247"/>
        <v>28</v>
      </c>
      <c r="G838" s="73" t="str">
        <f>TKB!$C$26</f>
        <v>Đạo đức</v>
      </c>
      <c r="H838" s="73"/>
      <c r="I838" s="74" t="str">
        <f t="shared" ca="1" si="248"/>
        <v>Em tìm hiểu về Liên Hợp quốc</v>
      </c>
      <c r="J838" s="75" t="str">
        <f t="shared" ca="1" si="249"/>
        <v>Máy chiếu</v>
      </c>
      <c r="K838" s="66"/>
      <c r="L838" s="167"/>
      <c r="M838" s="67">
        <v>3</v>
      </c>
      <c r="N838" s="72" t="str">
        <f t="shared" ca="1" si="250"/>
        <v/>
      </c>
      <c r="O838" s="67" t="str">
        <f t="shared" si="251"/>
        <v/>
      </c>
      <c r="P838" s="68">
        <f>TKB!$D$26</f>
        <v>0</v>
      </c>
      <c r="Q838" s="73"/>
      <c r="R838" s="74" t="str">
        <f t="shared" si="252"/>
        <v/>
      </c>
      <c r="S838" s="75" t="str">
        <f t="shared" si="253"/>
        <v/>
      </c>
      <c r="T838" s="46"/>
      <c r="U838" s="35"/>
      <c r="V838" s="36"/>
      <c r="W838" s="37"/>
      <c r="X838" s="46"/>
      <c r="Y838" s="46"/>
      <c r="Z838" s="46"/>
    </row>
    <row r="839" spans="1:26" ht="24" customHeight="1" x14ac:dyDescent="0.2">
      <c r="A839" s="11" t="str">
        <f t="shared" si="0"/>
        <v/>
      </c>
      <c r="B839" s="29">
        <f t="shared" si="245"/>
        <v>28</v>
      </c>
      <c r="C839" s="71"/>
      <c r="D839" s="72">
        <v>4</v>
      </c>
      <c r="E839" s="72">
        <f t="shared" ca="1" si="246"/>
        <v>112</v>
      </c>
      <c r="F839" s="72">
        <f t="shared" ca="1" si="247"/>
        <v>112</v>
      </c>
      <c r="G839" s="73" t="str">
        <f>TKB!$C$27</f>
        <v>Tiếng Anh</v>
      </c>
      <c r="H839" s="73"/>
      <c r="I839" s="74" t="str">
        <f t="shared" ca="1" si="248"/>
        <v>Unit 17-Lesson 1 (tài liệu bổ trợ)</v>
      </c>
      <c r="J839" s="75">
        <f t="shared" ca="1" si="249"/>
        <v>0</v>
      </c>
      <c r="K839" s="66"/>
      <c r="L839" s="167"/>
      <c r="M839" s="72">
        <v>4</v>
      </c>
      <c r="N839" s="72" t="str">
        <f t="shared" ca="1" si="250"/>
        <v/>
      </c>
      <c r="O839" s="72" t="str">
        <f t="shared" si="251"/>
        <v/>
      </c>
      <c r="P839" s="73">
        <f>TKB!$D$27</f>
        <v>0</v>
      </c>
      <c r="Q839" s="73"/>
      <c r="R839" s="74" t="str">
        <f t="shared" si="252"/>
        <v/>
      </c>
      <c r="S839" s="75" t="str">
        <f t="shared" si="253"/>
        <v/>
      </c>
      <c r="T839" s="46"/>
      <c r="U839" s="35"/>
      <c r="V839" s="36"/>
      <c r="W839" s="37"/>
      <c r="X839" s="46"/>
      <c r="Y839" s="46"/>
      <c r="Z839" s="46"/>
    </row>
    <row r="840" spans="1:26" ht="24" customHeight="1" x14ac:dyDescent="0.2">
      <c r="A840" s="11" t="str">
        <f t="shared" si="0"/>
        <v/>
      </c>
      <c r="B840" s="29">
        <f t="shared" si="245"/>
        <v>28</v>
      </c>
      <c r="C840" s="87"/>
      <c r="D840" s="88">
        <v>5</v>
      </c>
      <c r="E840" s="88">
        <f t="shared" ca="1" si="246"/>
        <v>361</v>
      </c>
      <c r="F840" s="88" t="str">
        <f t="shared" si="247"/>
        <v/>
      </c>
      <c r="G840" s="89">
        <f>TKB!$C$28</f>
        <v>0</v>
      </c>
      <c r="H840" s="89" t="str">
        <f>IF(AND($M$1&lt;&gt;"",F840&lt;&gt;""),$M$1,IF(LEN(G840)&gt;$Q$1,RIGHT(G840,$Q$1),""))</f>
        <v/>
      </c>
      <c r="I840" s="90" t="str">
        <f t="shared" si="248"/>
        <v/>
      </c>
      <c r="J840" s="91" t="str">
        <f t="shared" si="249"/>
        <v/>
      </c>
      <c r="K840" s="66"/>
      <c r="L840" s="171"/>
      <c r="M840" s="92">
        <v>5</v>
      </c>
      <c r="N840" s="88" t="str">
        <f t="shared" ca="1" si="250"/>
        <v/>
      </c>
      <c r="O840" s="88" t="str">
        <f t="shared" si="251"/>
        <v/>
      </c>
      <c r="P840" s="89">
        <f>TKB!$D$28</f>
        <v>0</v>
      </c>
      <c r="Q840" s="89" t="str">
        <f>IF(AND($M$1&lt;&gt;"",O840&lt;&gt;""),$M$1,IF(LEN(P840)&gt;$Q$1,RIGHT(P840,$Q$1),""))</f>
        <v/>
      </c>
      <c r="R840" s="90" t="str">
        <f t="shared" si="252"/>
        <v/>
      </c>
      <c r="S840" s="91" t="str">
        <f t="shared" si="253"/>
        <v/>
      </c>
      <c r="T840" s="46"/>
      <c r="U840" s="35"/>
      <c r="V840" s="36"/>
      <c r="W840" s="37"/>
      <c r="X840" s="46"/>
      <c r="Y840" s="46"/>
      <c r="Z840" s="46"/>
    </row>
    <row r="841" spans="1:26" ht="24" customHeight="1" x14ac:dyDescent="0.2">
      <c r="A841" s="11" t="str">
        <f t="shared" si="0"/>
        <v/>
      </c>
      <c r="B841" s="29">
        <f t="shared" si="245"/>
        <v>28</v>
      </c>
      <c r="C841" s="178"/>
      <c r="D841" s="173"/>
      <c r="E841" s="173"/>
      <c r="F841" s="173"/>
      <c r="G841" s="173"/>
      <c r="H841" s="173"/>
      <c r="I841" s="173"/>
      <c r="J841" s="174"/>
      <c r="K841" s="93"/>
      <c r="L841" s="172"/>
      <c r="M841" s="173"/>
      <c r="N841" s="173"/>
      <c r="O841" s="173"/>
      <c r="P841" s="173"/>
      <c r="Q841" s="173"/>
      <c r="R841" s="173"/>
      <c r="S841" s="174"/>
      <c r="T841" s="11"/>
      <c r="U841" s="35"/>
      <c r="V841" s="36"/>
      <c r="W841" s="37"/>
      <c r="X841" s="11"/>
      <c r="Y841" s="11"/>
      <c r="Z841" s="11"/>
    </row>
    <row r="842" spans="1:26" ht="57.75" customHeight="1" x14ac:dyDescent="0.2">
      <c r="A842" s="11" t="str">
        <f t="shared" si="0"/>
        <v/>
      </c>
      <c r="B842" s="29">
        <f>+B843</f>
        <v>29</v>
      </c>
      <c r="C842" s="96" t="str">
        <f>'HUONG DAN'!B54</f>
        <v>©Trường Tiểu học Lê Ngọc Hân, Gia Lâm</v>
      </c>
      <c r="D842" s="93"/>
      <c r="E842" s="93"/>
      <c r="F842" s="93"/>
      <c r="G842" s="97"/>
      <c r="H842" s="97"/>
      <c r="I842" s="97"/>
      <c r="J842" s="97"/>
      <c r="K842" s="97"/>
      <c r="L842" s="45"/>
      <c r="M842" s="45"/>
      <c r="N842" s="45"/>
      <c r="O842" s="45"/>
      <c r="P842" s="100"/>
      <c r="Q842" s="100"/>
      <c r="R842" s="183"/>
      <c r="S842" s="180"/>
      <c r="T842" s="11"/>
      <c r="U842" s="35"/>
      <c r="V842" s="36"/>
      <c r="W842" s="37"/>
      <c r="X842" s="11"/>
      <c r="Y842" s="11"/>
      <c r="Z842" s="11"/>
    </row>
    <row r="843" spans="1:26" ht="24" customHeight="1" x14ac:dyDescent="0.2">
      <c r="A843" s="11" t="str">
        <f t="shared" si="0"/>
        <v/>
      </c>
      <c r="B843" s="29">
        <f>+C843</f>
        <v>29</v>
      </c>
      <c r="C843" s="179">
        <f>+C813+1</f>
        <v>29</v>
      </c>
      <c r="D843" s="180"/>
      <c r="E843" s="38"/>
      <c r="F843" s="93" t="str">
        <f>CONCATENATE("(Từ ngày ",DAY(V843)&amp;"/"&amp; MONTH(V843) &amp;"/"&amp;YEAR(V843)&amp; " đến ngày "  &amp;DAY(V843+4)&amp;  "/" &amp; MONTH(V843+4) &amp; "/" &amp; YEAR(V843+4),")")</f>
        <v>(Từ ngày 22/3/2021 đến ngày 26/3/2021)</v>
      </c>
      <c r="G843" s="97"/>
      <c r="H843" s="97"/>
      <c r="I843" s="33"/>
      <c r="J843" s="33"/>
      <c r="K843" s="33"/>
      <c r="L843" s="42"/>
      <c r="M843" s="42"/>
      <c r="N843" s="43"/>
      <c r="O843" s="43"/>
      <c r="P843" s="44"/>
      <c r="Q843" s="44"/>
      <c r="R843" s="41"/>
      <c r="S843" s="41"/>
      <c r="T843" s="11"/>
      <c r="U843" s="35" t="s">
        <v>62</v>
      </c>
      <c r="V843" s="36">
        <f>$U$1+(C843-1)*7+W843</f>
        <v>44277</v>
      </c>
      <c r="W843" s="37">
        <v>0</v>
      </c>
      <c r="X843" s="11"/>
      <c r="Y843" s="11"/>
      <c r="Z843" s="11"/>
    </row>
    <row r="844" spans="1:26" ht="24" customHeight="1" x14ac:dyDescent="0.2">
      <c r="A844" s="11" t="str">
        <f t="shared" si="0"/>
        <v/>
      </c>
      <c r="B844" s="29">
        <f t="shared" ref="B844:B871" si="254">+B843</f>
        <v>29</v>
      </c>
      <c r="C844" s="175" t="s">
        <v>63</v>
      </c>
      <c r="D844" s="176"/>
      <c r="E844" s="176"/>
      <c r="F844" s="176"/>
      <c r="G844" s="176"/>
      <c r="H844" s="176"/>
      <c r="I844" s="176"/>
      <c r="J844" s="177"/>
      <c r="K844" s="99"/>
      <c r="L844" s="175" t="s">
        <v>64</v>
      </c>
      <c r="M844" s="176"/>
      <c r="N844" s="176"/>
      <c r="O844" s="176"/>
      <c r="P844" s="176"/>
      <c r="Q844" s="176"/>
      <c r="R844" s="176"/>
      <c r="S844" s="177"/>
      <c r="T844" s="46"/>
      <c r="U844" s="35"/>
      <c r="V844" s="47"/>
      <c r="W844" s="37"/>
      <c r="X844" s="46"/>
      <c r="Y844" s="46"/>
      <c r="Z844" s="46"/>
    </row>
    <row r="845" spans="1:26" ht="24" customHeight="1" x14ac:dyDescent="0.2">
      <c r="A845" s="11" t="str">
        <f t="shared" si="0"/>
        <v/>
      </c>
      <c r="B845" s="29">
        <f t="shared" si="254"/>
        <v>29</v>
      </c>
      <c r="C845" s="101" t="s">
        <v>65</v>
      </c>
      <c r="D845" s="102" t="s">
        <v>66</v>
      </c>
      <c r="E845" s="102" t="s">
        <v>67</v>
      </c>
      <c r="F845" s="102" t="s">
        <v>68</v>
      </c>
      <c r="G845" s="103" t="s">
        <v>69</v>
      </c>
      <c r="H845" s="103" t="s">
        <v>70</v>
      </c>
      <c r="I845" s="103" t="s">
        <v>71</v>
      </c>
      <c r="J845" s="104" t="s">
        <v>72</v>
      </c>
      <c r="K845" s="52"/>
      <c r="L845" s="53" t="s">
        <v>65</v>
      </c>
      <c r="M845" s="54" t="s">
        <v>66</v>
      </c>
      <c r="N845" s="54" t="s">
        <v>67</v>
      </c>
      <c r="O845" s="49" t="s">
        <v>68</v>
      </c>
      <c r="P845" s="55" t="s">
        <v>73</v>
      </c>
      <c r="Q845" s="55" t="s">
        <v>70</v>
      </c>
      <c r="R845" s="55" t="s">
        <v>71</v>
      </c>
      <c r="S845" s="51" t="s">
        <v>72</v>
      </c>
      <c r="T845" s="56"/>
      <c r="U845" s="57"/>
      <c r="V845" s="58"/>
      <c r="W845" s="59"/>
      <c r="X845" s="56"/>
      <c r="Y845" s="56"/>
      <c r="Z845" s="56"/>
    </row>
    <row r="846" spans="1:26" ht="24" customHeight="1" x14ac:dyDescent="0.2">
      <c r="A846" s="11" t="str">
        <f t="shared" si="0"/>
        <v/>
      </c>
      <c r="B846" s="29">
        <f t="shared" si="254"/>
        <v>29</v>
      </c>
      <c r="C846" s="60" t="str">
        <f>CONCATENATE("Hai  ",CHAR(10),DAY(V843),"/",MONTH(V843))</f>
        <v>Hai  
22/3</v>
      </c>
      <c r="D846" s="61">
        <v>1</v>
      </c>
      <c r="E846" s="61">
        <f t="shared" ref="E846:E870" ca="1" si="255">COUNTIF($G$6:G846,G846)+COUNTIF(OFFSET($P$6,0,0,IF(MOD(ROW(P846),5)&lt;&gt;0,INT((ROW(P846)-ROW($P$6)+1)/5)*5,INT((ROW(P846)-ROW($P$6))/5)*5),1),G846)</f>
        <v>29</v>
      </c>
      <c r="F846" s="61">
        <f t="shared" ref="F846:F870" ca="1" si="256">IF(G846=0,"",VLOOKUP(E846&amp;G846,PPCT,2,0))</f>
        <v>29</v>
      </c>
      <c r="G846" s="62" t="str">
        <f>TKB!$C$4</f>
        <v>HĐTT</v>
      </c>
      <c r="H846" s="63"/>
      <c r="I846" s="64" t="str">
        <f t="shared" ref="I846:I870" ca="1" si="257">IF(G846=0,"",VLOOKUP(E846&amp;G846,PPCT,6,0))</f>
        <v>Chào cờ</v>
      </c>
      <c r="J846" s="65">
        <f t="shared" ref="J846:J870" ca="1" si="258">IF(G846=0,"",VLOOKUP(E846&amp;G846,PPCT,7,0))</f>
        <v>0</v>
      </c>
      <c r="K846" s="66"/>
      <c r="L846" s="166" t="str">
        <f>+C846</f>
        <v>Hai  
22/3</v>
      </c>
      <c r="M846" s="67">
        <v>1</v>
      </c>
      <c r="N846" s="67">
        <f t="shared" ref="N846:N870" ca="1" si="259">IF(P846=0,"",COUNTIF($P$6:P846,P846)+COUNTIF(OFFSET($G$6,0,0,INT((ROW(G846)-ROW($G$6))/5+1)*5,1),P846))</f>
        <v>85</v>
      </c>
      <c r="O846" s="61">
        <f t="shared" ref="O846:O870" ca="1" si="260">IF(P846=0,"",VLOOKUP(N846&amp;P846,PPCT,2,0))</f>
        <v>155</v>
      </c>
      <c r="P846" s="68" t="str">
        <f>TKB!$D$4</f>
        <v>HDH-TV</v>
      </c>
      <c r="Q846" s="63"/>
      <c r="R846" s="69" t="str">
        <f t="shared" ref="R846:R870" ca="1" si="261">IF(P846=0,"",VLOOKUP(N846&amp;P846,PPCT,6,0))</f>
        <v>Tập làm văn</v>
      </c>
      <c r="S846" s="70" t="str">
        <f t="shared" ref="S846:S870" ca="1" si="262">IF(P846=0,"",VLOOKUP(N846&amp;P846,PPCT,7,0))</f>
        <v>Máy chiếu</v>
      </c>
      <c r="T846" s="46"/>
      <c r="U846" s="35"/>
      <c r="V846" s="36"/>
      <c r="W846" s="37"/>
      <c r="X846" s="46"/>
      <c r="Y846" s="46"/>
      <c r="Z846" s="46"/>
    </row>
    <row r="847" spans="1:26" ht="24" customHeight="1" x14ac:dyDescent="0.2">
      <c r="A847" s="11" t="str">
        <f t="shared" si="0"/>
        <v/>
      </c>
      <c r="B847" s="29">
        <f t="shared" si="254"/>
        <v>29</v>
      </c>
      <c r="C847" s="71"/>
      <c r="D847" s="72">
        <v>2</v>
      </c>
      <c r="E847" s="72">
        <f t="shared" ca="1" si="255"/>
        <v>113</v>
      </c>
      <c r="F847" s="72">
        <f t="shared" ca="1" si="256"/>
        <v>113</v>
      </c>
      <c r="G847" s="73" t="str">
        <f>TKB!$C$5</f>
        <v>Tiếng Anh</v>
      </c>
      <c r="H847" s="73"/>
      <c r="I847" s="74" t="str">
        <f t="shared" ca="1" si="257"/>
        <v xml:space="preserve">Unit 17: Lesson 2 </v>
      </c>
      <c r="J847" s="75">
        <f t="shared" ca="1" si="258"/>
        <v>0</v>
      </c>
      <c r="K847" s="66"/>
      <c r="L847" s="167"/>
      <c r="M847" s="72">
        <v>2</v>
      </c>
      <c r="N847" s="72">
        <f t="shared" ca="1" si="259"/>
        <v>29</v>
      </c>
      <c r="O847" s="72">
        <f t="shared" ca="1" si="260"/>
        <v>29</v>
      </c>
      <c r="P847" s="73" t="str">
        <f>TKB!$D$5</f>
        <v>HĐTT-ĐT</v>
      </c>
      <c r="Q847" s="73"/>
      <c r="R847" s="74" t="str">
        <f t="shared" ca="1" si="261"/>
        <v>Đọc truyện thư viện</v>
      </c>
      <c r="S847" s="76" t="str">
        <f t="shared" ca="1" si="262"/>
        <v>Truyện</v>
      </c>
      <c r="T847" s="46"/>
      <c r="U847" s="35"/>
      <c r="V847" s="36"/>
      <c r="W847" s="37"/>
      <c r="X847" s="46"/>
      <c r="Y847" s="46"/>
      <c r="Z847" s="46"/>
    </row>
    <row r="848" spans="1:26" ht="24" customHeight="1" x14ac:dyDescent="0.2">
      <c r="A848" s="11" t="str">
        <f t="shared" si="0"/>
        <v/>
      </c>
      <c r="B848" s="29">
        <f t="shared" si="254"/>
        <v>29</v>
      </c>
      <c r="C848" s="71"/>
      <c r="D848" s="67">
        <v>3</v>
      </c>
      <c r="E848" s="72">
        <f t="shared" ca="1" si="255"/>
        <v>57</v>
      </c>
      <c r="F848" s="72">
        <f t="shared" ca="1" si="256"/>
        <v>57</v>
      </c>
      <c r="G848" s="73" t="str">
        <f>TKB!$C$6</f>
        <v>Tập đọc</v>
      </c>
      <c r="H848" s="73"/>
      <c r="I848" s="74" t="str">
        <f t="shared" ca="1" si="257"/>
        <v>Một vụ đắm tàu</v>
      </c>
      <c r="J848" s="75" t="str">
        <f t="shared" ca="1" si="258"/>
        <v>Máy chiếu</v>
      </c>
      <c r="K848" s="66"/>
      <c r="L848" s="167"/>
      <c r="M848" s="67">
        <v>3</v>
      </c>
      <c r="N848" s="72">
        <f t="shared" ca="1" si="259"/>
        <v>57</v>
      </c>
      <c r="O848" s="67">
        <f t="shared" ca="1" si="260"/>
        <v>57</v>
      </c>
      <c r="P848" s="68" t="str">
        <f>TKB!$D$6</f>
        <v>Thể dục</v>
      </c>
      <c r="Q848" s="73"/>
      <c r="R848" s="69" t="str">
        <f t="shared" ca="1" si="261"/>
        <v>Môn TTTC. TC“Nhảy đúng nhảy nhanh”</v>
      </c>
      <c r="S848" s="75">
        <f t="shared" ca="1" si="262"/>
        <v>0</v>
      </c>
      <c r="T848" s="46"/>
      <c r="U848" s="35"/>
      <c r="V848" s="36"/>
      <c r="W848" s="37"/>
      <c r="X848" s="46"/>
      <c r="Y848" s="46"/>
      <c r="Z848" s="46"/>
    </row>
    <row r="849" spans="1:26" ht="24" customHeight="1" x14ac:dyDescent="0.2">
      <c r="A849" s="11" t="str">
        <f t="shared" si="0"/>
        <v/>
      </c>
      <c r="B849" s="29">
        <f t="shared" si="254"/>
        <v>29</v>
      </c>
      <c r="C849" s="71"/>
      <c r="D849" s="72">
        <v>4</v>
      </c>
      <c r="E849" s="72">
        <f t="shared" ca="1" si="255"/>
        <v>141</v>
      </c>
      <c r="F849" s="72">
        <f t="shared" ca="1" si="256"/>
        <v>141</v>
      </c>
      <c r="G849" s="73" t="str">
        <f>TKB!$C$7</f>
        <v>Toán</v>
      </c>
      <c r="H849" s="73"/>
      <c r="I849" s="74" t="str">
        <f t="shared" ca="1" si="257"/>
        <v>Ôn tập về phân số (tt)</v>
      </c>
      <c r="J849" s="75" t="str">
        <f t="shared" ca="1" si="258"/>
        <v xml:space="preserve">Máy chiếu </v>
      </c>
      <c r="K849" s="66"/>
      <c r="L849" s="167"/>
      <c r="M849" s="72">
        <v>4</v>
      </c>
      <c r="N849" s="72" t="str">
        <f t="shared" ca="1" si="259"/>
        <v/>
      </c>
      <c r="O849" s="72" t="str">
        <f t="shared" si="260"/>
        <v/>
      </c>
      <c r="P849" s="73">
        <f>TKB!$D$7</f>
        <v>0</v>
      </c>
      <c r="Q849" s="73"/>
      <c r="R849" s="74" t="str">
        <f t="shared" si="261"/>
        <v/>
      </c>
      <c r="S849" s="70" t="str">
        <f t="shared" si="262"/>
        <v/>
      </c>
      <c r="T849" s="46"/>
      <c r="U849" s="35"/>
      <c r="V849" s="36"/>
      <c r="W849" s="37"/>
      <c r="X849" s="46"/>
      <c r="Y849" s="46"/>
      <c r="Z849" s="46"/>
    </row>
    <row r="850" spans="1:26" ht="24" customHeight="1" x14ac:dyDescent="0.2">
      <c r="A850" s="11" t="str">
        <f t="shared" si="0"/>
        <v/>
      </c>
      <c r="B850" s="29">
        <f t="shared" si="254"/>
        <v>29</v>
      </c>
      <c r="C850" s="71"/>
      <c r="D850" s="78">
        <v>5</v>
      </c>
      <c r="E850" s="79">
        <f t="shared" ca="1" si="255"/>
        <v>365</v>
      </c>
      <c r="F850" s="79" t="str">
        <f t="shared" si="256"/>
        <v/>
      </c>
      <c r="G850" s="80">
        <f>TKB!$C$8</f>
        <v>0</v>
      </c>
      <c r="H850" s="80"/>
      <c r="I850" s="81" t="str">
        <f t="shared" si="257"/>
        <v/>
      </c>
      <c r="J850" s="82" t="str">
        <f t="shared" si="258"/>
        <v/>
      </c>
      <c r="K850" s="66"/>
      <c r="L850" s="168"/>
      <c r="M850" s="78">
        <v>5</v>
      </c>
      <c r="N850" s="72" t="str">
        <f t="shared" ca="1" si="259"/>
        <v/>
      </c>
      <c r="O850" s="83" t="str">
        <f t="shared" si="260"/>
        <v/>
      </c>
      <c r="P850" s="80">
        <f>TKB!$D$8</f>
        <v>0</v>
      </c>
      <c r="Q850" s="80"/>
      <c r="R850" s="81" t="str">
        <f t="shared" si="261"/>
        <v/>
      </c>
      <c r="S850" s="82" t="str">
        <f t="shared" si="262"/>
        <v/>
      </c>
      <c r="T850" s="46"/>
      <c r="U850" s="35"/>
      <c r="V850" s="36"/>
      <c r="W850" s="37"/>
      <c r="X850" s="46"/>
      <c r="Y850" s="46"/>
      <c r="Z850" s="46"/>
    </row>
    <row r="851" spans="1:26" ht="24" customHeight="1" x14ac:dyDescent="0.2">
      <c r="A851" s="11" t="str">
        <f t="shared" si="0"/>
        <v/>
      </c>
      <c r="B851" s="29">
        <f t="shared" si="254"/>
        <v>29</v>
      </c>
      <c r="C851" s="84" t="str">
        <f>CONCATENATE("Ba  ",CHAR(10),DAY(V843+1),"/",MONTH(V843+1))</f>
        <v>Ba  
23/3</v>
      </c>
      <c r="D851" s="61">
        <v>1</v>
      </c>
      <c r="E851" s="61">
        <f t="shared" ca="1" si="255"/>
        <v>57</v>
      </c>
      <c r="F851" s="61">
        <f t="shared" ca="1" si="256"/>
        <v>57</v>
      </c>
      <c r="G851" s="73" t="str">
        <f>TKB!$C$9</f>
        <v>LT &amp; Câu</v>
      </c>
      <c r="H851" s="62"/>
      <c r="I851" s="64" t="str">
        <f t="shared" ca="1" si="257"/>
        <v>Ôn tập dấu câu ( Dấu chấm,chấm hỏi, chấm than</v>
      </c>
      <c r="J851" s="65" t="str">
        <f t="shared" ca="1" si="258"/>
        <v>Máy chiếu</v>
      </c>
      <c r="K851" s="66"/>
      <c r="L851" s="169" t="str">
        <f>+C851</f>
        <v>Ba  
23/3</v>
      </c>
      <c r="M851" s="61">
        <v>1</v>
      </c>
      <c r="N851" s="61">
        <f t="shared" ca="1" si="259"/>
        <v>29</v>
      </c>
      <c r="O851" s="61">
        <f t="shared" ca="1" si="260"/>
        <v>29</v>
      </c>
      <c r="P851" s="62" t="str">
        <f>TKB!$D$9</f>
        <v>Tin học</v>
      </c>
      <c r="Q851" s="62"/>
      <c r="R851" s="64" t="str">
        <f t="shared" ca="1" si="261"/>
        <v>Thế giới hình học trong Logo</v>
      </c>
      <c r="S851" s="65">
        <f t="shared" ca="1" si="262"/>
        <v>0</v>
      </c>
      <c r="T851" s="46"/>
      <c r="U851" s="35"/>
      <c r="V851" s="36"/>
      <c r="W851" s="37"/>
      <c r="X851" s="46"/>
      <c r="Y851" s="46"/>
      <c r="Z851" s="46"/>
    </row>
    <row r="852" spans="1:26" ht="24" customHeight="1" x14ac:dyDescent="0.2">
      <c r="A852" s="11" t="str">
        <f t="shared" si="0"/>
        <v/>
      </c>
      <c r="B852" s="29">
        <f t="shared" si="254"/>
        <v>29</v>
      </c>
      <c r="C852" s="85"/>
      <c r="D852" s="72">
        <v>2</v>
      </c>
      <c r="E852" s="72">
        <f t="shared" ca="1" si="255"/>
        <v>142</v>
      </c>
      <c r="F852" s="72">
        <f t="shared" ca="1" si="256"/>
        <v>142</v>
      </c>
      <c r="G852" s="73" t="str">
        <f>TKB!$C$10</f>
        <v>Toán</v>
      </c>
      <c r="H852" s="73"/>
      <c r="I852" s="74" t="str">
        <f t="shared" ca="1" si="257"/>
        <v>Ôn tập về số thập phân</v>
      </c>
      <c r="J852" s="75" t="str">
        <f t="shared" ca="1" si="258"/>
        <v>Máy chiếu</v>
      </c>
      <c r="K852" s="66"/>
      <c r="L852" s="167"/>
      <c r="M852" s="72">
        <v>2</v>
      </c>
      <c r="N852" s="72">
        <f t="shared" ca="1" si="259"/>
        <v>29</v>
      </c>
      <c r="O852" s="72">
        <f t="shared" ca="1" si="260"/>
        <v>29</v>
      </c>
      <c r="P852" s="73" t="str">
        <f>TKB!$D$10</f>
        <v>Âm nhạc</v>
      </c>
      <c r="Q852" s="73"/>
      <c r="R852" s="74" t="str">
        <f t="shared" ca="1" si="261"/>
        <v>ÔT 2 bài TĐN số 7, số 8. Nghe nhạc</v>
      </c>
      <c r="S852" s="75">
        <f t="shared" ca="1" si="262"/>
        <v>0</v>
      </c>
      <c r="T852" s="46"/>
      <c r="U852" s="35"/>
      <c r="V852" s="36"/>
      <c r="W852" s="37"/>
      <c r="X852" s="46"/>
      <c r="Y852" s="46"/>
      <c r="Z852" s="46"/>
    </row>
    <row r="853" spans="1:26" ht="24" customHeight="1" x14ac:dyDescent="0.2">
      <c r="A853" s="11" t="str">
        <f t="shared" si="0"/>
        <v/>
      </c>
      <c r="B853" s="29">
        <f t="shared" si="254"/>
        <v>29</v>
      </c>
      <c r="C853" s="85"/>
      <c r="D853" s="72">
        <v>3</v>
      </c>
      <c r="E853" s="72">
        <f t="shared" ca="1" si="255"/>
        <v>29</v>
      </c>
      <c r="F853" s="72">
        <f t="shared" ca="1" si="256"/>
        <v>29</v>
      </c>
      <c r="G853" s="73" t="str">
        <f>TKB!$C$11</f>
        <v>Chính tả</v>
      </c>
      <c r="H853" s="73"/>
      <c r="I853" s="74" t="str">
        <f t="shared" ca="1" si="257"/>
        <v>Nhớ -viết : Đất nước</v>
      </c>
      <c r="J853" s="75" t="str">
        <f t="shared" ca="1" si="258"/>
        <v>Máy chiếu</v>
      </c>
      <c r="K853" s="66"/>
      <c r="L853" s="167"/>
      <c r="M853" s="67">
        <v>3</v>
      </c>
      <c r="N853" s="72">
        <f t="shared" ca="1" si="259"/>
        <v>57</v>
      </c>
      <c r="O853" s="67">
        <f t="shared" ca="1" si="260"/>
        <v>57</v>
      </c>
      <c r="P853" s="68" t="str">
        <f>TKB!$D$11</f>
        <v>Khoa học</v>
      </c>
      <c r="Q853" s="73"/>
      <c r="R853" s="74" t="str">
        <f t="shared" ca="1" si="261"/>
        <v>Sự sinh sản của ếch</v>
      </c>
      <c r="S853" s="75" t="str">
        <f t="shared" ca="1" si="262"/>
        <v>Máy chiếu</v>
      </c>
      <c r="T853" s="46"/>
      <c r="U853" s="35"/>
      <c r="V853" s="36"/>
      <c r="W853" s="37"/>
      <c r="X853" s="46"/>
      <c r="Y853" s="46"/>
      <c r="Z853" s="46"/>
    </row>
    <row r="854" spans="1:26" ht="24" customHeight="1" x14ac:dyDescent="0.2">
      <c r="A854" s="11" t="str">
        <f t="shared" si="0"/>
        <v/>
      </c>
      <c r="B854" s="29">
        <f t="shared" si="254"/>
        <v>29</v>
      </c>
      <c r="C854" s="85"/>
      <c r="D854" s="72">
        <v>4</v>
      </c>
      <c r="E854" s="72">
        <f t="shared" ca="1" si="255"/>
        <v>29</v>
      </c>
      <c r="F854" s="72">
        <f t="shared" ca="1" si="256"/>
        <v>29</v>
      </c>
      <c r="G854" s="73" t="str">
        <f>TKB!$C$12</f>
        <v>Lịch sử</v>
      </c>
      <c r="H854" s="73"/>
      <c r="I854" s="74" t="str">
        <f t="shared" ca="1" si="257"/>
        <v>Hoàn thành thống nhất đất nước</v>
      </c>
      <c r="J854" s="75" t="str">
        <f t="shared" ca="1" si="258"/>
        <v>Máy chiếu</v>
      </c>
      <c r="K854" s="66"/>
      <c r="L854" s="167"/>
      <c r="M854" s="72">
        <v>4</v>
      </c>
      <c r="N854" s="72">
        <f t="shared" ca="1" si="259"/>
        <v>57</v>
      </c>
      <c r="O854" s="72">
        <f t="shared" ca="1" si="260"/>
        <v>57</v>
      </c>
      <c r="P854" s="73" t="str">
        <f>TKB!$D$12</f>
        <v>HDH-T</v>
      </c>
      <c r="Q854" s="73"/>
      <c r="R854" s="74" t="str">
        <f t="shared" ca="1" si="261"/>
        <v>Ôn tập về phân số, số thập phân</v>
      </c>
      <c r="S854" s="75" t="str">
        <f t="shared" ca="1" si="262"/>
        <v>Máy chiếu</v>
      </c>
      <c r="T854" s="46"/>
      <c r="U854" s="35"/>
      <c r="V854" s="36"/>
      <c r="W854" s="37"/>
      <c r="X854" s="46"/>
      <c r="Y854" s="46"/>
      <c r="Z854" s="46"/>
    </row>
    <row r="855" spans="1:26" ht="24" customHeight="1" x14ac:dyDescent="0.2">
      <c r="A855" s="11" t="str">
        <f t="shared" si="0"/>
        <v/>
      </c>
      <c r="B855" s="29">
        <f t="shared" si="254"/>
        <v>29</v>
      </c>
      <c r="C855" s="86"/>
      <c r="D855" s="79">
        <v>5</v>
      </c>
      <c r="E855" s="79">
        <f t="shared" ca="1" si="255"/>
        <v>368</v>
      </c>
      <c r="F855" s="79" t="str">
        <f t="shared" si="256"/>
        <v/>
      </c>
      <c r="G855" s="80">
        <f>TKB!$C$13</f>
        <v>0</v>
      </c>
      <c r="H855" s="80"/>
      <c r="I855" s="81" t="str">
        <f t="shared" si="257"/>
        <v/>
      </c>
      <c r="J855" s="82" t="str">
        <f t="shared" si="258"/>
        <v/>
      </c>
      <c r="K855" s="66"/>
      <c r="L855" s="170"/>
      <c r="M855" s="78">
        <v>5</v>
      </c>
      <c r="N855" s="72" t="str">
        <f t="shared" ca="1" si="259"/>
        <v/>
      </c>
      <c r="O855" s="83" t="str">
        <f t="shared" si="260"/>
        <v/>
      </c>
      <c r="P855" s="80">
        <f>TKB!$D$13</f>
        <v>0</v>
      </c>
      <c r="Q855" s="80"/>
      <c r="R855" s="81" t="str">
        <f t="shared" si="261"/>
        <v/>
      </c>
      <c r="S855" s="82" t="str">
        <f t="shared" si="262"/>
        <v/>
      </c>
      <c r="T855" s="46"/>
      <c r="U855" s="35"/>
      <c r="V855" s="36"/>
      <c r="W855" s="37"/>
      <c r="X855" s="46"/>
      <c r="Y855" s="46"/>
      <c r="Z855" s="46"/>
    </row>
    <row r="856" spans="1:26" ht="24" customHeight="1" x14ac:dyDescent="0.2">
      <c r="A856" s="11" t="str">
        <f t="shared" si="0"/>
        <v/>
      </c>
      <c r="B856" s="29">
        <f t="shared" si="254"/>
        <v>29</v>
      </c>
      <c r="C856" s="84" t="str">
        <f>CONCATENATE("Tư ",CHAR(10),DAY(V843+2),"/",MONTH(V843+2))</f>
        <v>Tư 
24/3</v>
      </c>
      <c r="D856" s="61">
        <v>1</v>
      </c>
      <c r="E856" s="61">
        <f t="shared" ca="1" si="255"/>
        <v>58</v>
      </c>
      <c r="F856" s="61">
        <f t="shared" ca="1" si="256"/>
        <v>58</v>
      </c>
      <c r="G856" s="73" t="str">
        <f>TKB!$C$14</f>
        <v>Tập đọc</v>
      </c>
      <c r="H856" s="62"/>
      <c r="I856" s="64" t="str">
        <f t="shared" ca="1" si="257"/>
        <v>Con gái</v>
      </c>
      <c r="J856" s="65" t="str">
        <f t="shared" ca="1" si="258"/>
        <v>Máy chiếu</v>
      </c>
      <c r="K856" s="66"/>
      <c r="L856" s="169" t="str">
        <f>+C856</f>
        <v>Tư 
24/3</v>
      </c>
      <c r="M856" s="61">
        <v>1</v>
      </c>
      <c r="N856" s="61">
        <f t="shared" ca="1" si="259"/>
        <v>58</v>
      </c>
      <c r="O856" s="61">
        <f t="shared" ca="1" si="260"/>
        <v>58</v>
      </c>
      <c r="P856" s="62" t="str">
        <f>TKB!$D$14</f>
        <v>Khoa học</v>
      </c>
      <c r="Q856" s="62"/>
      <c r="R856" s="64" t="str">
        <f t="shared" ca="1" si="261"/>
        <v>Sự sinh sản và nuôi con của chim</v>
      </c>
      <c r="S856" s="65" t="str">
        <f t="shared" ca="1" si="262"/>
        <v>Máy chiếu</v>
      </c>
      <c r="T856" s="46"/>
      <c r="U856" s="35"/>
      <c r="V856" s="36"/>
      <c r="W856" s="37"/>
      <c r="X856" s="46"/>
      <c r="Y856" s="46"/>
      <c r="Z856" s="46"/>
    </row>
    <row r="857" spans="1:26" ht="24" customHeight="1" x14ac:dyDescent="0.2">
      <c r="A857" s="11" t="str">
        <f t="shared" si="0"/>
        <v/>
      </c>
      <c r="B857" s="29">
        <f t="shared" si="254"/>
        <v>29</v>
      </c>
      <c r="C857" s="85"/>
      <c r="D857" s="72">
        <v>2</v>
      </c>
      <c r="E857" s="72">
        <f t="shared" ca="1" si="255"/>
        <v>114</v>
      </c>
      <c r="F857" s="72">
        <f t="shared" ca="1" si="256"/>
        <v>114</v>
      </c>
      <c r="G857" s="73" t="str">
        <f>TKB!$C$15</f>
        <v>Tiếng Anh</v>
      </c>
      <c r="H857" s="73"/>
      <c r="I857" s="74" t="str">
        <f t="shared" ca="1" si="257"/>
        <v>Unit 17-Lesson 2 (tài liệu bổ trợ)</v>
      </c>
      <c r="J857" s="75">
        <f t="shared" ca="1" si="258"/>
        <v>0</v>
      </c>
      <c r="K857" s="66"/>
      <c r="L857" s="167"/>
      <c r="M857" s="72">
        <v>2</v>
      </c>
      <c r="N857" s="72">
        <f t="shared" ca="1" si="259"/>
        <v>58</v>
      </c>
      <c r="O857" s="72">
        <f t="shared" ca="1" si="260"/>
        <v>58</v>
      </c>
      <c r="P857" s="62" t="str">
        <f>TKB!$D$15</f>
        <v>Thể dục</v>
      </c>
      <c r="Q857" s="73"/>
      <c r="R857" s="74" t="str">
        <f t="shared" ca="1" si="261"/>
        <v>Môn TTTC. TC“Nhảy ô tiếp sức”</v>
      </c>
      <c r="S857" s="75">
        <f t="shared" ca="1" si="262"/>
        <v>0</v>
      </c>
      <c r="T857" s="46"/>
      <c r="U857" s="35"/>
      <c r="V857" s="36"/>
      <c r="W857" s="37"/>
      <c r="X857" s="46"/>
      <c r="Y857" s="46"/>
      <c r="Z857" s="46"/>
    </row>
    <row r="858" spans="1:26" ht="24" customHeight="1" x14ac:dyDescent="0.2">
      <c r="A858" s="11" t="str">
        <f t="shared" si="0"/>
        <v/>
      </c>
      <c r="B858" s="29">
        <f t="shared" si="254"/>
        <v>29</v>
      </c>
      <c r="C858" s="85"/>
      <c r="D858" s="72">
        <v>3</v>
      </c>
      <c r="E858" s="72">
        <f t="shared" ca="1" si="255"/>
        <v>143</v>
      </c>
      <c r="F858" s="72">
        <f t="shared" ca="1" si="256"/>
        <v>143</v>
      </c>
      <c r="G858" s="73" t="str">
        <f>TKB!$C$16</f>
        <v>Toán</v>
      </c>
      <c r="H858" s="73"/>
      <c r="I858" s="74" t="str">
        <f t="shared" ca="1" si="257"/>
        <v>Ôn tập về số thập phân (tt)</v>
      </c>
      <c r="J858" s="75" t="str">
        <f t="shared" ca="1" si="258"/>
        <v>Máy chiếu</v>
      </c>
      <c r="K858" s="66"/>
      <c r="L858" s="167"/>
      <c r="M858" s="67">
        <v>3</v>
      </c>
      <c r="N858" s="72">
        <f t="shared" ca="1" si="259"/>
        <v>86</v>
      </c>
      <c r="O858" s="67">
        <f t="shared" ca="1" si="260"/>
        <v>156</v>
      </c>
      <c r="P858" s="68" t="str">
        <f>TKB!$D$16</f>
        <v>HDH-TV</v>
      </c>
      <c r="Q858" s="73"/>
      <c r="R858" s="74" t="str">
        <f t="shared" ca="1" si="261"/>
        <v>Tập đọc - Luyện từ và câu</v>
      </c>
      <c r="S858" s="75" t="str">
        <f t="shared" ca="1" si="262"/>
        <v>Máy chiếu</v>
      </c>
      <c r="T858" s="46"/>
      <c r="U858" s="35"/>
      <c r="V858" s="36"/>
      <c r="W858" s="37"/>
      <c r="X858" s="46"/>
      <c r="Y858" s="46"/>
      <c r="Z858" s="46"/>
    </row>
    <row r="859" spans="1:26" ht="24" customHeight="1" x14ac:dyDescent="0.2">
      <c r="A859" s="11" t="str">
        <f t="shared" si="0"/>
        <v/>
      </c>
      <c r="B859" s="29">
        <f t="shared" si="254"/>
        <v>29</v>
      </c>
      <c r="C859" s="85"/>
      <c r="D859" s="72">
        <v>4</v>
      </c>
      <c r="E859" s="72">
        <f t="shared" ca="1" si="255"/>
        <v>29</v>
      </c>
      <c r="F859" s="72">
        <f t="shared" ca="1" si="256"/>
        <v>29</v>
      </c>
      <c r="G859" s="73" t="str">
        <f>TKB!$C$17</f>
        <v>Kể chuyện</v>
      </c>
      <c r="H859" s="73"/>
      <c r="I859" s="74" t="str">
        <f t="shared" ca="1" si="257"/>
        <v>Lớp trưởng lớp tôi</v>
      </c>
      <c r="J859" s="75" t="str">
        <f t="shared" ca="1" si="258"/>
        <v>Máy chiếu</v>
      </c>
      <c r="K859" s="66"/>
      <c r="L859" s="167"/>
      <c r="M859" s="72">
        <v>4</v>
      </c>
      <c r="N859" s="72">
        <f t="shared" ca="1" si="259"/>
        <v>29</v>
      </c>
      <c r="O859" s="72">
        <f t="shared" ca="1" si="260"/>
        <v>31</v>
      </c>
      <c r="P859" s="73" t="str">
        <f>TKB!$D$17</f>
        <v>HĐTT-CĐ</v>
      </c>
      <c r="Q859" s="73"/>
      <c r="R859" s="74" t="str">
        <f t="shared" ca="1" si="261"/>
        <v>Hát múa liên hoan chào mừng 30/4</v>
      </c>
      <c r="S859" s="75" t="str">
        <f t="shared" ca="1" si="262"/>
        <v>Máy chiếu</v>
      </c>
      <c r="T859" s="46"/>
      <c r="U859" s="35"/>
      <c r="V859" s="36"/>
      <c r="W859" s="37"/>
      <c r="X859" s="46"/>
      <c r="Y859" s="46"/>
      <c r="Z859" s="46"/>
    </row>
    <row r="860" spans="1:26" ht="24" customHeight="1" x14ac:dyDescent="0.2">
      <c r="A860" s="11" t="str">
        <f t="shared" si="0"/>
        <v/>
      </c>
      <c r="B860" s="29">
        <f t="shared" si="254"/>
        <v>29</v>
      </c>
      <c r="C860" s="86"/>
      <c r="D860" s="79">
        <v>5</v>
      </c>
      <c r="E860" s="79">
        <f t="shared" ca="1" si="255"/>
        <v>370</v>
      </c>
      <c r="F860" s="79" t="str">
        <f t="shared" si="256"/>
        <v/>
      </c>
      <c r="G860" s="80">
        <f>TKB!$C$18</f>
        <v>0</v>
      </c>
      <c r="H860" s="80"/>
      <c r="I860" s="81" t="str">
        <f t="shared" si="257"/>
        <v/>
      </c>
      <c r="J860" s="82" t="str">
        <f t="shared" si="258"/>
        <v/>
      </c>
      <c r="K860" s="66"/>
      <c r="L860" s="170"/>
      <c r="M860" s="78">
        <v>5</v>
      </c>
      <c r="N860" s="72" t="str">
        <f t="shared" ca="1" si="259"/>
        <v/>
      </c>
      <c r="O860" s="83" t="str">
        <f t="shared" si="260"/>
        <v/>
      </c>
      <c r="P860" s="80">
        <f>TKB!$D$18</f>
        <v>0</v>
      </c>
      <c r="Q860" s="80"/>
      <c r="R860" s="81" t="str">
        <f t="shared" si="261"/>
        <v/>
      </c>
      <c r="S860" s="82" t="str">
        <f t="shared" si="262"/>
        <v/>
      </c>
      <c r="T860" s="46"/>
      <c r="U860" s="35"/>
      <c r="V860" s="36"/>
      <c r="W860" s="37"/>
      <c r="X860" s="46"/>
      <c r="Y860" s="46"/>
      <c r="Z860" s="46"/>
    </row>
    <row r="861" spans="1:26" ht="24" customHeight="1" x14ac:dyDescent="0.2">
      <c r="A861" s="11" t="str">
        <f t="shared" si="0"/>
        <v/>
      </c>
      <c r="B861" s="29">
        <f t="shared" si="254"/>
        <v>29</v>
      </c>
      <c r="C861" s="84" t="str">
        <f>CONCATENATE("Năm ",CHAR(10),DAY(V843+3),"/",MONTH(V843+3))</f>
        <v>Năm 
25/3</v>
      </c>
      <c r="D861" s="61">
        <v>1</v>
      </c>
      <c r="E861" s="61">
        <f t="shared" ca="1" si="255"/>
        <v>57</v>
      </c>
      <c r="F861" s="61">
        <f t="shared" ca="1" si="256"/>
        <v>57</v>
      </c>
      <c r="G861" s="62" t="str">
        <f>TKB!$C$19</f>
        <v>TLV</v>
      </c>
      <c r="H861" s="62"/>
      <c r="I861" s="64" t="str">
        <f t="shared" ca="1" si="257"/>
        <v>Tập viết đoạn đối thoại</v>
      </c>
      <c r="J861" s="65" t="str">
        <f t="shared" ca="1" si="258"/>
        <v xml:space="preserve">Máy chiếu </v>
      </c>
      <c r="K861" s="66"/>
      <c r="L861" s="169" t="str">
        <f>+C861</f>
        <v>Năm 
25/3</v>
      </c>
      <c r="M861" s="61">
        <v>1</v>
      </c>
      <c r="N861" s="61">
        <f t="shared" ca="1" si="259"/>
        <v>115</v>
      </c>
      <c r="O861" s="61">
        <f t="shared" ca="1" si="260"/>
        <v>115</v>
      </c>
      <c r="P861" s="62" t="str">
        <f>TKB!$D$19</f>
        <v>Tiếng Anh</v>
      </c>
      <c r="Q861" s="62"/>
      <c r="R861" s="64" t="str">
        <f t="shared" ca="1" si="261"/>
        <v>Unit 17: Lesson 3</v>
      </c>
      <c r="S861" s="65">
        <f t="shared" ca="1" si="262"/>
        <v>0</v>
      </c>
      <c r="T861" s="46"/>
      <c r="U861" s="35"/>
      <c r="V861" s="36"/>
      <c r="W861" s="37"/>
      <c r="X861" s="46"/>
      <c r="Y861" s="46"/>
      <c r="Z861" s="46"/>
    </row>
    <row r="862" spans="1:26" ht="24" customHeight="1" x14ac:dyDescent="0.2">
      <c r="A862" s="11" t="str">
        <f t="shared" si="0"/>
        <v/>
      </c>
      <c r="B862" s="29">
        <f t="shared" si="254"/>
        <v>29</v>
      </c>
      <c r="C862" s="85"/>
      <c r="D862" s="72">
        <v>2</v>
      </c>
      <c r="E862" s="72">
        <f t="shared" ca="1" si="255"/>
        <v>29</v>
      </c>
      <c r="F862" s="72">
        <f t="shared" ca="1" si="256"/>
        <v>29</v>
      </c>
      <c r="G862" s="73" t="str">
        <f>TKB!$C$20</f>
        <v>Mĩ thuật</v>
      </c>
      <c r="H862" s="73"/>
      <c r="I862" s="74" t="str">
        <f t="shared" ca="1" si="257"/>
        <v>Vẽ biểu cảm các đồ vật</v>
      </c>
      <c r="J862" s="75">
        <f t="shared" ca="1" si="258"/>
        <v>0</v>
      </c>
      <c r="K862" s="66"/>
      <c r="L862" s="167"/>
      <c r="M862" s="72">
        <v>2</v>
      </c>
      <c r="N862" s="72">
        <f t="shared" ca="1" si="259"/>
        <v>29</v>
      </c>
      <c r="O862" s="72">
        <f t="shared" ca="1" si="260"/>
        <v>29</v>
      </c>
      <c r="P862" s="73" t="str">
        <f>TKB!$D$20</f>
        <v>Địa lí</v>
      </c>
      <c r="Q862" s="73"/>
      <c r="R862" s="74" t="str">
        <f t="shared" ca="1" si="261"/>
        <v>Châu Đại dương và châu Nam Cực</v>
      </c>
      <c r="S862" s="75" t="str">
        <f t="shared" ca="1" si="262"/>
        <v>Máy chiếu</v>
      </c>
      <c r="T862" s="46"/>
      <c r="U862" s="35"/>
      <c r="V862" s="36"/>
      <c r="W862" s="37"/>
      <c r="X862" s="46"/>
      <c r="Y862" s="46"/>
      <c r="Z862" s="46"/>
    </row>
    <row r="863" spans="1:26" ht="24" customHeight="1" x14ac:dyDescent="0.2">
      <c r="A863" s="11" t="str">
        <f t="shared" si="0"/>
        <v/>
      </c>
      <c r="B863" s="29">
        <f t="shared" si="254"/>
        <v>29</v>
      </c>
      <c r="C863" s="85"/>
      <c r="D863" s="72">
        <v>3</v>
      </c>
      <c r="E863" s="72">
        <f t="shared" ca="1" si="255"/>
        <v>144</v>
      </c>
      <c r="F863" s="72">
        <f t="shared" ca="1" si="256"/>
        <v>144</v>
      </c>
      <c r="G863" s="73" t="str">
        <f>TKB!$C$21</f>
        <v>Toán</v>
      </c>
      <c r="H863" s="73"/>
      <c r="I863" s="74" t="str">
        <f t="shared" ca="1" si="257"/>
        <v>Ôn tập về đo độ dài và đo khối lượng</v>
      </c>
      <c r="J863" s="75" t="str">
        <f t="shared" ca="1" si="258"/>
        <v xml:space="preserve">Máy chiếu </v>
      </c>
      <c r="K863" s="66"/>
      <c r="L863" s="167"/>
      <c r="M863" s="67">
        <v>3</v>
      </c>
      <c r="N863" s="72">
        <f t="shared" ca="1" si="259"/>
        <v>29</v>
      </c>
      <c r="O863" s="67">
        <f t="shared" ca="1" si="260"/>
        <v>29</v>
      </c>
      <c r="P863" s="68" t="str">
        <f>TKB!$D$21</f>
        <v>Kĩ thuật</v>
      </c>
      <c r="Q863" s="73"/>
      <c r="R863" s="74" t="str">
        <f t="shared" ca="1" si="261"/>
        <v>Lắp máy bay trực thăng</v>
      </c>
      <c r="S863" s="75" t="str">
        <f t="shared" ca="1" si="262"/>
        <v>Bộ lắp ghép</v>
      </c>
      <c r="T863" s="46"/>
      <c r="U863" s="35"/>
      <c r="V863" s="36"/>
      <c r="W863" s="37"/>
      <c r="X863" s="46"/>
      <c r="Y863" s="46"/>
      <c r="Z863" s="46"/>
    </row>
    <row r="864" spans="1:26" ht="24" customHeight="1" x14ac:dyDescent="0.2">
      <c r="A864" s="11" t="str">
        <f t="shared" si="0"/>
        <v/>
      </c>
      <c r="B864" s="29">
        <f t="shared" si="254"/>
        <v>29</v>
      </c>
      <c r="C864" s="85"/>
      <c r="D864" s="72">
        <v>4</v>
      </c>
      <c r="E864" s="72">
        <f t="shared" ca="1" si="255"/>
        <v>58</v>
      </c>
      <c r="F864" s="72">
        <f t="shared" ca="1" si="256"/>
        <v>58</v>
      </c>
      <c r="G864" s="73" t="str">
        <f>TKB!$C$22</f>
        <v>LT &amp; Câu</v>
      </c>
      <c r="H864" s="73"/>
      <c r="I864" s="74" t="str">
        <f t="shared" ca="1" si="257"/>
        <v>Ôn tập dấu câu ( Dấu chấm,chấm hỏi, chấm than</v>
      </c>
      <c r="J864" s="75" t="str">
        <f t="shared" ca="1" si="258"/>
        <v>Máy chiếu</v>
      </c>
      <c r="K864" s="66"/>
      <c r="L864" s="167"/>
      <c r="M864" s="72">
        <v>4</v>
      </c>
      <c r="N864" s="72">
        <f t="shared" ca="1" si="259"/>
        <v>87</v>
      </c>
      <c r="O864" s="72">
        <f t="shared" ca="1" si="260"/>
        <v>157</v>
      </c>
      <c r="P864" s="73" t="str">
        <f>TKB!$D$22</f>
        <v>HDH-TV</v>
      </c>
      <c r="Q864" s="73"/>
      <c r="R864" s="74" t="str">
        <f t="shared" ca="1" si="261"/>
        <v>Luyện từ và câu</v>
      </c>
      <c r="S864" s="75" t="str">
        <f t="shared" ca="1" si="262"/>
        <v>Máy chiếu</v>
      </c>
      <c r="T864" s="46"/>
      <c r="U864" s="35"/>
      <c r="V864" s="36"/>
      <c r="W864" s="37"/>
      <c r="X864" s="46"/>
      <c r="Y864" s="46"/>
      <c r="Z864" s="46"/>
    </row>
    <row r="865" spans="1:26" ht="24" customHeight="1" x14ac:dyDescent="0.2">
      <c r="A865" s="11" t="str">
        <f t="shared" si="0"/>
        <v/>
      </c>
      <c r="B865" s="29">
        <f t="shared" si="254"/>
        <v>29</v>
      </c>
      <c r="C865" s="86"/>
      <c r="D865" s="79">
        <v>5</v>
      </c>
      <c r="E865" s="79">
        <f t="shared" ca="1" si="255"/>
        <v>372</v>
      </c>
      <c r="F865" s="79" t="str">
        <f t="shared" si="256"/>
        <v/>
      </c>
      <c r="G865" s="80">
        <f>TKB!$C$23</f>
        <v>0</v>
      </c>
      <c r="H865" s="80"/>
      <c r="I865" s="81" t="str">
        <f t="shared" si="257"/>
        <v/>
      </c>
      <c r="J865" s="82" t="str">
        <f t="shared" si="258"/>
        <v/>
      </c>
      <c r="K865" s="66"/>
      <c r="L865" s="170"/>
      <c r="M865" s="78">
        <v>5</v>
      </c>
      <c r="N865" s="72" t="str">
        <f t="shared" ca="1" si="259"/>
        <v/>
      </c>
      <c r="O865" s="83" t="str">
        <f t="shared" si="260"/>
        <v/>
      </c>
      <c r="P865" s="80">
        <f>TKB!$D$23</f>
        <v>0</v>
      </c>
      <c r="Q865" s="80"/>
      <c r="R865" s="81" t="str">
        <f t="shared" si="261"/>
        <v/>
      </c>
      <c r="S865" s="82" t="str">
        <f t="shared" si="262"/>
        <v/>
      </c>
      <c r="T865" s="46"/>
      <c r="U865" s="35"/>
      <c r="V865" s="36"/>
      <c r="W865" s="37"/>
      <c r="X865" s="46"/>
      <c r="Y865" s="46"/>
      <c r="Z865" s="46"/>
    </row>
    <row r="866" spans="1:26" ht="24" customHeight="1" x14ac:dyDescent="0.2">
      <c r="A866" s="11" t="str">
        <f t="shared" si="0"/>
        <v/>
      </c>
      <c r="B866" s="29">
        <f t="shared" si="254"/>
        <v>29</v>
      </c>
      <c r="C866" s="60" t="str">
        <f>CONCATENATE("Sáu ",CHAR(10),DAY(V843+4),"/",MONTH(V843+4))</f>
        <v>Sáu 
26/3</v>
      </c>
      <c r="D866" s="61">
        <v>1</v>
      </c>
      <c r="E866" s="61">
        <f t="shared" ca="1" si="255"/>
        <v>58</v>
      </c>
      <c r="F866" s="61">
        <f t="shared" ca="1" si="256"/>
        <v>58</v>
      </c>
      <c r="G866" s="73" t="str">
        <f>TKB!$C$24</f>
        <v>TLV</v>
      </c>
      <c r="H866" s="62"/>
      <c r="I866" s="64" t="str">
        <f t="shared" ca="1" si="257"/>
        <v>Trả bài văn tả cây cối</v>
      </c>
      <c r="J866" s="65" t="str">
        <f t="shared" ca="1" si="258"/>
        <v>Máy chiếu</v>
      </c>
      <c r="K866" s="66"/>
      <c r="L866" s="169" t="str">
        <f>+C866</f>
        <v>Sáu 
26/3</v>
      </c>
      <c r="M866" s="61">
        <v>1</v>
      </c>
      <c r="N866" s="61">
        <f t="shared" ca="1" si="259"/>
        <v>58</v>
      </c>
      <c r="O866" s="61">
        <f t="shared" ca="1" si="260"/>
        <v>58</v>
      </c>
      <c r="P866" s="62" t="str">
        <f>TKB!$D$24</f>
        <v>HDH-T</v>
      </c>
      <c r="Q866" s="62"/>
      <c r="R866" s="74" t="str">
        <f t="shared" ca="1" si="261"/>
        <v>Ôn tập về đo độ dài, đo khối lượng</v>
      </c>
      <c r="S866" s="65" t="str">
        <f t="shared" ca="1" si="262"/>
        <v>Máy chiếu</v>
      </c>
      <c r="T866" s="46"/>
      <c r="U866" s="35"/>
      <c r="V866" s="36"/>
      <c r="W866" s="37"/>
      <c r="X866" s="46"/>
      <c r="Y866" s="46"/>
      <c r="Z866" s="46"/>
    </row>
    <row r="867" spans="1:26" ht="24" customHeight="1" x14ac:dyDescent="0.2">
      <c r="A867" s="11" t="str">
        <f t="shared" si="0"/>
        <v/>
      </c>
      <c r="B867" s="29">
        <f t="shared" si="254"/>
        <v>29</v>
      </c>
      <c r="C867" s="71"/>
      <c r="D867" s="72">
        <v>2</v>
      </c>
      <c r="E867" s="72">
        <f t="shared" ca="1" si="255"/>
        <v>145</v>
      </c>
      <c r="F867" s="72">
        <f t="shared" ca="1" si="256"/>
        <v>145</v>
      </c>
      <c r="G867" s="73" t="str">
        <f>TKB!$C$25</f>
        <v>Toán</v>
      </c>
      <c r="H867" s="73"/>
      <c r="I867" s="74" t="str">
        <f t="shared" ca="1" si="257"/>
        <v>Ôn tập về đo độ dài và đo khối lượng (tt)</v>
      </c>
      <c r="J867" s="75" t="str">
        <f t="shared" ca="1" si="258"/>
        <v>Máy chiếu</v>
      </c>
      <c r="K867" s="66"/>
      <c r="L867" s="167"/>
      <c r="M867" s="72">
        <v>2</v>
      </c>
      <c r="N867" s="72">
        <f t="shared" ca="1" si="259"/>
        <v>29</v>
      </c>
      <c r="O867" s="72">
        <f t="shared" ca="1" si="260"/>
        <v>29</v>
      </c>
      <c r="P867" s="73" t="str">
        <f>TKB!$D$25</f>
        <v>HĐTT-SH</v>
      </c>
      <c r="Q867" s="73"/>
      <c r="R867" s="74" t="str">
        <f t="shared" ca="1" si="261"/>
        <v>Sinh hoạt lớp</v>
      </c>
      <c r="S867" s="75" t="str">
        <f t="shared" ca="1" si="262"/>
        <v>sổ thi đua</v>
      </c>
      <c r="T867" s="46"/>
      <c r="U867" s="35"/>
      <c r="V867" s="36"/>
      <c r="W867" s="37"/>
      <c r="X867" s="46"/>
      <c r="Y867" s="46"/>
      <c r="Z867" s="46"/>
    </row>
    <row r="868" spans="1:26" ht="24" customHeight="1" x14ac:dyDescent="0.2">
      <c r="A868" s="11" t="str">
        <f t="shared" si="0"/>
        <v/>
      </c>
      <c r="B868" s="29">
        <f t="shared" si="254"/>
        <v>29</v>
      </c>
      <c r="C868" s="71"/>
      <c r="D868" s="67">
        <v>3</v>
      </c>
      <c r="E868" s="72">
        <f t="shared" ca="1" si="255"/>
        <v>29</v>
      </c>
      <c r="F868" s="72">
        <f t="shared" ca="1" si="256"/>
        <v>29</v>
      </c>
      <c r="G868" s="73" t="str">
        <f>TKB!$C$26</f>
        <v>Đạo đức</v>
      </c>
      <c r="H868" s="73"/>
      <c r="I868" s="74" t="str">
        <f t="shared" ca="1" si="257"/>
        <v>Em tìm hiểu về Liên Hợp quốc ( tiếp)</v>
      </c>
      <c r="J868" s="75" t="str">
        <f t="shared" ca="1" si="258"/>
        <v>Máy chiếu</v>
      </c>
      <c r="K868" s="66"/>
      <c r="L868" s="167"/>
      <c r="M868" s="67">
        <v>3</v>
      </c>
      <c r="N868" s="72" t="str">
        <f t="shared" ca="1" si="259"/>
        <v/>
      </c>
      <c r="O868" s="67" t="str">
        <f t="shared" si="260"/>
        <v/>
      </c>
      <c r="P868" s="68">
        <f>TKB!$D$26</f>
        <v>0</v>
      </c>
      <c r="Q868" s="73"/>
      <c r="R868" s="74" t="str">
        <f t="shared" si="261"/>
        <v/>
      </c>
      <c r="S868" s="75" t="str">
        <f t="shared" si="262"/>
        <v/>
      </c>
      <c r="T868" s="46"/>
      <c r="U868" s="35"/>
      <c r="V868" s="36"/>
      <c r="W868" s="37"/>
      <c r="X868" s="46"/>
      <c r="Y868" s="46"/>
      <c r="Z868" s="46"/>
    </row>
    <row r="869" spans="1:26" ht="24" customHeight="1" x14ac:dyDescent="0.2">
      <c r="A869" s="11" t="str">
        <f t="shared" si="0"/>
        <v/>
      </c>
      <c r="B869" s="29">
        <f t="shared" si="254"/>
        <v>29</v>
      </c>
      <c r="C869" s="71"/>
      <c r="D869" s="72">
        <v>4</v>
      </c>
      <c r="E869" s="72">
        <f t="shared" ca="1" si="255"/>
        <v>116</v>
      </c>
      <c r="F869" s="72">
        <f t="shared" ca="1" si="256"/>
        <v>116</v>
      </c>
      <c r="G869" s="73" t="str">
        <f>TKB!$C$27</f>
        <v>Tiếng Anh</v>
      </c>
      <c r="H869" s="73"/>
      <c r="I869" s="74" t="str">
        <f t="shared" ca="1" si="257"/>
        <v>Handout Unit 17</v>
      </c>
      <c r="J869" s="75">
        <f t="shared" ca="1" si="258"/>
        <v>0</v>
      </c>
      <c r="K869" s="66"/>
      <c r="L869" s="167"/>
      <c r="M869" s="72">
        <v>4</v>
      </c>
      <c r="N869" s="72" t="str">
        <f t="shared" ca="1" si="259"/>
        <v/>
      </c>
      <c r="O869" s="72" t="str">
        <f t="shared" si="260"/>
        <v/>
      </c>
      <c r="P869" s="73">
        <f>TKB!$D$27</f>
        <v>0</v>
      </c>
      <c r="Q869" s="73"/>
      <c r="R869" s="74" t="str">
        <f t="shared" si="261"/>
        <v/>
      </c>
      <c r="S869" s="75" t="str">
        <f t="shared" si="262"/>
        <v/>
      </c>
      <c r="T869" s="46"/>
      <c r="U869" s="35"/>
      <c r="V869" s="36"/>
      <c r="W869" s="37"/>
      <c r="X869" s="46"/>
      <c r="Y869" s="46"/>
      <c r="Z869" s="46"/>
    </row>
    <row r="870" spans="1:26" ht="24" customHeight="1" x14ac:dyDescent="0.2">
      <c r="A870" s="11" t="str">
        <f t="shared" si="0"/>
        <v/>
      </c>
      <c r="B870" s="29">
        <f t="shared" si="254"/>
        <v>29</v>
      </c>
      <c r="C870" s="87"/>
      <c r="D870" s="88">
        <v>5</v>
      </c>
      <c r="E870" s="88">
        <f t="shared" ca="1" si="255"/>
        <v>374</v>
      </c>
      <c r="F870" s="88" t="str">
        <f t="shared" si="256"/>
        <v/>
      </c>
      <c r="G870" s="89">
        <f>TKB!$C$28</f>
        <v>0</v>
      </c>
      <c r="H870" s="89" t="str">
        <f>IF(AND($M$1&lt;&gt;"",F870&lt;&gt;""),$M$1,IF(LEN(G870)&gt;$Q$1,RIGHT(G870,$Q$1),""))</f>
        <v/>
      </c>
      <c r="I870" s="90" t="str">
        <f t="shared" si="257"/>
        <v/>
      </c>
      <c r="J870" s="91" t="str">
        <f t="shared" si="258"/>
        <v/>
      </c>
      <c r="K870" s="66"/>
      <c r="L870" s="171"/>
      <c r="M870" s="92">
        <v>5</v>
      </c>
      <c r="N870" s="88" t="str">
        <f t="shared" ca="1" si="259"/>
        <v/>
      </c>
      <c r="O870" s="88" t="str">
        <f t="shared" si="260"/>
        <v/>
      </c>
      <c r="P870" s="89">
        <f>TKB!$D$28</f>
        <v>0</v>
      </c>
      <c r="Q870" s="89" t="str">
        <f>IF(AND($M$1&lt;&gt;"",O870&lt;&gt;""),$M$1,IF(LEN(P870)&gt;$Q$1,RIGHT(P870,$Q$1),""))</f>
        <v/>
      </c>
      <c r="R870" s="90" t="str">
        <f t="shared" si="261"/>
        <v/>
      </c>
      <c r="S870" s="91" t="str">
        <f t="shared" si="262"/>
        <v/>
      </c>
      <c r="T870" s="46"/>
      <c r="U870" s="35"/>
      <c r="V870" s="36"/>
      <c r="W870" s="37"/>
      <c r="X870" s="46"/>
      <c r="Y870" s="46"/>
      <c r="Z870" s="46"/>
    </row>
    <row r="871" spans="1:26" ht="24" customHeight="1" x14ac:dyDescent="0.2">
      <c r="A871" s="11" t="str">
        <f t="shared" si="0"/>
        <v/>
      </c>
      <c r="B871" s="29">
        <f t="shared" si="254"/>
        <v>29</v>
      </c>
      <c r="C871" s="178"/>
      <c r="D871" s="173"/>
      <c r="E871" s="173"/>
      <c r="F871" s="173"/>
      <c r="G871" s="173"/>
      <c r="H871" s="173"/>
      <c r="I871" s="173"/>
      <c r="J871" s="174"/>
      <c r="K871" s="93"/>
      <c r="L871" s="172"/>
      <c r="M871" s="173"/>
      <c r="N871" s="173"/>
      <c r="O871" s="173"/>
      <c r="P871" s="173"/>
      <c r="Q871" s="173"/>
      <c r="R871" s="173"/>
      <c r="S871" s="174"/>
      <c r="T871" s="11"/>
      <c r="U871" s="35"/>
      <c r="V871" s="36"/>
      <c r="W871" s="37"/>
      <c r="X871" s="11"/>
      <c r="Y871" s="11"/>
      <c r="Z871" s="11"/>
    </row>
    <row r="872" spans="1:26" ht="57.75" customHeight="1" x14ac:dyDescent="0.2">
      <c r="A872" s="11" t="str">
        <f t="shared" si="0"/>
        <v/>
      </c>
      <c r="B872" s="29">
        <f>+B873</f>
        <v>30</v>
      </c>
      <c r="C872" s="96" t="str">
        <f>'HUONG DAN'!B54</f>
        <v>©Trường Tiểu học Lê Ngọc Hân, Gia Lâm</v>
      </c>
      <c r="D872" s="93"/>
      <c r="E872" s="93"/>
      <c r="F872" s="93"/>
      <c r="G872" s="97"/>
      <c r="H872" s="97"/>
      <c r="I872" s="97"/>
      <c r="J872" s="97"/>
      <c r="K872" s="97"/>
      <c r="L872" s="45"/>
      <c r="M872" s="45"/>
      <c r="N872" s="45"/>
      <c r="O872" s="45"/>
      <c r="P872" s="100"/>
      <c r="Q872" s="100"/>
      <c r="R872" s="183"/>
      <c r="S872" s="180"/>
      <c r="T872" s="11"/>
      <c r="U872" s="35"/>
      <c r="V872" s="36"/>
      <c r="W872" s="37"/>
      <c r="X872" s="11"/>
      <c r="Y872" s="11"/>
      <c r="Z872" s="11"/>
    </row>
    <row r="873" spans="1:26" ht="24" customHeight="1" x14ac:dyDescent="0.2">
      <c r="A873" s="11" t="str">
        <f t="shared" si="0"/>
        <v/>
      </c>
      <c r="B873" s="29">
        <f>+C873</f>
        <v>30</v>
      </c>
      <c r="C873" s="179">
        <f>+C843+1</f>
        <v>30</v>
      </c>
      <c r="D873" s="180"/>
      <c r="E873" s="38"/>
      <c r="F873" s="93" t="str">
        <f>CONCATENATE("(Từ ngày ",DAY(V873)&amp;"/"&amp; MONTH(V873) &amp;"/"&amp;YEAR(V873)&amp; " đến ngày "  &amp;DAY(V873+4)&amp;  "/" &amp; MONTH(V873+4) &amp; "/" &amp; YEAR(V873+4),")")</f>
        <v>(Từ ngày 29/3/2021 đến ngày 2/4/2021)</v>
      </c>
      <c r="G873" s="97"/>
      <c r="H873" s="97"/>
      <c r="I873" s="33"/>
      <c r="J873" s="33"/>
      <c r="K873" s="33"/>
      <c r="L873" s="42"/>
      <c r="M873" s="42"/>
      <c r="N873" s="43"/>
      <c r="O873" s="43"/>
      <c r="P873" s="44"/>
      <c r="Q873" s="44"/>
      <c r="R873" s="41"/>
      <c r="S873" s="41"/>
      <c r="T873" s="11"/>
      <c r="U873" s="35" t="s">
        <v>62</v>
      </c>
      <c r="V873" s="36">
        <f>$U$1+(C873-1)*7+W873</f>
        <v>44284</v>
      </c>
      <c r="W873" s="37">
        <v>0</v>
      </c>
      <c r="X873" s="11"/>
      <c r="Y873" s="11"/>
      <c r="Z873" s="11"/>
    </row>
    <row r="874" spans="1:26" ht="24" customHeight="1" x14ac:dyDescent="0.2">
      <c r="A874" s="11" t="str">
        <f t="shared" si="0"/>
        <v/>
      </c>
      <c r="B874" s="29">
        <f t="shared" ref="B874:B901" si="263">+B873</f>
        <v>30</v>
      </c>
      <c r="C874" s="175" t="s">
        <v>63</v>
      </c>
      <c r="D874" s="176"/>
      <c r="E874" s="176"/>
      <c r="F874" s="176"/>
      <c r="G874" s="176"/>
      <c r="H874" s="176"/>
      <c r="I874" s="176"/>
      <c r="J874" s="177"/>
      <c r="K874" s="99"/>
      <c r="L874" s="175" t="s">
        <v>64</v>
      </c>
      <c r="M874" s="176"/>
      <c r="N874" s="176"/>
      <c r="O874" s="176"/>
      <c r="P874" s="176"/>
      <c r="Q874" s="176"/>
      <c r="R874" s="176"/>
      <c r="S874" s="177"/>
      <c r="T874" s="46"/>
      <c r="U874" s="35"/>
      <c r="V874" s="47"/>
      <c r="W874" s="37"/>
      <c r="X874" s="46"/>
      <c r="Y874" s="46"/>
      <c r="Z874" s="46"/>
    </row>
    <row r="875" spans="1:26" ht="24" customHeight="1" x14ac:dyDescent="0.2">
      <c r="A875" s="11" t="str">
        <f t="shared" si="0"/>
        <v/>
      </c>
      <c r="B875" s="29">
        <f t="shared" si="263"/>
        <v>30</v>
      </c>
      <c r="C875" s="101" t="s">
        <v>65</v>
      </c>
      <c r="D875" s="102" t="s">
        <v>66</v>
      </c>
      <c r="E875" s="102" t="s">
        <v>67</v>
      </c>
      <c r="F875" s="102" t="s">
        <v>68</v>
      </c>
      <c r="G875" s="103" t="s">
        <v>69</v>
      </c>
      <c r="H875" s="103" t="s">
        <v>70</v>
      </c>
      <c r="I875" s="103" t="s">
        <v>71</v>
      </c>
      <c r="J875" s="104" t="s">
        <v>72</v>
      </c>
      <c r="K875" s="52"/>
      <c r="L875" s="53" t="s">
        <v>65</v>
      </c>
      <c r="M875" s="54" t="s">
        <v>66</v>
      </c>
      <c r="N875" s="54" t="s">
        <v>67</v>
      </c>
      <c r="O875" s="49" t="s">
        <v>68</v>
      </c>
      <c r="P875" s="55" t="s">
        <v>73</v>
      </c>
      <c r="Q875" s="55" t="s">
        <v>70</v>
      </c>
      <c r="R875" s="55" t="s">
        <v>71</v>
      </c>
      <c r="S875" s="51" t="s">
        <v>72</v>
      </c>
      <c r="T875" s="56"/>
      <c r="U875" s="57"/>
      <c r="V875" s="58"/>
      <c r="W875" s="59"/>
      <c r="X875" s="56"/>
      <c r="Y875" s="56"/>
      <c r="Z875" s="56"/>
    </row>
    <row r="876" spans="1:26" ht="24" customHeight="1" x14ac:dyDescent="0.2">
      <c r="A876" s="11" t="str">
        <f t="shared" si="0"/>
        <v/>
      </c>
      <c r="B876" s="29">
        <f t="shared" si="263"/>
        <v>30</v>
      </c>
      <c r="C876" s="60" t="str">
        <f>CONCATENATE("Hai  ",CHAR(10),DAY(V873),"/",MONTH(V873))</f>
        <v>Hai  
29/3</v>
      </c>
      <c r="D876" s="61">
        <v>1</v>
      </c>
      <c r="E876" s="61">
        <f t="shared" ref="E876:E900" ca="1" si="264">COUNTIF($G$6:G876,G876)+COUNTIF(OFFSET($P$6,0,0,IF(MOD(ROW(P876),5)&lt;&gt;0,INT((ROW(P876)-ROW($P$6)+1)/5)*5,INT((ROW(P876)-ROW($P$6))/5)*5),1),G876)</f>
        <v>30</v>
      </c>
      <c r="F876" s="61">
        <f t="shared" ref="F876:F900" ca="1" si="265">IF(G876=0,"",VLOOKUP(E876&amp;G876,PPCT,2,0))</f>
        <v>30</v>
      </c>
      <c r="G876" s="62" t="str">
        <f>TKB!$C$4</f>
        <v>HĐTT</v>
      </c>
      <c r="H876" s="63"/>
      <c r="I876" s="64" t="str">
        <f t="shared" ref="I876:I900" ca="1" si="266">IF(G876=0,"",VLOOKUP(E876&amp;G876,PPCT,6,0))</f>
        <v>Chào cờ</v>
      </c>
      <c r="J876" s="65">
        <f t="shared" ref="J876:J900" ca="1" si="267">IF(G876=0,"",VLOOKUP(E876&amp;G876,PPCT,7,0))</f>
        <v>0</v>
      </c>
      <c r="K876" s="66"/>
      <c r="L876" s="166" t="str">
        <f>+C876</f>
        <v>Hai  
29/3</v>
      </c>
      <c r="M876" s="67">
        <v>1</v>
      </c>
      <c r="N876" s="67">
        <f t="shared" ref="N876:N900" ca="1" si="268">IF(P876=0,"",COUNTIF($P$6:P876,P876)+COUNTIF(OFFSET($G$6,0,0,INT((ROW(G876)-ROW($G$6))/5+1)*5,1),P876))</f>
        <v>88</v>
      </c>
      <c r="O876" s="61">
        <f t="shared" ref="O876:O900" ca="1" si="269">IF(P876=0,"",VLOOKUP(N876&amp;P876,PPCT,2,0))</f>
        <v>158</v>
      </c>
      <c r="P876" s="68" t="str">
        <f>TKB!$D$4</f>
        <v>HDH-TV</v>
      </c>
      <c r="Q876" s="63"/>
      <c r="R876" s="69" t="str">
        <f t="shared" ref="R876:R900" ca="1" si="270">IF(P876=0,"",VLOOKUP(N876&amp;P876,PPCT,6,0))</f>
        <v>Tập làm văn</v>
      </c>
      <c r="S876" s="70" t="str">
        <f t="shared" ref="S876:S900" ca="1" si="271">IF(P876=0,"",VLOOKUP(N876&amp;P876,PPCT,7,0))</f>
        <v>Máy chiếu</v>
      </c>
      <c r="T876" s="46"/>
      <c r="U876" s="35"/>
      <c r="V876" s="36"/>
      <c r="W876" s="37"/>
      <c r="X876" s="46"/>
      <c r="Y876" s="46"/>
      <c r="Z876" s="46"/>
    </row>
    <row r="877" spans="1:26" ht="24" customHeight="1" x14ac:dyDescent="0.2">
      <c r="A877" s="11" t="str">
        <f t="shared" si="0"/>
        <v/>
      </c>
      <c r="B877" s="29">
        <f t="shared" si="263"/>
        <v>30</v>
      </c>
      <c r="C877" s="71"/>
      <c r="D877" s="72">
        <v>2</v>
      </c>
      <c r="E877" s="72">
        <f t="shared" ca="1" si="264"/>
        <v>117</v>
      </c>
      <c r="F877" s="72">
        <f t="shared" ca="1" si="265"/>
        <v>117</v>
      </c>
      <c r="G877" s="73" t="str">
        <f>TKB!$C$5</f>
        <v>Tiếng Anh</v>
      </c>
      <c r="H877" s="73"/>
      <c r="I877" s="74" t="str">
        <f t="shared" ca="1" si="266"/>
        <v>Unit 18: Lesson 1</v>
      </c>
      <c r="J877" s="75">
        <f t="shared" ca="1" si="267"/>
        <v>0</v>
      </c>
      <c r="K877" s="66"/>
      <c r="L877" s="167"/>
      <c r="M877" s="72">
        <v>2</v>
      </c>
      <c r="N877" s="72">
        <f t="shared" ca="1" si="268"/>
        <v>30</v>
      </c>
      <c r="O877" s="72">
        <f t="shared" ca="1" si="269"/>
        <v>30</v>
      </c>
      <c r="P877" s="73" t="str">
        <f>TKB!$D$5</f>
        <v>HĐTT-ĐT</v>
      </c>
      <c r="Q877" s="73"/>
      <c r="R877" s="74" t="str">
        <f t="shared" ca="1" si="270"/>
        <v>Đọc truyện thư viện</v>
      </c>
      <c r="S877" s="76" t="str">
        <f t="shared" ca="1" si="271"/>
        <v>Truyện</v>
      </c>
      <c r="T877" s="46"/>
      <c r="U877" s="35"/>
      <c r="V877" s="36"/>
      <c r="W877" s="37"/>
      <c r="X877" s="46"/>
      <c r="Y877" s="46"/>
      <c r="Z877" s="46"/>
    </row>
    <row r="878" spans="1:26" ht="24" customHeight="1" x14ac:dyDescent="0.2">
      <c r="A878" s="11" t="str">
        <f t="shared" si="0"/>
        <v/>
      </c>
      <c r="B878" s="29">
        <f t="shared" si="263"/>
        <v>30</v>
      </c>
      <c r="C878" s="71"/>
      <c r="D878" s="67">
        <v>3</v>
      </c>
      <c r="E878" s="72">
        <f t="shared" ca="1" si="264"/>
        <v>59</v>
      </c>
      <c r="F878" s="72">
        <f t="shared" ca="1" si="265"/>
        <v>59</v>
      </c>
      <c r="G878" s="73" t="str">
        <f>TKB!$C$6</f>
        <v>Tập đọc</v>
      </c>
      <c r="H878" s="73"/>
      <c r="I878" s="74" t="str">
        <f t="shared" ca="1" si="266"/>
        <v>Luyện đọc bài Con gái</v>
      </c>
      <c r="J878" s="75" t="str">
        <f t="shared" ca="1" si="267"/>
        <v>Máy chiếu</v>
      </c>
      <c r="K878" s="66"/>
      <c r="L878" s="167"/>
      <c r="M878" s="67">
        <v>3</v>
      </c>
      <c r="N878" s="72">
        <f t="shared" ca="1" si="268"/>
        <v>59</v>
      </c>
      <c r="O878" s="67">
        <f t="shared" ca="1" si="269"/>
        <v>59</v>
      </c>
      <c r="P878" s="68" t="str">
        <f>TKB!$D$6</f>
        <v>Thể dục</v>
      </c>
      <c r="Q878" s="73"/>
      <c r="R878" s="69" t="str">
        <f t="shared" ca="1" si="270"/>
        <v>Môn TTTC. TC“Lò cò tiếp sức”</v>
      </c>
      <c r="S878" s="75">
        <f t="shared" ca="1" si="271"/>
        <v>0</v>
      </c>
      <c r="T878" s="46"/>
      <c r="U878" s="35"/>
      <c r="V878" s="36"/>
      <c r="W878" s="37"/>
      <c r="X878" s="46"/>
      <c r="Y878" s="46"/>
      <c r="Z878" s="46"/>
    </row>
    <row r="879" spans="1:26" ht="24" customHeight="1" x14ac:dyDescent="0.2">
      <c r="A879" s="11" t="str">
        <f t="shared" si="0"/>
        <v/>
      </c>
      <c r="B879" s="29">
        <f t="shared" si="263"/>
        <v>30</v>
      </c>
      <c r="C879" s="71"/>
      <c r="D879" s="72">
        <v>4</v>
      </c>
      <c r="E879" s="72">
        <f t="shared" ca="1" si="264"/>
        <v>146</v>
      </c>
      <c r="F879" s="72">
        <f t="shared" ca="1" si="265"/>
        <v>146</v>
      </c>
      <c r="G879" s="73" t="str">
        <f>TKB!$C$7</f>
        <v>Toán</v>
      </c>
      <c r="H879" s="73"/>
      <c r="I879" s="74" t="str">
        <f t="shared" ca="1" si="266"/>
        <v>Ôn tập về đo diện tích</v>
      </c>
      <c r="J879" s="75" t="str">
        <f t="shared" ca="1" si="267"/>
        <v>Máy chiếu</v>
      </c>
      <c r="K879" s="66"/>
      <c r="L879" s="167"/>
      <c r="M879" s="72">
        <v>4</v>
      </c>
      <c r="N879" s="72" t="str">
        <f t="shared" ca="1" si="268"/>
        <v/>
      </c>
      <c r="O879" s="72" t="str">
        <f t="shared" si="269"/>
        <v/>
      </c>
      <c r="P879" s="73">
        <f>TKB!$D$7</f>
        <v>0</v>
      </c>
      <c r="Q879" s="73"/>
      <c r="R879" s="74" t="str">
        <f t="shared" si="270"/>
        <v/>
      </c>
      <c r="S879" s="70" t="str">
        <f t="shared" si="271"/>
        <v/>
      </c>
      <c r="T879" s="46"/>
      <c r="U879" s="35"/>
      <c r="V879" s="36"/>
      <c r="W879" s="37"/>
      <c r="X879" s="46"/>
      <c r="Y879" s="46"/>
      <c r="Z879" s="46"/>
    </row>
    <row r="880" spans="1:26" ht="24" customHeight="1" x14ac:dyDescent="0.2">
      <c r="A880" s="11" t="str">
        <f t="shared" si="0"/>
        <v/>
      </c>
      <c r="B880" s="29">
        <f t="shared" si="263"/>
        <v>30</v>
      </c>
      <c r="C880" s="71"/>
      <c r="D880" s="78">
        <v>5</v>
      </c>
      <c r="E880" s="79">
        <f t="shared" ca="1" si="264"/>
        <v>378</v>
      </c>
      <c r="F880" s="79" t="str">
        <f t="shared" si="265"/>
        <v/>
      </c>
      <c r="G880" s="80">
        <f>TKB!$C$8</f>
        <v>0</v>
      </c>
      <c r="H880" s="80"/>
      <c r="I880" s="81" t="str">
        <f t="shared" si="266"/>
        <v/>
      </c>
      <c r="J880" s="82" t="str">
        <f t="shared" si="267"/>
        <v/>
      </c>
      <c r="K880" s="66"/>
      <c r="L880" s="168"/>
      <c r="M880" s="78">
        <v>5</v>
      </c>
      <c r="N880" s="72" t="str">
        <f t="shared" ca="1" si="268"/>
        <v/>
      </c>
      <c r="O880" s="83" t="str">
        <f t="shared" si="269"/>
        <v/>
      </c>
      <c r="P880" s="80">
        <f>TKB!$D$8</f>
        <v>0</v>
      </c>
      <c r="Q880" s="80"/>
      <c r="R880" s="81" t="str">
        <f t="shared" si="270"/>
        <v/>
      </c>
      <c r="S880" s="82" t="str">
        <f t="shared" si="271"/>
        <v/>
      </c>
      <c r="T880" s="46"/>
      <c r="U880" s="35"/>
      <c r="V880" s="36"/>
      <c r="W880" s="37"/>
      <c r="X880" s="46"/>
      <c r="Y880" s="46"/>
      <c r="Z880" s="46"/>
    </row>
    <row r="881" spans="1:26" ht="24" customHeight="1" x14ac:dyDescent="0.2">
      <c r="A881" s="11" t="str">
        <f t="shared" si="0"/>
        <v/>
      </c>
      <c r="B881" s="29">
        <f t="shared" si="263"/>
        <v>30</v>
      </c>
      <c r="C881" s="84" t="str">
        <f>CONCATENATE("Ba  ",CHAR(10),DAY(V873+1),"/",MONTH(V873+1))</f>
        <v>Ba  
30/3</v>
      </c>
      <c r="D881" s="61">
        <v>1</v>
      </c>
      <c r="E881" s="61">
        <f t="shared" ca="1" si="264"/>
        <v>59</v>
      </c>
      <c r="F881" s="61">
        <f t="shared" ca="1" si="265"/>
        <v>59</v>
      </c>
      <c r="G881" s="73" t="str">
        <f>TKB!$C$9</f>
        <v>LT &amp; Câu</v>
      </c>
      <c r="H881" s="62"/>
      <c r="I881" s="64" t="str">
        <f t="shared" ca="1" si="266"/>
        <v>MRVT : Nam và Nữ</v>
      </c>
      <c r="J881" s="65" t="str">
        <f t="shared" ca="1" si="267"/>
        <v>Máy chiếu</v>
      </c>
      <c r="K881" s="66"/>
      <c r="L881" s="169" t="str">
        <f>+C881</f>
        <v>Ba  
30/3</v>
      </c>
      <c r="M881" s="61">
        <v>1</v>
      </c>
      <c r="N881" s="61">
        <f t="shared" ca="1" si="268"/>
        <v>30</v>
      </c>
      <c r="O881" s="61">
        <f t="shared" ca="1" si="269"/>
        <v>30</v>
      </c>
      <c r="P881" s="62" t="str">
        <f>TKB!$D$9</f>
        <v>Tin học</v>
      </c>
      <c r="Q881" s="62"/>
      <c r="R881" s="64" t="str">
        <f t="shared" ca="1" si="270"/>
        <v>Thế giới hình học trong Logo</v>
      </c>
      <c r="S881" s="65">
        <f t="shared" ca="1" si="271"/>
        <v>0</v>
      </c>
      <c r="T881" s="46"/>
      <c r="U881" s="35"/>
      <c r="V881" s="36"/>
      <c r="W881" s="37"/>
      <c r="X881" s="46"/>
      <c r="Y881" s="46"/>
      <c r="Z881" s="46"/>
    </row>
    <row r="882" spans="1:26" ht="24" customHeight="1" x14ac:dyDescent="0.2">
      <c r="A882" s="11" t="str">
        <f t="shared" si="0"/>
        <v/>
      </c>
      <c r="B882" s="29">
        <f t="shared" si="263"/>
        <v>30</v>
      </c>
      <c r="C882" s="85"/>
      <c r="D882" s="72">
        <v>2</v>
      </c>
      <c r="E882" s="72">
        <f t="shared" ca="1" si="264"/>
        <v>147</v>
      </c>
      <c r="F882" s="72">
        <f t="shared" ca="1" si="265"/>
        <v>147</v>
      </c>
      <c r="G882" s="73" t="str">
        <f>TKB!$C$10</f>
        <v>Toán</v>
      </c>
      <c r="H882" s="73"/>
      <c r="I882" s="74" t="str">
        <f t="shared" ca="1" si="266"/>
        <v>Ôn tập về đo thể tích</v>
      </c>
      <c r="J882" s="75" t="str">
        <f t="shared" ca="1" si="267"/>
        <v xml:space="preserve">Máy chiếu </v>
      </c>
      <c r="K882" s="66"/>
      <c r="L882" s="167"/>
      <c r="M882" s="72">
        <v>2</v>
      </c>
      <c r="N882" s="72">
        <f t="shared" ca="1" si="268"/>
        <v>30</v>
      </c>
      <c r="O882" s="72">
        <f t="shared" ca="1" si="269"/>
        <v>30</v>
      </c>
      <c r="P882" s="73" t="str">
        <f>TKB!$D$10</f>
        <v>Âm nhạc</v>
      </c>
      <c r="Q882" s="73"/>
      <c r="R882" s="74" t="str">
        <f t="shared" ca="1" si="270"/>
        <v>Học hát: Bài Dàn đồng ca mùa hạ</v>
      </c>
      <c r="S882" s="75">
        <f t="shared" ca="1" si="271"/>
        <v>0</v>
      </c>
      <c r="T882" s="46"/>
      <c r="U882" s="35"/>
      <c r="V882" s="36"/>
      <c r="W882" s="37"/>
      <c r="X882" s="46"/>
      <c r="Y882" s="46"/>
      <c r="Z882" s="46"/>
    </row>
    <row r="883" spans="1:26" ht="24" customHeight="1" x14ac:dyDescent="0.2">
      <c r="A883" s="11" t="str">
        <f t="shared" si="0"/>
        <v/>
      </c>
      <c r="B883" s="29">
        <f t="shared" si="263"/>
        <v>30</v>
      </c>
      <c r="C883" s="85"/>
      <c r="D883" s="72">
        <v>3</v>
      </c>
      <c r="E883" s="72">
        <f t="shared" ca="1" si="264"/>
        <v>30</v>
      </c>
      <c r="F883" s="72">
        <f t="shared" ca="1" si="265"/>
        <v>30</v>
      </c>
      <c r="G883" s="73" t="str">
        <f>TKB!$C$11</f>
        <v>Chính tả</v>
      </c>
      <c r="H883" s="73"/>
      <c r="I883" s="74" t="str">
        <f t="shared" ca="1" si="266"/>
        <v>Nghe-viết : Cô gái của tương lai</v>
      </c>
      <c r="J883" s="75" t="str">
        <f t="shared" ca="1" si="267"/>
        <v>Máy chiếu</v>
      </c>
      <c r="K883" s="66"/>
      <c r="L883" s="167"/>
      <c r="M883" s="67">
        <v>3</v>
      </c>
      <c r="N883" s="72">
        <f t="shared" ca="1" si="268"/>
        <v>59</v>
      </c>
      <c r="O883" s="67">
        <f t="shared" ca="1" si="269"/>
        <v>59</v>
      </c>
      <c r="P883" s="68" t="str">
        <f>TKB!$D$11</f>
        <v>Khoa học</v>
      </c>
      <c r="Q883" s="73"/>
      <c r="R883" s="74" t="str">
        <f t="shared" ca="1" si="270"/>
        <v>Sự sinh sản của thú</v>
      </c>
      <c r="S883" s="75" t="str">
        <f t="shared" ca="1" si="271"/>
        <v>Máy chiếu</v>
      </c>
      <c r="T883" s="46"/>
      <c r="U883" s="35"/>
      <c r="V883" s="36"/>
      <c r="W883" s="37"/>
      <c r="X883" s="46"/>
      <c r="Y883" s="46"/>
      <c r="Z883" s="46"/>
    </row>
    <row r="884" spans="1:26" ht="24" customHeight="1" x14ac:dyDescent="0.2">
      <c r="A884" s="11" t="str">
        <f t="shared" si="0"/>
        <v/>
      </c>
      <c r="B884" s="29">
        <f t="shared" si="263"/>
        <v>30</v>
      </c>
      <c r="C884" s="85"/>
      <c r="D884" s="72">
        <v>4</v>
      </c>
      <c r="E884" s="72">
        <f t="shared" ca="1" si="264"/>
        <v>30</v>
      </c>
      <c r="F884" s="72">
        <f t="shared" ca="1" si="265"/>
        <v>30</v>
      </c>
      <c r="G884" s="73" t="str">
        <f>TKB!$C$12</f>
        <v>Lịch sử</v>
      </c>
      <c r="H884" s="73"/>
      <c r="I884" s="74" t="str">
        <f t="shared" ca="1" si="266"/>
        <v>Xây dựng Nhà máy Thủy điện Hòa Bình</v>
      </c>
      <c r="J884" s="75" t="str">
        <f t="shared" ca="1" si="267"/>
        <v>Máy chiếu</v>
      </c>
      <c r="K884" s="66"/>
      <c r="L884" s="167"/>
      <c r="M884" s="72">
        <v>4</v>
      </c>
      <c r="N884" s="72">
        <f t="shared" ca="1" si="268"/>
        <v>59</v>
      </c>
      <c r="O884" s="72">
        <f t="shared" ca="1" si="269"/>
        <v>59</v>
      </c>
      <c r="P884" s="73" t="str">
        <f>TKB!$D$12</f>
        <v>HDH-T</v>
      </c>
      <c r="Q884" s="73"/>
      <c r="R884" s="74" t="str">
        <f t="shared" ca="1" si="270"/>
        <v>Ôn tập về đo diện tích, thể tích</v>
      </c>
      <c r="S884" s="75" t="str">
        <f t="shared" ca="1" si="271"/>
        <v>Máy chiếu</v>
      </c>
      <c r="T884" s="46"/>
      <c r="U884" s="35"/>
      <c r="V884" s="36"/>
      <c r="W884" s="37"/>
      <c r="X884" s="46"/>
      <c r="Y884" s="46"/>
      <c r="Z884" s="46"/>
    </row>
    <row r="885" spans="1:26" ht="24" customHeight="1" x14ac:dyDescent="0.2">
      <c r="A885" s="11" t="str">
        <f t="shared" si="0"/>
        <v/>
      </c>
      <c r="B885" s="29">
        <f t="shared" si="263"/>
        <v>30</v>
      </c>
      <c r="C885" s="86"/>
      <c r="D885" s="79">
        <v>5</v>
      </c>
      <c r="E885" s="79">
        <f t="shared" ca="1" si="264"/>
        <v>381</v>
      </c>
      <c r="F885" s="79" t="str">
        <f t="shared" si="265"/>
        <v/>
      </c>
      <c r="G885" s="80">
        <f>TKB!$C$13</f>
        <v>0</v>
      </c>
      <c r="H885" s="80"/>
      <c r="I885" s="81" t="str">
        <f t="shared" si="266"/>
        <v/>
      </c>
      <c r="J885" s="82" t="str">
        <f t="shared" si="267"/>
        <v/>
      </c>
      <c r="K885" s="66"/>
      <c r="L885" s="170"/>
      <c r="M885" s="78">
        <v>5</v>
      </c>
      <c r="N885" s="72" t="str">
        <f t="shared" ca="1" si="268"/>
        <v/>
      </c>
      <c r="O885" s="83" t="str">
        <f t="shared" si="269"/>
        <v/>
      </c>
      <c r="P885" s="80">
        <f>TKB!$D$13</f>
        <v>0</v>
      </c>
      <c r="Q885" s="80"/>
      <c r="R885" s="81" t="str">
        <f t="shared" si="270"/>
        <v/>
      </c>
      <c r="S885" s="82" t="str">
        <f t="shared" si="271"/>
        <v/>
      </c>
      <c r="T885" s="46"/>
      <c r="U885" s="35"/>
      <c r="V885" s="36"/>
      <c r="W885" s="37"/>
      <c r="X885" s="46"/>
      <c r="Y885" s="46"/>
      <c r="Z885" s="46"/>
    </row>
    <row r="886" spans="1:26" ht="24" customHeight="1" x14ac:dyDescent="0.2">
      <c r="A886" s="11" t="str">
        <f t="shared" si="0"/>
        <v/>
      </c>
      <c r="B886" s="29">
        <f t="shared" si="263"/>
        <v>30</v>
      </c>
      <c r="C886" s="84" t="str">
        <f>CONCATENATE("Tư ",CHAR(10),DAY(V873+2),"/",MONTH(V873+2))</f>
        <v>Tư 
31/3</v>
      </c>
      <c r="D886" s="61">
        <v>1</v>
      </c>
      <c r="E886" s="61">
        <f t="shared" ca="1" si="264"/>
        <v>60</v>
      </c>
      <c r="F886" s="61">
        <f t="shared" ca="1" si="265"/>
        <v>60</v>
      </c>
      <c r="G886" s="73" t="str">
        <f>TKB!$C$14</f>
        <v>Tập đọc</v>
      </c>
      <c r="H886" s="62"/>
      <c r="I886" s="64" t="str">
        <f t="shared" ca="1" si="266"/>
        <v>Tà áo dài Việt Nam</v>
      </c>
      <c r="J886" s="65" t="str">
        <f t="shared" ca="1" si="267"/>
        <v>Máy chiếu</v>
      </c>
      <c r="K886" s="66"/>
      <c r="L886" s="169" t="str">
        <f>+C886</f>
        <v>Tư 
31/3</v>
      </c>
      <c r="M886" s="61">
        <v>1</v>
      </c>
      <c r="N886" s="61">
        <f t="shared" ca="1" si="268"/>
        <v>60</v>
      </c>
      <c r="O886" s="61">
        <f t="shared" ca="1" si="269"/>
        <v>60</v>
      </c>
      <c r="P886" s="62" t="str">
        <f>TKB!$D$14</f>
        <v>Khoa học</v>
      </c>
      <c r="Q886" s="62"/>
      <c r="R886" s="64" t="str">
        <f t="shared" ca="1" si="270"/>
        <v>Sự nuôi và dạy con của một số loài thú</v>
      </c>
      <c r="S886" s="65" t="str">
        <f t="shared" ca="1" si="271"/>
        <v>Máy chiếu</v>
      </c>
      <c r="T886" s="46"/>
      <c r="U886" s="35"/>
      <c r="V886" s="36"/>
      <c r="W886" s="37"/>
      <c r="X886" s="46"/>
      <c r="Y886" s="46"/>
      <c r="Z886" s="46"/>
    </row>
    <row r="887" spans="1:26" ht="24" customHeight="1" x14ac:dyDescent="0.2">
      <c r="A887" s="11" t="str">
        <f t="shared" si="0"/>
        <v/>
      </c>
      <c r="B887" s="29">
        <f t="shared" si="263"/>
        <v>30</v>
      </c>
      <c r="C887" s="85"/>
      <c r="D887" s="72">
        <v>2</v>
      </c>
      <c r="E887" s="72">
        <f t="shared" ca="1" si="264"/>
        <v>118</v>
      </c>
      <c r="F887" s="72">
        <f t="shared" ca="1" si="265"/>
        <v>118</v>
      </c>
      <c r="G887" s="73" t="str">
        <f>TKB!$C$15</f>
        <v>Tiếng Anh</v>
      </c>
      <c r="H887" s="73"/>
      <c r="I887" s="74" t="str">
        <f t="shared" ca="1" si="266"/>
        <v>Unit 18-Lesson 1 (tài liệu bổ trợ)</v>
      </c>
      <c r="J887" s="75">
        <f t="shared" ca="1" si="267"/>
        <v>0</v>
      </c>
      <c r="K887" s="66"/>
      <c r="L887" s="167"/>
      <c r="M887" s="72">
        <v>2</v>
      </c>
      <c r="N887" s="72">
        <f t="shared" ca="1" si="268"/>
        <v>60</v>
      </c>
      <c r="O887" s="72">
        <f t="shared" ca="1" si="269"/>
        <v>60</v>
      </c>
      <c r="P887" s="62" t="str">
        <f>TKB!$D$15</f>
        <v>Thể dục</v>
      </c>
      <c r="Q887" s="73"/>
      <c r="R887" s="74" t="str">
        <f t="shared" ca="1" si="270"/>
        <v>Môn TTTC. TC "Trao tín gậy”</v>
      </c>
      <c r="S887" s="75">
        <f t="shared" ca="1" si="271"/>
        <v>0</v>
      </c>
      <c r="T887" s="46"/>
      <c r="U887" s="35"/>
      <c r="V887" s="36"/>
      <c r="W887" s="37"/>
      <c r="X887" s="46"/>
      <c r="Y887" s="46"/>
      <c r="Z887" s="46"/>
    </row>
    <row r="888" spans="1:26" ht="24" customHeight="1" x14ac:dyDescent="0.2">
      <c r="A888" s="11" t="str">
        <f t="shared" si="0"/>
        <v/>
      </c>
      <c r="B888" s="29">
        <f t="shared" si="263"/>
        <v>30</v>
      </c>
      <c r="C888" s="85"/>
      <c r="D888" s="72">
        <v>3</v>
      </c>
      <c r="E888" s="72">
        <f t="shared" ca="1" si="264"/>
        <v>148</v>
      </c>
      <c r="F888" s="72">
        <f t="shared" ca="1" si="265"/>
        <v>148</v>
      </c>
      <c r="G888" s="73" t="str">
        <f>TKB!$C$16</f>
        <v>Toán</v>
      </c>
      <c r="H888" s="73"/>
      <c r="I888" s="74" t="str">
        <f t="shared" ca="1" si="266"/>
        <v>Ôn tập về đo diện tích và đo thể tích (tt)</v>
      </c>
      <c r="J888" s="75" t="str">
        <f t="shared" ca="1" si="267"/>
        <v>Máy chiếu</v>
      </c>
      <c r="K888" s="66"/>
      <c r="L888" s="167"/>
      <c r="M888" s="67">
        <v>3</v>
      </c>
      <c r="N888" s="72">
        <f t="shared" ca="1" si="268"/>
        <v>89</v>
      </c>
      <c r="O888" s="67">
        <f t="shared" ca="1" si="269"/>
        <v>159</v>
      </c>
      <c r="P888" s="68" t="str">
        <f>TKB!$D$16</f>
        <v>HDH-TV</v>
      </c>
      <c r="Q888" s="73"/>
      <c r="R888" s="74" t="str">
        <f t="shared" ca="1" si="270"/>
        <v>Tập đọc - Luyện từ và câu</v>
      </c>
      <c r="S888" s="75" t="str">
        <f t="shared" ca="1" si="271"/>
        <v>Máy chiếu</v>
      </c>
      <c r="T888" s="46"/>
      <c r="U888" s="35"/>
      <c r="V888" s="36"/>
      <c r="W888" s="37"/>
      <c r="X888" s="46"/>
      <c r="Y888" s="46"/>
      <c r="Z888" s="46"/>
    </row>
    <row r="889" spans="1:26" ht="24" customHeight="1" x14ac:dyDescent="0.2">
      <c r="A889" s="11" t="str">
        <f t="shared" si="0"/>
        <v/>
      </c>
      <c r="B889" s="29">
        <f t="shared" si="263"/>
        <v>30</v>
      </c>
      <c r="C889" s="85"/>
      <c r="D889" s="72">
        <v>4</v>
      </c>
      <c r="E889" s="72">
        <f t="shared" ca="1" si="264"/>
        <v>30</v>
      </c>
      <c r="F889" s="72">
        <f t="shared" ca="1" si="265"/>
        <v>30</v>
      </c>
      <c r="G889" s="73" t="str">
        <f>TKB!$C$17</f>
        <v>Kể chuyện</v>
      </c>
      <c r="H889" s="73"/>
      <c r="I889" s="74" t="str">
        <f t="shared" ca="1" si="266"/>
        <v>Kể chuyện đã nghe, đã đọc</v>
      </c>
      <c r="J889" s="75" t="str">
        <f t="shared" ca="1" si="267"/>
        <v xml:space="preserve">Máy chiếu </v>
      </c>
      <c r="K889" s="66"/>
      <c r="L889" s="167"/>
      <c r="M889" s="72">
        <v>4</v>
      </c>
      <c r="N889" s="72">
        <f t="shared" ca="1" si="268"/>
        <v>30</v>
      </c>
      <c r="O889" s="72">
        <f t="shared" ca="1" si="269"/>
        <v>32</v>
      </c>
      <c r="P889" s="73" t="str">
        <f>TKB!$D$17</f>
        <v>HĐTT-CĐ</v>
      </c>
      <c r="Q889" s="73"/>
      <c r="R889" s="74" t="str">
        <f t="shared" ca="1" si="270"/>
        <v>Tổng kết thi đua chào mừng 30/4</v>
      </c>
      <c r="S889" s="75" t="str">
        <f t="shared" ca="1" si="271"/>
        <v>Máy chiếu</v>
      </c>
      <c r="T889" s="46"/>
      <c r="U889" s="35"/>
      <c r="V889" s="36"/>
      <c r="W889" s="37"/>
      <c r="X889" s="46"/>
      <c r="Y889" s="46"/>
      <c r="Z889" s="46"/>
    </row>
    <row r="890" spans="1:26" ht="24" customHeight="1" x14ac:dyDescent="0.2">
      <c r="A890" s="11" t="str">
        <f t="shared" si="0"/>
        <v/>
      </c>
      <c r="B890" s="29">
        <f t="shared" si="263"/>
        <v>30</v>
      </c>
      <c r="C890" s="86"/>
      <c r="D890" s="79">
        <v>5</v>
      </c>
      <c r="E890" s="79">
        <f t="shared" ca="1" si="264"/>
        <v>383</v>
      </c>
      <c r="F890" s="79" t="str">
        <f t="shared" si="265"/>
        <v/>
      </c>
      <c r="G890" s="80">
        <f>TKB!$C$18</f>
        <v>0</v>
      </c>
      <c r="H890" s="80"/>
      <c r="I890" s="81" t="str">
        <f t="shared" si="266"/>
        <v/>
      </c>
      <c r="J890" s="82" t="str">
        <f t="shared" si="267"/>
        <v/>
      </c>
      <c r="K890" s="66"/>
      <c r="L890" s="170"/>
      <c r="M890" s="78">
        <v>5</v>
      </c>
      <c r="N890" s="72" t="str">
        <f t="shared" ca="1" si="268"/>
        <v/>
      </c>
      <c r="O890" s="83" t="str">
        <f t="shared" si="269"/>
        <v/>
      </c>
      <c r="P890" s="80">
        <f>TKB!$D$18</f>
        <v>0</v>
      </c>
      <c r="Q890" s="80"/>
      <c r="R890" s="81" t="str">
        <f t="shared" si="270"/>
        <v/>
      </c>
      <c r="S890" s="82" t="str">
        <f t="shared" si="271"/>
        <v/>
      </c>
      <c r="T890" s="46"/>
      <c r="U890" s="35"/>
      <c r="V890" s="36"/>
      <c r="W890" s="37"/>
      <c r="X890" s="46"/>
      <c r="Y890" s="46"/>
      <c r="Z890" s="46"/>
    </row>
    <row r="891" spans="1:26" ht="24" customHeight="1" x14ac:dyDescent="0.2">
      <c r="A891" s="11" t="str">
        <f t="shared" si="0"/>
        <v/>
      </c>
      <c r="B891" s="29">
        <f t="shared" si="263"/>
        <v>30</v>
      </c>
      <c r="C891" s="84" t="str">
        <f>CONCATENATE("Năm ",CHAR(10),DAY(V873+3),"/",MONTH(V873+3))</f>
        <v>Năm 
1/4</v>
      </c>
      <c r="D891" s="61">
        <v>1</v>
      </c>
      <c r="E891" s="61">
        <f t="shared" ca="1" si="264"/>
        <v>59</v>
      </c>
      <c r="F891" s="61">
        <f t="shared" ca="1" si="265"/>
        <v>59</v>
      </c>
      <c r="G891" s="62" t="str">
        <f>TKB!$C$19</f>
        <v>TLV</v>
      </c>
      <c r="H891" s="62"/>
      <c r="I891" s="64" t="str">
        <f t="shared" ca="1" si="266"/>
        <v>Ôn tập về tả con vật</v>
      </c>
      <c r="J891" s="65" t="str">
        <f t="shared" ca="1" si="267"/>
        <v>Máy chiếu</v>
      </c>
      <c r="K891" s="66"/>
      <c r="L891" s="169" t="str">
        <f>+C891</f>
        <v>Năm 
1/4</v>
      </c>
      <c r="M891" s="61">
        <v>1</v>
      </c>
      <c r="N891" s="61">
        <f t="shared" ca="1" si="268"/>
        <v>119</v>
      </c>
      <c r="O891" s="61">
        <f t="shared" ca="1" si="269"/>
        <v>119</v>
      </c>
      <c r="P891" s="62" t="str">
        <f>TKB!$D$19</f>
        <v>Tiếng Anh</v>
      </c>
      <c r="Q891" s="62"/>
      <c r="R891" s="64" t="str">
        <f t="shared" ca="1" si="270"/>
        <v xml:space="preserve">Unit 18: Lesson 2 </v>
      </c>
      <c r="S891" s="65">
        <f t="shared" ca="1" si="271"/>
        <v>0</v>
      </c>
      <c r="T891" s="46"/>
      <c r="U891" s="35"/>
      <c r="V891" s="36"/>
      <c r="W891" s="37"/>
      <c r="X891" s="46"/>
      <c r="Y891" s="46"/>
      <c r="Z891" s="46"/>
    </row>
    <row r="892" spans="1:26" ht="24" customHeight="1" x14ac:dyDescent="0.2">
      <c r="A892" s="11" t="str">
        <f t="shared" si="0"/>
        <v/>
      </c>
      <c r="B892" s="29">
        <f t="shared" si="263"/>
        <v>30</v>
      </c>
      <c r="C892" s="85"/>
      <c r="D892" s="72">
        <v>2</v>
      </c>
      <c r="E892" s="72">
        <f t="shared" ca="1" si="264"/>
        <v>30</v>
      </c>
      <c r="F892" s="72">
        <f t="shared" ca="1" si="265"/>
        <v>30</v>
      </c>
      <c r="G892" s="73" t="str">
        <f>TKB!$C$20</f>
        <v>Mĩ thuật</v>
      </c>
      <c r="H892" s="73"/>
      <c r="I892" s="74" t="str">
        <f t="shared" ca="1" si="266"/>
        <v>Vẽ biểu cảm các đồ vật</v>
      </c>
      <c r="J892" s="75">
        <f t="shared" ca="1" si="267"/>
        <v>0</v>
      </c>
      <c r="K892" s="66"/>
      <c r="L892" s="167"/>
      <c r="M892" s="72">
        <v>2</v>
      </c>
      <c r="N892" s="72">
        <f t="shared" ca="1" si="268"/>
        <v>30</v>
      </c>
      <c r="O892" s="72">
        <f t="shared" ca="1" si="269"/>
        <v>30</v>
      </c>
      <c r="P892" s="73" t="str">
        <f>TKB!$D$20</f>
        <v>Địa lí</v>
      </c>
      <c r="Q892" s="73"/>
      <c r="R892" s="74" t="str">
        <f t="shared" ca="1" si="270"/>
        <v>Các đại dương trên thế giới</v>
      </c>
      <c r="S892" s="75" t="str">
        <f t="shared" ca="1" si="271"/>
        <v>Máy chiếu</v>
      </c>
      <c r="T892" s="46"/>
      <c r="U892" s="35"/>
      <c r="V892" s="36"/>
      <c r="W892" s="37"/>
      <c r="X892" s="46"/>
      <c r="Y892" s="46"/>
      <c r="Z892" s="46"/>
    </row>
    <row r="893" spans="1:26" ht="24" customHeight="1" x14ac:dyDescent="0.2">
      <c r="A893" s="11" t="str">
        <f t="shared" si="0"/>
        <v/>
      </c>
      <c r="B893" s="29">
        <f t="shared" si="263"/>
        <v>30</v>
      </c>
      <c r="C893" s="85"/>
      <c r="D893" s="72">
        <v>3</v>
      </c>
      <c r="E893" s="72">
        <f t="shared" ca="1" si="264"/>
        <v>149</v>
      </c>
      <c r="F893" s="72">
        <f t="shared" ca="1" si="265"/>
        <v>149</v>
      </c>
      <c r="G893" s="73" t="str">
        <f>TKB!$C$21</f>
        <v>Toán</v>
      </c>
      <c r="H893" s="73"/>
      <c r="I893" s="74" t="str">
        <f t="shared" ca="1" si="266"/>
        <v>Ôn tập về đo thời gian</v>
      </c>
      <c r="J893" s="75" t="str">
        <f t="shared" ca="1" si="267"/>
        <v>Máy chiếu</v>
      </c>
      <c r="K893" s="66"/>
      <c r="L893" s="167"/>
      <c r="M893" s="67">
        <v>3</v>
      </c>
      <c r="N893" s="72">
        <f t="shared" ca="1" si="268"/>
        <v>30</v>
      </c>
      <c r="O893" s="67">
        <f t="shared" ca="1" si="269"/>
        <v>30</v>
      </c>
      <c r="P893" s="68" t="str">
        <f>TKB!$D$21</f>
        <v>Kĩ thuật</v>
      </c>
      <c r="Q893" s="73"/>
      <c r="R893" s="74" t="str">
        <f t="shared" ca="1" si="270"/>
        <v>Lắp rô bốt</v>
      </c>
      <c r="S893" s="75" t="str">
        <f t="shared" ca="1" si="271"/>
        <v>Bộ lắp ghép</v>
      </c>
      <c r="T893" s="46"/>
      <c r="U893" s="35"/>
      <c r="V893" s="36"/>
      <c r="W893" s="37"/>
      <c r="X893" s="46"/>
      <c r="Y893" s="46"/>
      <c r="Z893" s="46"/>
    </row>
    <row r="894" spans="1:26" ht="24" customHeight="1" x14ac:dyDescent="0.2">
      <c r="A894" s="11" t="str">
        <f t="shared" si="0"/>
        <v/>
      </c>
      <c r="B894" s="29">
        <f t="shared" si="263"/>
        <v>30</v>
      </c>
      <c r="C894" s="85"/>
      <c r="D894" s="72">
        <v>4</v>
      </c>
      <c r="E894" s="72">
        <f t="shared" ca="1" si="264"/>
        <v>60</v>
      </c>
      <c r="F894" s="72">
        <f t="shared" ca="1" si="265"/>
        <v>60</v>
      </c>
      <c r="G894" s="73" t="str">
        <f>TKB!$C$22</f>
        <v>LT &amp; Câu</v>
      </c>
      <c r="H894" s="73"/>
      <c r="I894" s="74" t="str">
        <f t="shared" ca="1" si="266"/>
        <v>Ôn tập về dấu câu ( Dấu phấy)</v>
      </c>
      <c r="J894" s="75" t="str">
        <f t="shared" ca="1" si="267"/>
        <v>Máy chiếu</v>
      </c>
      <c r="K894" s="66"/>
      <c r="L894" s="167"/>
      <c r="M894" s="72">
        <v>4</v>
      </c>
      <c r="N894" s="72">
        <f t="shared" ca="1" si="268"/>
        <v>90</v>
      </c>
      <c r="O894" s="72">
        <f t="shared" ca="1" si="269"/>
        <v>160</v>
      </c>
      <c r="P894" s="73" t="str">
        <f>TKB!$D$22</f>
        <v>HDH-TV</v>
      </c>
      <c r="Q894" s="73"/>
      <c r="R894" s="74" t="str">
        <f t="shared" ca="1" si="270"/>
        <v>Luyện từ và câu</v>
      </c>
      <c r="S894" s="75" t="str">
        <f t="shared" ca="1" si="271"/>
        <v>Máy chiếu</v>
      </c>
      <c r="T894" s="46"/>
      <c r="U894" s="35"/>
      <c r="V894" s="36"/>
      <c r="W894" s="37"/>
      <c r="X894" s="46"/>
      <c r="Y894" s="46"/>
      <c r="Z894" s="46"/>
    </row>
    <row r="895" spans="1:26" ht="24" customHeight="1" x14ac:dyDescent="0.2">
      <c r="A895" s="11" t="str">
        <f t="shared" si="0"/>
        <v/>
      </c>
      <c r="B895" s="29">
        <f t="shared" si="263"/>
        <v>30</v>
      </c>
      <c r="C895" s="86"/>
      <c r="D895" s="79">
        <v>5</v>
      </c>
      <c r="E895" s="79">
        <f t="shared" ca="1" si="264"/>
        <v>385</v>
      </c>
      <c r="F895" s="79" t="str">
        <f t="shared" si="265"/>
        <v/>
      </c>
      <c r="G895" s="80">
        <f>TKB!$C$23</f>
        <v>0</v>
      </c>
      <c r="H895" s="80"/>
      <c r="I895" s="81" t="str">
        <f t="shared" si="266"/>
        <v/>
      </c>
      <c r="J895" s="82" t="str">
        <f t="shared" si="267"/>
        <v/>
      </c>
      <c r="K895" s="66"/>
      <c r="L895" s="170"/>
      <c r="M895" s="78">
        <v>5</v>
      </c>
      <c r="N895" s="72" t="str">
        <f t="shared" ca="1" si="268"/>
        <v/>
      </c>
      <c r="O895" s="83" t="str">
        <f t="shared" si="269"/>
        <v/>
      </c>
      <c r="P895" s="80">
        <f>TKB!$D$23</f>
        <v>0</v>
      </c>
      <c r="Q895" s="80"/>
      <c r="R895" s="81" t="str">
        <f t="shared" si="270"/>
        <v/>
      </c>
      <c r="S895" s="82" t="str">
        <f t="shared" si="271"/>
        <v/>
      </c>
      <c r="T895" s="46"/>
      <c r="U895" s="35"/>
      <c r="V895" s="36"/>
      <c r="W895" s="37"/>
      <c r="X895" s="46"/>
      <c r="Y895" s="46"/>
      <c r="Z895" s="46"/>
    </row>
    <row r="896" spans="1:26" ht="24" customHeight="1" x14ac:dyDescent="0.2">
      <c r="A896" s="11" t="str">
        <f t="shared" si="0"/>
        <v/>
      </c>
      <c r="B896" s="29">
        <f t="shared" si="263"/>
        <v>30</v>
      </c>
      <c r="C896" s="60" t="str">
        <f>CONCATENATE("Sáu ",CHAR(10),DAY(V873+4),"/",MONTH(V873+4))</f>
        <v>Sáu 
2/4</v>
      </c>
      <c r="D896" s="61">
        <v>1</v>
      </c>
      <c r="E896" s="61">
        <f t="shared" ca="1" si="264"/>
        <v>60</v>
      </c>
      <c r="F896" s="61">
        <f t="shared" ca="1" si="265"/>
        <v>60</v>
      </c>
      <c r="G896" s="73" t="str">
        <f>TKB!$C$24</f>
        <v>TLV</v>
      </c>
      <c r="H896" s="62"/>
      <c r="I896" s="64" t="str">
        <f t="shared" ca="1" si="266"/>
        <v>Ôn tập về tả con vật</v>
      </c>
      <c r="J896" s="65" t="str">
        <f t="shared" ca="1" si="267"/>
        <v xml:space="preserve">Máy chiếu </v>
      </c>
      <c r="K896" s="66"/>
      <c r="L896" s="169" t="str">
        <f>+C896</f>
        <v>Sáu 
2/4</v>
      </c>
      <c r="M896" s="61">
        <v>1</v>
      </c>
      <c r="N896" s="61">
        <f t="shared" ca="1" si="268"/>
        <v>60</v>
      </c>
      <c r="O896" s="61">
        <f t="shared" ca="1" si="269"/>
        <v>60</v>
      </c>
      <c r="P896" s="62" t="str">
        <f>TKB!$D$24</f>
        <v>HDH-T</v>
      </c>
      <c r="Q896" s="62"/>
      <c r="R896" s="74" t="str">
        <f t="shared" ca="1" si="270"/>
        <v>Ôn tập về đo thời gian. Phép cộng</v>
      </c>
      <c r="S896" s="65" t="str">
        <f t="shared" ca="1" si="271"/>
        <v>Máy chiếu</v>
      </c>
      <c r="T896" s="46"/>
      <c r="U896" s="35"/>
      <c r="V896" s="36"/>
      <c r="W896" s="37"/>
      <c r="X896" s="46"/>
      <c r="Y896" s="46"/>
      <c r="Z896" s="46"/>
    </row>
    <row r="897" spans="1:26" ht="24" customHeight="1" x14ac:dyDescent="0.2">
      <c r="A897" s="11" t="str">
        <f t="shared" si="0"/>
        <v/>
      </c>
      <c r="B897" s="29">
        <f t="shared" si="263"/>
        <v>30</v>
      </c>
      <c r="C897" s="71"/>
      <c r="D897" s="72">
        <v>2</v>
      </c>
      <c r="E897" s="72">
        <f t="shared" ca="1" si="264"/>
        <v>150</v>
      </c>
      <c r="F897" s="72">
        <f t="shared" ca="1" si="265"/>
        <v>150</v>
      </c>
      <c r="G897" s="73" t="str">
        <f>TKB!$C$25</f>
        <v>Toán</v>
      </c>
      <c r="H897" s="73"/>
      <c r="I897" s="74" t="str">
        <f t="shared" ca="1" si="266"/>
        <v>Ôn tập : Phép cộng</v>
      </c>
      <c r="J897" s="75" t="str">
        <f t="shared" ca="1" si="267"/>
        <v xml:space="preserve">Máy chiếu </v>
      </c>
      <c r="K897" s="66"/>
      <c r="L897" s="167"/>
      <c r="M897" s="72">
        <v>2</v>
      </c>
      <c r="N897" s="72">
        <f t="shared" ca="1" si="268"/>
        <v>30</v>
      </c>
      <c r="O897" s="72">
        <f t="shared" ca="1" si="269"/>
        <v>30</v>
      </c>
      <c r="P897" s="73" t="str">
        <f>TKB!$D$25</f>
        <v>HĐTT-SH</v>
      </c>
      <c r="Q897" s="73"/>
      <c r="R897" s="74" t="str">
        <f t="shared" ca="1" si="270"/>
        <v>Sinh hoạt lớp</v>
      </c>
      <c r="S897" s="75" t="str">
        <f t="shared" ca="1" si="271"/>
        <v>sổ thi đua</v>
      </c>
      <c r="T897" s="46"/>
      <c r="U897" s="35"/>
      <c r="V897" s="36"/>
      <c r="W897" s="37"/>
      <c r="X897" s="46"/>
      <c r="Y897" s="46"/>
      <c r="Z897" s="46"/>
    </row>
    <row r="898" spans="1:26" ht="24" customHeight="1" x14ac:dyDescent="0.2">
      <c r="A898" s="11" t="str">
        <f t="shared" si="0"/>
        <v/>
      </c>
      <c r="B898" s="29">
        <f t="shared" si="263"/>
        <v>30</v>
      </c>
      <c r="C898" s="71"/>
      <c r="D898" s="67">
        <v>3</v>
      </c>
      <c r="E898" s="72">
        <f t="shared" ca="1" si="264"/>
        <v>30</v>
      </c>
      <c r="F898" s="72">
        <f t="shared" ca="1" si="265"/>
        <v>30</v>
      </c>
      <c r="G898" s="73" t="str">
        <f>TKB!$C$26</f>
        <v>Đạo đức</v>
      </c>
      <c r="H898" s="73"/>
      <c r="I898" s="74" t="str">
        <f t="shared" ca="1" si="266"/>
        <v>Bảo vệ tài nguyên thiên nhiên</v>
      </c>
      <c r="J898" s="75" t="str">
        <f t="shared" ca="1" si="267"/>
        <v>Máy chiếu</v>
      </c>
      <c r="K898" s="66"/>
      <c r="L898" s="167"/>
      <c r="M898" s="67">
        <v>3</v>
      </c>
      <c r="N898" s="72" t="str">
        <f t="shared" ca="1" si="268"/>
        <v/>
      </c>
      <c r="O898" s="67" t="str">
        <f t="shared" si="269"/>
        <v/>
      </c>
      <c r="P898" s="68">
        <f>TKB!$D$26</f>
        <v>0</v>
      </c>
      <c r="Q898" s="73"/>
      <c r="R898" s="74" t="str">
        <f t="shared" si="270"/>
        <v/>
      </c>
      <c r="S898" s="75" t="str">
        <f t="shared" si="271"/>
        <v/>
      </c>
      <c r="T898" s="46"/>
      <c r="U898" s="35"/>
      <c r="V898" s="36"/>
      <c r="W898" s="37"/>
      <c r="X898" s="46"/>
      <c r="Y898" s="46"/>
      <c r="Z898" s="46"/>
    </row>
    <row r="899" spans="1:26" ht="24" customHeight="1" x14ac:dyDescent="0.2">
      <c r="A899" s="11" t="str">
        <f t="shared" si="0"/>
        <v/>
      </c>
      <c r="B899" s="29">
        <f t="shared" si="263"/>
        <v>30</v>
      </c>
      <c r="C899" s="71"/>
      <c r="D899" s="72">
        <v>4</v>
      </c>
      <c r="E899" s="72">
        <f t="shared" ca="1" si="264"/>
        <v>120</v>
      </c>
      <c r="F899" s="72">
        <f t="shared" ca="1" si="265"/>
        <v>120</v>
      </c>
      <c r="G899" s="73" t="str">
        <f>TKB!$C$27</f>
        <v>Tiếng Anh</v>
      </c>
      <c r="H899" s="73"/>
      <c r="I899" s="74" t="str">
        <f t="shared" ca="1" si="266"/>
        <v>Unit 18-Lesson 2 (tài liệu bổ trợ)</v>
      </c>
      <c r="J899" s="75">
        <f t="shared" ca="1" si="267"/>
        <v>0</v>
      </c>
      <c r="K899" s="66"/>
      <c r="L899" s="167"/>
      <c r="M899" s="72">
        <v>4</v>
      </c>
      <c r="N899" s="72" t="str">
        <f t="shared" ca="1" si="268"/>
        <v/>
      </c>
      <c r="O899" s="72" t="str">
        <f t="shared" si="269"/>
        <v/>
      </c>
      <c r="P899" s="73">
        <f>TKB!$D$27</f>
        <v>0</v>
      </c>
      <c r="Q899" s="73"/>
      <c r="R899" s="74" t="str">
        <f t="shared" si="270"/>
        <v/>
      </c>
      <c r="S899" s="75" t="str">
        <f t="shared" si="271"/>
        <v/>
      </c>
      <c r="T899" s="46"/>
      <c r="U899" s="35"/>
      <c r="V899" s="36"/>
      <c r="W899" s="37"/>
      <c r="X899" s="46"/>
      <c r="Y899" s="46"/>
      <c r="Z899" s="46"/>
    </row>
    <row r="900" spans="1:26" ht="24" customHeight="1" x14ac:dyDescent="0.2">
      <c r="A900" s="11" t="str">
        <f t="shared" si="0"/>
        <v/>
      </c>
      <c r="B900" s="29">
        <f t="shared" si="263"/>
        <v>30</v>
      </c>
      <c r="C900" s="87"/>
      <c r="D900" s="88">
        <v>5</v>
      </c>
      <c r="E900" s="88">
        <f t="shared" ca="1" si="264"/>
        <v>387</v>
      </c>
      <c r="F900" s="88" t="str">
        <f t="shared" si="265"/>
        <v/>
      </c>
      <c r="G900" s="89">
        <f>TKB!$C$28</f>
        <v>0</v>
      </c>
      <c r="H900" s="89" t="str">
        <f>IF(AND($M$1&lt;&gt;"",F900&lt;&gt;""),$M$1,IF(LEN(G900)&gt;$Q$1,RIGHT(G900,$Q$1),""))</f>
        <v/>
      </c>
      <c r="I900" s="90" t="str">
        <f t="shared" si="266"/>
        <v/>
      </c>
      <c r="J900" s="91" t="str">
        <f t="shared" si="267"/>
        <v/>
      </c>
      <c r="K900" s="66"/>
      <c r="L900" s="171"/>
      <c r="M900" s="92">
        <v>5</v>
      </c>
      <c r="N900" s="88" t="str">
        <f t="shared" ca="1" si="268"/>
        <v/>
      </c>
      <c r="O900" s="88" t="str">
        <f t="shared" si="269"/>
        <v/>
      </c>
      <c r="P900" s="89">
        <f>TKB!$D$28</f>
        <v>0</v>
      </c>
      <c r="Q900" s="89" t="str">
        <f>IF(AND($M$1&lt;&gt;"",O900&lt;&gt;""),$M$1,IF(LEN(P900)&gt;$Q$1,RIGHT(P900,$Q$1),""))</f>
        <v/>
      </c>
      <c r="R900" s="90" t="str">
        <f t="shared" si="270"/>
        <v/>
      </c>
      <c r="S900" s="91" t="str">
        <f t="shared" si="271"/>
        <v/>
      </c>
      <c r="T900" s="46"/>
      <c r="U900" s="35"/>
      <c r="V900" s="36"/>
      <c r="W900" s="37"/>
      <c r="X900" s="46"/>
      <c r="Y900" s="46"/>
      <c r="Z900" s="46"/>
    </row>
    <row r="901" spans="1:26" ht="24" customHeight="1" x14ac:dyDescent="0.2">
      <c r="A901" s="11" t="str">
        <f t="shared" si="0"/>
        <v/>
      </c>
      <c r="B901" s="29">
        <f t="shared" si="263"/>
        <v>30</v>
      </c>
      <c r="C901" s="178"/>
      <c r="D901" s="173"/>
      <c r="E901" s="173"/>
      <c r="F901" s="173"/>
      <c r="G901" s="173"/>
      <c r="H901" s="173"/>
      <c r="I901" s="173"/>
      <c r="J901" s="174"/>
      <c r="K901" s="93"/>
      <c r="L901" s="172"/>
      <c r="M901" s="173"/>
      <c r="N901" s="173"/>
      <c r="O901" s="173"/>
      <c r="P901" s="173"/>
      <c r="Q901" s="173"/>
      <c r="R901" s="173"/>
      <c r="S901" s="174"/>
      <c r="T901" s="11"/>
      <c r="U901" s="35"/>
      <c r="V901" s="36"/>
      <c r="W901" s="37"/>
      <c r="X901" s="11"/>
      <c r="Y901" s="11"/>
      <c r="Z901" s="11"/>
    </row>
    <row r="902" spans="1:26" ht="57.75" customHeight="1" x14ac:dyDescent="0.2">
      <c r="A902" s="11" t="str">
        <f t="shared" si="0"/>
        <v/>
      </c>
      <c r="B902" s="29">
        <f>+B903</f>
        <v>31</v>
      </c>
      <c r="C902" s="96" t="str">
        <f>'HUONG DAN'!B54</f>
        <v>©Trường Tiểu học Lê Ngọc Hân, Gia Lâm</v>
      </c>
      <c r="D902" s="93"/>
      <c r="E902" s="93"/>
      <c r="F902" s="93"/>
      <c r="G902" s="97"/>
      <c r="H902" s="97"/>
      <c r="I902" s="97"/>
      <c r="J902" s="97"/>
      <c r="K902" s="97"/>
      <c r="L902" s="45"/>
      <c r="M902" s="45"/>
      <c r="N902" s="45"/>
      <c r="O902" s="45"/>
      <c r="P902" s="100"/>
      <c r="Q902" s="100"/>
      <c r="R902" s="183"/>
      <c r="S902" s="180"/>
      <c r="T902" s="11"/>
      <c r="U902" s="35"/>
      <c r="V902" s="36"/>
      <c r="W902" s="37"/>
      <c r="X902" s="11"/>
      <c r="Y902" s="11"/>
      <c r="Z902" s="11"/>
    </row>
    <row r="903" spans="1:26" ht="24" customHeight="1" x14ac:dyDescent="0.2">
      <c r="A903" s="11" t="str">
        <f t="shared" si="0"/>
        <v/>
      </c>
      <c r="B903" s="29">
        <f>+C903</f>
        <v>31</v>
      </c>
      <c r="C903" s="179">
        <f>+C873+1</f>
        <v>31</v>
      </c>
      <c r="D903" s="180"/>
      <c r="E903" s="38"/>
      <c r="F903" s="93" t="str">
        <f>CONCATENATE("(Từ ngày ",DAY(V903)&amp;"/"&amp; MONTH(V903) &amp;"/"&amp;YEAR(V903)&amp; " đến ngày "  &amp;DAY(V903+4)&amp;  "/" &amp; MONTH(V903+4) &amp; "/" &amp; YEAR(V903+4),")")</f>
        <v>(Từ ngày 5/4/2021 đến ngày 9/4/2021)</v>
      </c>
      <c r="G903" s="97"/>
      <c r="H903" s="97"/>
      <c r="I903" s="33"/>
      <c r="J903" s="33"/>
      <c r="K903" s="33"/>
      <c r="L903" s="42"/>
      <c r="M903" s="42"/>
      <c r="N903" s="43"/>
      <c r="O903" s="43"/>
      <c r="P903" s="44"/>
      <c r="Q903" s="44"/>
      <c r="R903" s="41"/>
      <c r="S903" s="41"/>
      <c r="T903" s="11"/>
      <c r="U903" s="35" t="s">
        <v>62</v>
      </c>
      <c r="V903" s="36">
        <f>$U$1+(C903-1)*7+W903</f>
        <v>44291</v>
      </c>
      <c r="W903" s="37">
        <v>0</v>
      </c>
      <c r="X903" s="11"/>
      <c r="Y903" s="11"/>
      <c r="Z903" s="11"/>
    </row>
    <row r="904" spans="1:26" ht="24" customHeight="1" x14ac:dyDescent="0.2">
      <c r="A904" s="11" t="str">
        <f t="shared" si="0"/>
        <v/>
      </c>
      <c r="B904" s="29">
        <f t="shared" ref="B904:B931" si="272">+B903</f>
        <v>31</v>
      </c>
      <c r="C904" s="175" t="s">
        <v>63</v>
      </c>
      <c r="D904" s="176"/>
      <c r="E904" s="176"/>
      <c r="F904" s="176"/>
      <c r="G904" s="176"/>
      <c r="H904" s="176"/>
      <c r="I904" s="176"/>
      <c r="J904" s="177"/>
      <c r="K904" s="99"/>
      <c r="L904" s="175" t="s">
        <v>64</v>
      </c>
      <c r="M904" s="176"/>
      <c r="N904" s="176"/>
      <c r="O904" s="176"/>
      <c r="P904" s="176"/>
      <c r="Q904" s="176"/>
      <c r="R904" s="176"/>
      <c r="S904" s="177"/>
      <c r="T904" s="46"/>
      <c r="U904" s="35"/>
      <c r="V904" s="47"/>
      <c r="W904" s="37"/>
      <c r="X904" s="46"/>
      <c r="Y904" s="46"/>
      <c r="Z904" s="46"/>
    </row>
    <row r="905" spans="1:26" ht="24" customHeight="1" x14ac:dyDescent="0.2">
      <c r="A905" s="11" t="str">
        <f t="shared" si="0"/>
        <v/>
      </c>
      <c r="B905" s="29">
        <f t="shared" si="272"/>
        <v>31</v>
      </c>
      <c r="C905" s="101" t="s">
        <v>65</v>
      </c>
      <c r="D905" s="102" t="s">
        <v>66</v>
      </c>
      <c r="E905" s="102" t="s">
        <v>67</v>
      </c>
      <c r="F905" s="102" t="s">
        <v>68</v>
      </c>
      <c r="G905" s="103" t="s">
        <v>69</v>
      </c>
      <c r="H905" s="103" t="s">
        <v>70</v>
      </c>
      <c r="I905" s="103" t="s">
        <v>71</v>
      </c>
      <c r="J905" s="104" t="s">
        <v>72</v>
      </c>
      <c r="K905" s="52"/>
      <c r="L905" s="53" t="s">
        <v>65</v>
      </c>
      <c r="M905" s="54" t="s">
        <v>66</v>
      </c>
      <c r="N905" s="54" t="s">
        <v>67</v>
      </c>
      <c r="O905" s="49" t="s">
        <v>68</v>
      </c>
      <c r="P905" s="55" t="s">
        <v>73</v>
      </c>
      <c r="Q905" s="55" t="s">
        <v>70</v>
      </c>
      <c r="R905" s="55" t="s">
        <v>71</v>
      </c>
      <c r="S905" s="51" t="s">
        <v>72</v>
      </c>
      <c r="T905" s="56"/>
      <c r="U905" s="57"/>
      <c r="V905" s="58"/>
      <c r="W905" s="59"/>
      <c r="X905" s="56"/>
      <c r="Y905" s="56"/>
      <c r="Z905" s="56"/>
    </row>
    <row r="906" spans="1:26" ht="24" customHeight="1" x14ac:dyDescent="0.2">
      <c r="A906" s="11" t="str">
        <f t="shared" si="0"/>
        <v/>
      </c>
      <c r="B906" s="29">
        <f t="shared" si="272"/>
        <v>31</v>
      </c>
      <c r="C906" s="60" t="str">
        <f>CONCATENATE("Hai  ",CHAR(10),DAY(V903),"/",MONTH(V903))</f>
        <v>Hai  
5/4</v>
      </c>
      <c r="D906" s="61">
        <v>1</v>
      </c>
      <c r="E906" s="61">
        <f t="shared" ref="E906:E930" ca="1" si="273">COUNTIF($G$6:G906,G906)+COUNTIF(OFFSET($P$6,0,0,IF(MOD(ROW(P906),5)&lt;&gt;0,INT((ROW(P906)-ROW($P$6)+1)/5)*5,INT((ROW(P906)-ROW($P$6))/5)*5),1),G906)</f>
        <v>31</v>
      </c>
      <c r="F906" s="61">
        <f t="shared" ref="F906:F930" ca="1" si="274">IF(G906=0,"",VLOOKUP(E906&amp;G906,PPCT,2,0))</f>
        <v>31</v>
      </c>
      <c r="G906" s="62" t="str">
        <f>TKB!$C$4</f>
        <v>HĐTT</v>
      </c>
      <c r="H906" s="63"/>
      <c r="I906" s="64" t="str">
        <f t="shared" ref="I906:I930" ca="1" si="275">IF(G906=0,"",VLOOKUP(E906&amp;G906,PPCT,6,0))</f>
        <v>Chào cờ</v>
      </c>
      <c r="J906" s="65">
        <f t="shared" ref="J906:J930" ca="1" si="276">IF(G906=0,"",VLOOKUP(E906&amp;G906,PPCT,7,0))</f>
        <v>0</v>
      </c>
      <c r="K906" s="66"/>
      <c r="L906" s="166" t="str">
        <f>+C906</f>
        <v>Hai  
5/4</v>
      </c>
      <c r="M906" s="67">
        <v>1</v>
      </c>
      <c r="N906" s="67">
        <f t="shared" ref="N906:N930" ca="1" si="277">IF(P906=0,"",COUNTIF($P$6:P906,P906)+COUNTIF(OFFSET($G$6,0,0,INT((ROW(G906)-ROW($G$6))/5+1)*5,1),P906))</f>
        <v>91</v>
      </c>
      <c r="O906" s="61">
        <f t="shared" ref="O906:O930" ca="1" si="278">IF(P906=0,"",VLOOKUP(N906&amp;P906,PPCT,2,0))</f>
        <v>161</v>
      </c>
      <c r="P906" s="68" t="str">
        <f>TKB!$D$4</f>
        <v>HDH-TV</v>
      </c>
      <c r="Q906" s="63"/>
      <c r="R906" s="69" t="str">
        <f t="shared" ref="R906:R930" ca="1" si="279">IF(P906=0,"",VLOOKUP(N906&amp;P906,PPCT,6,0))</f>
        <v>Tập làm văn</v>
      </c>
      <c r="S906" s="70" t="str">
        <f t="shared" ref="S906:S930" ca="1" si="280">IF(P906=0,"",VLOOKUP(N906&amp;P906,PPCT,7,0))</f>
        <v>Máy chiếu</v>
      </c>
      <c r="T906" s="46"/>
      <c r="U906" s="35"/>
      <c r="V906" s="36"/>
      <c r="W906" s="37"/>
      <c r="X906" s="46"/>
      <c r="Y906" s="46"/>
      <c r="Z906" s="46"/>
    </row>
    <row r="907" spans="1:26" ht="24" customHeight="1" x14ac:dyDescent="0.2">
      <c r="A907" s="11" t="str">
        <f t="shared" si="0"/>
        <v/>
      </c>
      <c r="B907" s="29">
        <f t="shared" si="272"/>
        <v>31</v>
      </c>
      <c r="C907" s="71"/>
      <c r="D907" s="72">
        <v>2</v>
      </c>
      <c r="E907" s="72">
        <f t="shared" ca="1" si="273"/>
        <v>121</v>
      </c>
      <c r="F907" s="72">
        <f t="shared" ca="1" si="274"/>
        <v>121</v>
      </c>
      <c r="G907" s="73" t="str">
        <f>TKB!$C$5</f>
        <v>Tiếng Anh</v>
      </c>
      <c r="H907" s="73"/>
      <c r="I907" s="74" t="str">
        <f t="shared" ca="1" si="275"/>
        <v>Unit 18: Lesson 3</v>
      </c>
      <c r="J907" s="75">
        <f t="shared" ca="1" si="276"/>
        <v>0</v>
      </c>
      <c r="K907" s="66"/>
      <c r="L907" s="167"/>
      <c r="M907" s="72">
        <v>2</v>
      </c>
      <c r="N907" s="72">
        <f t="shared" ca="1" si="277"/>
        <v>31</v>
      </c>
      <c r="O907" s="72">
        <f t="shared" ca="1" si="278"/>
        <v>31</v>
      </c>
      <c r="P907" s="73" t="str">
        <f>TKB!$D$5</f>
        <v>HĐTT-ĐT</v>
      </c>
      <c r="Q907" s="73"/>
      <c r="R907" s="74" t="str">
        <f t="shared" ca="1" si="279"/>
        <v>Đọc truyện thư viện</v>
      </c>
      <c r="S907" s="76" t="str">
        <f t="shared" ca="1" si="280"/>
        <v>Truyện</v>
      </c>
      <c r="T907" s="46"/>
      <c r="U907" s="35"/>
      <c r="V907" s="36"/>
      <c r="W907" s="37"/>
      <c r="X907" s="46"/>
      <c r="Y907" s="46"/>
      <c r="Z907" s="46"/>
    </row>
    <row r="908" spans="1:26" ht="24" customHeight="1" x14ac:dyDescent="0.2">
      <c r="A908" s="11" t="str">
        <f t="shared" si="0"/>
        <v/>
      </c>
      <c r="B908" s="29">
        <f t="shared" si="272"/>
        <v>31</v>
      </c>
      <c r="C908" s="71"/>
      <c r="D908" s="67">
        <v>3</v>
      </c>
      <c r="E908" s="72">
        <f t="shared" ca="1" si="273"/>
        <v>61</v>
      </c>
      <c r="F908" s="72">
        <f t="shared" ca="1" si="274"/>
        <v>61</v>
      </c>
      <c r="G908" s="73" t="str">
        <f>TKB!$C$6</f>
        <v>Tập đọc</v>
      </c>
      <c r="H908" s="73"/>
      <c r="I908" s="74" t="str">
        <f t="shared" ca="1" si="275"/>
        <v>Công việc đầu tiên</v>
      </c>
      <c r="J908" s="75" t="str">
        <f t="shared" ca="1" si="276"/>
        <v>Máy chiếu</v>
      </c>
      <c r="K908" s="66"/>
      <c r="L908" s="167"/>
      <c r="M908" s="67">
        <v>3</v>
      </c>
      <c r="N908" s="72">
        <f t="shared" ca="1" si="277"/>
        <v>61</v>
      </c>
      <c r="O908" s="67">
        <f t="shared" ca="1" si="278"/>
        <v>61</v>
      </c>
      <c r="P908" s="68" t="str">
        <f>TKB!$D$6</f>
        <v>Thể dục</v>
      </c>
      <c r="Q908" s="73"/>
      <c r="R908" s="69" t="str">
        <f t="shared" ca="1" si="279"/>
        <v>Môn TTTC. TC“Nhảy ô tiếp sức”</v>
      </c>
      <c r="S908" s="75">
        <f t="shared" ca="1" si="280"/>
        <v>0</v>
      </c>
      <c r="T908" s="46"/>
      <c r="U908" s="35"/>
      <c r="V908" s="36"/>
      <c r="W908" s="37"/>
      <c r="X908" s="46"/>
      <c r="Y908" s="46"/>
      <c r="Z908" s="46"/>
    </row>
    <row r="909" spans="1:26" ht="24" customHeight="1" x14ac:dyDescent="0.2">
      <c r="A909" s="11" t="str">
        <f t="shared" si="0"/>
        <v/>
      </c>
      <c r="B909" s="29">
        <f t="shared" si="272"/>
        <v>31</v>
      </c>
      <c r="C909" s="71"/>
      <c r="D909" s="72">
        <v>4</v>
      </c>
      <c r="E909" s="72">
        <f t="shared" ca="1" si="273"/>
        <v>151</v>
      </c>
      <c r="F909" s="72">
        <f t="shared" ca="1" si="274"/>
        <v>151</v>
      </c>
      <c r="G909" s="73" t="str">
        <f>TKB!$C$7</f>
        <v>Toán</v>
      </c>
      <c r="H909" s="73"/>
      <c r="I909" s="74" t="str">
        <f t="shared" ca="1" si="275"/>
        <v>Phép trừ</v>
      </c>
      <c r="J909" s="75" t="str">
        <f t="shared" ca="1" si="276"/>
        <v xml:space="preserve">Máy chiếu </v>
      </c>
      <c r="K909" s="66"/>
      <c r="L909" s="167"/>
      <c r="M909" s="72">
        <v>4</v>
      </c>
      <c r="N909" s="72" t="str">
        <f t="shared" ca="1" si="277"/>
        <v/>
      </c>
      <c r="O909" s="72" t="str">
        <f t="shared" si="278"/>
        <v/>
      </c>
      <c r="P909" s="73">
        <f>TKB!$D$7</f>
        <v>0</v>
      </c>
      <c r="Q909" s="73"/>
      <c r="R909" s="74" t="str">
        <f t="shared" si="279"/>
        <v/>
      </c>
      <c r="S909" s="70" t="str">
        <f t="shared" si="280"/>
        <v/>
      </c>
      <c r="T909" s="46"/>
      <c r="U909" s="35"/>
      <c r="V909" s="36"/>
      <c r="W909" s="37"/>
      <c r="X909" s="46"/>
      <c r="Y909" s="46"/>
      <c r="Z909" s="46"/>
    </row>
    <row r="910" spans="1:26" ht="24" customHeight="1" x14ac:dyDescent="0.2">
      <c r="A910" s="11" t="str">
        <f t="shared" si="0"/>
        <v/>
      </c>
      <c r="B910" s="29">
        <f t="shared" si="272"/>
        <v>31</v>
      </c>
      <c r="C910" s="71"/>
      <c r="D910" s="78">
        <v>5</v>
      </c>
      <c r="E910" s="79">
        <f t="shared" ca="1" si="273"/>
        <v>391</v>
      </c>
      <c r="F910" s="79" t="str">
        <f t="shared" si="274"/>
        <v/>
      </c>
      <c r="G910" s="80">
        <f>TKB!$C$8</f>
        <v>0</v>
      </c>
      <c r="H910" s="80"/>
      <c r="I910" s="81" t="str">
        <f t="shared" si="275"/>
        <v/>
      </c>
      <c r="J910" s="82" t="str">
        <f t="shared" si="276"/>
        <v/>
      </c>
      <c r="K910" s="66"/>
      <c r="L910" s="168"/>
      <c r="M910" s="78">
        <v>5</v>
      </c>
      <c r="N910" s="72" t="str">
        <f t="shared" ca="1" si="277"/>
        <v/>
      </c>
      <c r="O910" s="83" t="str">
        <f t="shared" si="278"/>
        <v/>
      </c>
      <c r="P910" s="80">
        <f>TKB!$D$8</f>
        <v>0</v>
      </c>
      <c r="Q910" s="80"/>
      <c r="R910" s="81" t="str">
        <f t="shared" si="279"/>
        <v/>
      </c>
      <c r="S910" s="82" t="str">
        <f t="shared" si="280"/>
        <v/>
      </c>
      <c r="T910" s="46"/>
      <c r="U910" s="35"/>
      <c r="V910" s="36"/>
      <c r="W910" s="37"/>
      <c r="X910" s="46"/>
      <c r="Y910" s="46"/>
      <c r="Z910" s="46"/>
    </row>
    <row r="911" spans="1:26" ht="24" customHeight="1" x14ac:dyDescent="0.2">
      <c r="A911" s="11" t="str">
        <f t="shared" si="0"/>
        <v/>
      </c>
      <c r="B911" s="29">
        <f t="shared" si="272"/>
        <v>31</v>
      </c>
      <c r="C911" s="84" t="str">
        <f>CONCATENATE("Ba  ",CHAR(10),DAY(V903+1),"/",MONTH(V903+1))</f>
        <v>Ba  
6/4</v>
      </c>
      <c r="D911" s="61">
        <v>1</v>
      </c>
      <c r="E911" s="61">
        <f t="shared" ca="1" si="273"/>
        <v>61</v>
      </c>
      <c r="F911" s="61">
        <f t="shared" ca="1" si="274"/>
        <v>61</v>
      </c>
      <c r="G911" s="73" t="str">
        <f>TKB!$C$9</f>
        <v>LT &amp; Câu</v>
      </c>
      <c r="H911" s="62"/>
      <c r="I911" s="64" t="str">
        <f t="shared" ca="1" si="275"/>
        <v>MRVT : Nam và Nữ</v>
      </c>
      <c r="J911" s="65" t="str">
        <f t="shared" ca="1" si="276"/>
        <v>Máy chiếu</v>
      </c>
      <c r="K911" s="66"/>
      <c r="L911" s="169" t="str">
        <f>+C911</f>
        <v>Ba  
6/4</v>
      </c>
      <c r="M911" s="61">
        <v>1</v>
      </c>
      <c r="N911" s="61">
        <f t="shared" ca="1" si="277"/>
        <v>31</v>
      </c>
      <c r="O911" s="61">
        <f t="shared" ca="1" si="278"/>
        <v>31</v>
      </c>
      <c r="P911" s="62" t="str">
        <f>TKB!$D$9</f>
        <v>Tin học</v>
      </c>
      <c r="Q911" s="62"/>
      <c r="R911" s="64" t="str">
        <f t="shared" ca="1" si="279"/>
        <v>Thực hành tổng hợp</v>
      </c>
      <c r="S911" s="65">
        <f t="shared" ca="1" si="280"/>
        <v>0</v>
      </c>
      <c r="T911" s="46"/>
      <c r="U911" s="35"/>
      <c r="V911" s="36"/>
      <c r="W911" s="37"/>
      <c r="X911" s="46"/>
      <c r="Y911" s="46"/>
      <c r="Z911" s="46"/>
    </row>
    <row r="912" spans="1:26" ht="24" customHeight="1" x14ac:dyDescent="0.2">
      <c r="A912" s="11" t="str">
        <f t="shared" si="0"/>
        <v/>
      </c>
      <c r="B912" s="29">
        <f t="shared" si="272"/>
        <v>31</v>
      </c>
      <c r="C912" s="85"/>
      <c r="D912" s="72">
        <v>2</v>
      </c>
      <c r="E912" s="72">
        <f t="shared" ca="1" si="273"/>
        <v>152</v>
      </c>
      <c r="F912" s="72">
        <f t="shared" ca="1" si="274"/>
        <v>152</v>
      </c>
      <c r="G912" s="73" t="str">
        <f>TKB!$C$10</f>
        <v>Toán</v>
      </c>
      <c r="H912" s="73"/>
      <c r="I912" s="74" t="str">
        <f t="shared" ca="1" si="275"/>
        <v>Luyện tập</v>
      </c>
      <c r="J912" s="75" t="str">
        <f t="shared" ca="1" si="276"/>
        <v>Máy chiếu</v>
      </c>
      <c r="K912" s="66"/>
      <c r="L912" s="167"/>
      <c r="M912" s="72">
        <v>2</v>
      </c>
      <c r="N912" s="72">
        <f t="shared" ca="1" si="277"/>
        <v>31</v>
      </c>
      <c r="O912" s="72">
        <f t="shared" ca="1" si="278"/>
        <v>31</v>
      </c>
      <c r="P912" s="73" t="str">
        <f>TKB!$D$10</f>
        <v>Âm nhạc</v>
      </c>
      <c r="Q912" s="73"/>
      <c r="R912" s="74" t="str">
        <f t="shared" ca="1" si="279"/>
        <v>ÔT: Dàn đồng ca mùa hạ. Nghe nhạc</v>
      </c>
      <c r="S912" s="75">
        <f t="shared" ca="1" si="280"/>
        <v>0</v>
      </c>
      <c r="T912" s="46"/>
      <c r="U912" s="35"/>
      <c r="V912" s="36"/>
      <c r="W912" s="37"/>
      <c r="X912" s="46"/>
      <c r="Y912" s="46"/>
      <c r="Z912" s="46"/>
    </row>
    <row r="913" spans="1:26" ht="24" customHeight="1" x14ac:dyDescent="0.2">
      <c r="A913" s="11" t="str">
        <f t="shared" si="0"/>
        <v/>
      </c>
      <c r="B913" s="29">
        <f t="shared" si="272"/>
        <v>31</v>
      </c>
      <c r="C913" s="85"/>
      <c r="D913" s="72">
        <v>3</v>
      </c>
      <c r="E913" s="72">
        <f t="shared" ca="1" si="273"/>
        <v>31</v>
      </c>
      <c r="F913" s="72">
        <f t="shared" ca="1" si="274"/>
        <v>31</v>
      </c>
      <c r="G913" s="73" t="str">
        <f>TKB!$C$11</f>
        <v>Chính tả</v>
      </c>
      <c r="H913" s="73"/>
      <c r="I913" s="74" t="str">
        <f t="shared" ca="1" si="275"/>
        <v>Nghe-viết : Tà áo dài Việt Nam</v>
      </c>
      <c r="J913" s="75" t="str">
        <f t="shared" ca="1" si="276"/>
        <v>Máy chiếu</v>
      </c>
      <c r="K913" s="66"/>
      <c r="L913" s="167"/>
      <c r="M913" s="67">
        <v>3</v>
      </c>
      <c r="N913" s="72">
        <f t="shared" ca="1" si="277"/>
        <v>61</v>
      </c>
      <c r="O913" s="67">
        <f t="shared" ca="1" si="278"/>
        <v>61</v>
      </c>
      <c r="P913" s="68" t="str">
        <f>TKB!$D$11</f>
        <v>Khoa học</v>
      </c>
      <c r="Q913" s="73"/>
      <c r="R913" s="74" t="str">
        <f t="shared" ca="1" si="279"/>
        <v>Ôn tập: Thực vật và động vật</v>
      </c>
      <c r="S913" s="75" t="str">
        <f t="shared" ca="1" si="280"/>
        <v>Máy chiếu</v>
      </c>
      <c r="T913" s="46"/>
      <c r="U913" s="35"/>
      <c r="V913" s="36"/>
      <c r="W913" s="37"/>
      <c r="X913" s="46"/>
      <c r="Y913" s="46"/>
      <c r="Z913" s="46"/>
    </row>
    <row r="914" spans="1:26" ht="24" customHeight="1" x14ac:dyDescent="0.2">
      <c r="A914" s="11" t="str">
        <f t="shared" si="0"/>
        <v/>
      </c>
      <c r="B914" s="29">
        <f t="shared" si="272"/>
        <v>31</v>
      </c>
      <c r="C914" s="85"/>
      <c r="D914" s="72">
        <v>4</v>
      </c>
      <c r="E914" s="72">
        <f t="shared" ca="1" si="273"/>
        <v>31</v>
      </c>
      <c r="F914" s="72">
        <f t="shared" ca="1" si="274"/>
        <v>31</v>
      </c>
      <c r="G914" s="73" t="str">
        <f>TKB!$C$12</f>
        <v>Lịch sử</v>
      </c>
      <c r="H914" s="73"/>
      <c r="I914" s="74" t="str">
        <f t="shared" ca="1" si="275"/>
        <v>Địa phương: Văn Miếu - Quốc Tử Giám</v>
      </c>
      <c r="J914" s="75" t="str">
        <f t="shared" ca="1" si="276"/>
        <v>Máy chiếu</v>
      </c>
      <c r="K914" s="66"/>
      <c r="L914" s="167"/>
      <c r="M914" s="72">
        <v>4</v>
      </c>
      <c r="N914" s="72">
        <f t="shared" ca="1" si="277"/>
        <v>61</v>
      </c>
      <c r="O914" s="72">
        <f t="shared" ca="1" si="278"/>
        <v>61</v>
      </c>
      <c r="P914" s="73" t="str">
        <f>TKB!$D$12</f>
        <v>HDH-T</v>
      </c>
      <c r="Q914" s="73"/>
      <c r="R914" s="74" t="str">
        <f t="shared" ca="1" si="279"/>
        <v>Phép trừ</v>
      </c>
      <c r="S914" s="75" t="str">
        <f t="shared" ca="1" si="280"/>
        <v>Máy chiếu</v>
      </c>
      <c r="T914" s="46"/>
      <c r="U914" s="35"/>
      <c r="V914" s="36"/>
      <c r="W914" s="37"/>
      <c r="X914" s="46"/>
      <c r="Y914" s="46"/>
      <c r="Z914" s="46"/>
    </row>
    <row r="915" spans="1:26" ht="24" customHeight="1" x14ac:dyDescent="0.2">
      <c r="A915" s="11" t="str">
        <f t="shared" si="0"/>
        <v/>
      </c>
      <c r="B915" s="29">
        <f t="shared" si="272"/>
        <v>31</v>
      </c>
      <c r="C915" s="86"/>
      <c r="D915" s="79">
        <v>5</v>
      </c>
      <c r="E915" s="79">
        <f t="shared" ca="1" si="273"/>
        <v>394</v>
      </c>
      <c r="F915" s="79" t="str">
        <f t="shared" si="274"/>
        <v/>
      </c>
      <c r="G915" s="80">
        <f>TKB!$C$13</f>
        <v>0</v>
      </c>
      <c r="H915" s="80"/>
      <c r="I915" s="81" t="str">
        <f t="shared" si="275"/>
        <v/>
      </c>
      <c r="J915" s="82" t="str">
        <f t="shared" si="276"/>
        <v/>
      </c>
      <c r="K915" s="66"/>
      <c r="L915" s="170"/>
      <c r="M915" s="78">
        <v>5</v>
      </c>
      <c r="N915" s="72" t="str">
        <f t="shared" ca="1" si="277"/>
        <v/>
      </c>
      <c r="O915" s="83" t="str">
        <f t="shared" si="278"/>
        <v/>
      </c>
      <c r="P915" s="80">
        <f>TKB!$D$13</f>
        <v>0</v>
      </c>
      <c r="Q915" s="80"/>
      <c r="R915" s="81" t="str">
        <f t="shared" si="279"/>
        <v/>
      </c>
      <c r="S915" s="82" t="str">
        <f t="shared" si="280"/>
        <v/>
      </c>
      <c r="T915" s="46"/>
      <c r="U915" s="35"/>
      <c r="V915" s="36"/>
      <c r="W915" s="37"/>
      <c r="X915" s="46"/>
      <c r="Y915" s="46"/>
      <c r="Z915" s="46"/>
    </row>
    <row r="916" spans="1:26" ht="24" customHeight="1" x14ac:dyDescent="0.2">
      <c r="A916" s="11" t="str">
        <f t="shared" si="0"/>
        <v/>
      </c>
      <c r="B916" s="29">
        <f t="shared" si="272"/>
        <v>31</v>
      </c>
      <c r="C916" s="84" t="str">
        <f>CONCATENATE("Tư ",CHAR(10),DAY(V903+2),"/",MONTH(V903+2))</f>
        <v>Tư 
7/4</v>
      </c>
      <c r="D916" s="61">
        <v>1</v>
      </c>
      <c r="E916" s="61">
        <f t="shared" ca="1" si="273"/>
        <v>62</v>
      </c>
      <c r="F916" s="61">
        <f t="shared" ca="1" si="274"/>
        <v>62</v>
      </c>
      <c r="G916" s="73" t="str">
        <f>TKB!$C$14</f>
        <v>Tập đọc</v>
      </c>
      <c r="H916" s="62"/>
      <c r="I916" s="64" t="str">
        <f t="shared" ca="1" si="275"/>
        <v>Bầm ơi</v>
      </c>
      <c r="J916" s="65" t="str">
        <f t="shared" ca="1" si="276"/>
        <v>Máy chiếu</v>
      </c>
      <c r="K916" s="66"/>
      <c r="L916" s="169" t="str">
        <f>+C916</f>
        <v>Tư 
7/4</v>
      </c>
      <c r="M916" s="61">
        <v>1</v>
      </c>
      <c r="N916" s="61">
        <f t="shared" ca="1" si="277"/>
        <v>62</v>
      </c>
      <c r="O916" s="61">
        <f t="shared" ca="1" si="278"/>
        <v>62</v>
      </c>
      <c r="P916" s="62" t="str">
        <f>TKB!$D$14</f>
        <v>Khoa học</v>
      </c>
      <c r="Q916" s="62"/>
      <c r="R916" s="64" t="str">
        <f t="shared" ca="1" si="279"/>
        <v>Môi trường</v>
      </c>
      <c r="S916" s="65" t="str">
        <f t="shared" ca="1" si="280"/>
        <v>Máy chiếu</v>
      </c>
      <c r="T916" s="46"/>
      <c r="U916" s="35"/>
      <c r="V916" s="36"/>
      <c r="W916" s="37"/>
      <c r="X916" s="46"/>
      <c r="Y916" s="46"/>
      <c r="Z916" s="46"/>
    </row>
    <row r="917" spans="1:26" ht="24" customHeight="1" x14ac:dyDescent="0.2">
      <c r="A917" s="11" t="str">
        <f t="shared" si="0"/>
        <v/>
      </c>
      <c r="B917" s="29">
        <f t="shared" si="272"/>
        <v>31</v>
      </c>
      <c r="C917" s="85"/>
      <c r="D917" s="72">
        <v>2</v>
      </c>
      <c r="E917" s="72">
        <f t="shared" ca="1" si="273"/>
        <v>122</v>
      </c>
      <c r="F917" s="72">
        <f t="shared" ca="1" si="274"/>
        <v>122</v>
      </c>
      <c r="G917" s="73" t="str">
        <f>TKB!$C$15</f>
        <v>Tiếng Anh</v>
      </c>
      <c r="H917" s="73"/>
      <c r="I917" s="74" t="str">
        <f t="shared" ca="1" si="275"/>
        <v>Handout Unit 18</v>
      </c>
      <c r="J917" s="75">
        <f t="shared" ca="1" si="276"/>
        <v>0</v>
      </c>
      <c r="K917" s="66"/>
      <c r="L917" s="167"/>
      <c r="M917" s="72">
        <v>2</v>
      </c>
      <c r="N917" s="72">
        <f t="shared" ca="1" si="277"/>
        <v>62</v>
      </c>
      <c r="O917" s="72">
        <f t="shared" ca="1" si="278"/>
        <v>62</v>
      </c>
      <c r="P917" s="62" t="str">
        <f>TKB!$D$15</f>
        <v>Thể dục</v>
      </c>
      <c r="Q917" s="73"/>
      <c r="R917" s="74" t="str">
        <f t="shared" ca="1" si="279"/>
        <v>Môn TTTC. TC“Chuyển đồ vật”</v>
      </c>
      <c r="S917" s="75">
        <f t="shared" ca="1" si="280"/>
        <v>0</v>
      </c>
      <c r="T917" s="46"/>
      <c r="U917" s="35"/>
      <c r="V917" s="36"/>
      <c r="W917" s="37"/>
      <c r="X917" s="46"/>
      <c r="Y917" s="46"/>
      <c r="Z917" s="46"/>
    </row>
    <row r="918" spans="1:26" ht="24" customHeight="1" x14ac:dyDescent="0.2">
      <c r="A918" s="11" t="str">
        <f t="shared" si="0"/>
        <v/>
      </c>
      <c r="B918" s="29">
        <f t="shared" si="272"/>
        <v>31</v>
      </c>
      <c r="C918" s="85"/>
      <c r="D918" s="72">
        <v>3</v>
      </c>
      <c r="E918" s="72">
        <f t="shared" ca="1" si="273"/>
        <v>153</v>
      </c>
      <c r="F918" s="72">
        <f t="shared" ca="1" si="274"/>
        <v>153</v>
      </c>
      <c r="G918" s="73" t="str">
        <f>TKB!$C$16</f>
        <v>Toán</v>
      </c>
      <c r="H918" s="73"/>
      <c r="I918" s="74" t="str">
        <f t="shared" ca="1" si="275"/>
        <v>Phép nhân</v>
      </c>
      <c r="J918" s="75" t="str">
        <f t="shared" ca="1" si="276"/>
        <v>Máy chiếu</v>
      </c>
      <c r="K918" s="66"/>
      <c r="L918" s="167"/>
      <c r="M918" s="67">
        <v>3</v>
      </c>
      <c r="N918" s="72">
        <f t="shared" ca="1" si="277"/>
        <v>92</v>
      </c>
      <c r="O918" s="67">
        <f t="shared" ca="1" si="278"/>
        <v>162</v>
      </c>
      <c r="P918" s="68" t="str">
        <f>TKB!$D$16</f>
        <v>HDH-TV</v>
      </c>
      <c r="Q918" s="73"/>
      <c r="R918" s="74" t="str">
        <f t="shared" ca="1" si="279"/>
        <v>Tập đọc - Luyện từ và câu</v>
      </c>
      <c r="S918" s="75" t="str">
        <f t="shared" ca="1" si="280"/>
        <v>Máy chiếu</v>
      </c>
      <c r="T918" s="46"/>
      <c r="U918" s="35"/>
      <c r="V918" s="36"/>
      <c r="W918" s="37"/>
      <c r="X918" s="46"/>
      <c r="Y918" s="46"/>
      <c r="Z918" s="46"/>
    </row>
    <row r="919" spans="1:26" ht="24" customHeight="1" x14ac:dyDescent="0.2">
      <c r="A919" s="11" t="str">
        <f t="shared" si="0"/>
        <v/>
      </c>
      <c r="B919" s="29">
        <f t="shared" si="272"/>
        <v>31</v>
      </c>
      <c r="C919" s="85"/>
      <c r="D919" s="72">
        <v>4</v>
      </c>
      <c r="E919" s="72">
        <f t="shared" ca="1" si="273"/>
        <v>31</v>
      </c>
      <c r="F919" s="72">
        <f t="shared" ca="1" si="274"/>
        <v>31</v>
      </c>
      <c r="G919" s="73" t="str">
        <f>TKB!$C$17</f>
        <v>Kể chuyện</v>
      </c>
      <c r="H919" s="73"/>
      <c r="I919" s="74" t="str">
        <f t="shared" ca="1" si="275"/>
        <v>Kể chuyện được chứng kiến hoặc tham gia</v>
      </c>
      <c r="J919" s="75" t="str">
        <f t="shared" ca="1" si="276"/>
        <v>Máy chiếu</v>
      </c>
      <c r="K919" s="66"/>
      <c r="L919" s="167"/>
      <c r="M919" s="72">
        <v>4</v>
      </c>
      <c r="N919" s="72">
        <f t="shared" ca="1" si="277"/>
        <v>31</v>
      </c>
      <c r="O919" s="72">
        <f t="shared" ca="1" si="278"/>
        <v>33</v>
      </c>
      <c r="P919" s="73" t="str">
        <f>TKB!$D$17</f>
        <v>HĐTT-CĐ</v>
      </c>
      <c r="Q919" s="73"/>
      <c r="R919" s="74" t="str">
        <f t="shared" ca="1" si="279"/>
        <v>Hướng dẫn thực hiện 5 điều Bác Hồ dạy</v>
      </c>
      <c r="S919" s="75" t="str">
        <f t="shared" ca="1" si="280"/>
        <v>Máy chiếu</v>
      </c>
      <c r="T919" s="46"/>
      <c r="U919" s="35"/>
      <c r="V919" s="36"/>
      <c r="W919" s="37"/>
      <c r="X919" s="46"/>
      <c r="Y919" s="46"/>
      <c r="Z919" s="46"/>
    </row>
    <row r="920" spans="1:26" ht="24" customHeight="1" x14ac:dyDescent="0.2">
      <c r="A920" s="11" t="str">
        <f t="shared" si="0"/>
        <v/>
      </c>
      <c r="B920" s="29">
        <f t="shared" si="272"/>
        <v>31</v>
      </c>
      <c r="C920" s="86"/>
      <c r="D920" s="79">
        <v>5</v>
      </c>
      <c r="E920" s="79">
        <f t="shared" ca="1" si="273"/>
        <v>396</v>
      </c>
      <c r="F920" s="79" t="str">
        <f t="shared" si="274"/>
        <v/>
      </c>
      <c r="G920" s="80">
        <f>TKB!$C$18</f>
        <v>0</v>
      </c>
      <c r="H920" s="80"/>
      <c r="I920" s="81" t="str">
        <f t="shared" si="275"/>
        <v/>
      </c>
      <c r="J920" s="82" t="str">
        <f t="shared" si="276"/>
        <v/>
      </c>
      <c r="K920" s="66"/>
      <c r="L920" s="170"/>
      <c r="M920" s="78">
        <v>5</v>
      </c>
      <c r="N920" s="72" t="str">
        <f t="shared" ca="1" si="277"/>
        <v/>
      </c>
      <c r="O920" s="83" t="str">
        <f t="shared" si="278"/>
        <v/>
      </c>
      <c r="P920" s="80">
        <f>TKB!$D$18</f>
        <v>0</v>
      </c>
      <c r="Q920" s="80"/>
      <c r="R920" s="81" t="str">
        <f t="shared" si="279"/>
        <v/>
      </c>
      <c r="S920" s="82" t="str">
        <f t="shared" si="280"/>
        <v/>
      </c>
      <c r="T920" s="46"/>
      <c r="U920" s="35"/>
      <c r="V920" s="36"/>
      <c r="W920" s="37"/>
      <c r="X920" s="46"/>
      <c r="Y920" s="46"/>
      <c r="Z920" s="46"/>
    </row>
    <row r="921" spans="1:26" ht="24" customHeight="1" x14ac:dyDescent="0.2">
      <c r="A921" s="11" t="str">
        <f t="shared" si="0"/>
        <v/>
      </c>
      <c r="B921" s="29">
        <f t="shared" si="272"/>
        <v>31</v>
      </c>
      <c r="C921" s="84" t="str">
        <f>CONCATENATE("Năm ",CHAR(10),DAY(V903+3),"/",MONTH(V903+3))</f>
        <v>Năm 
8/4</v>
      </c>
      <c r="D921" s="61">
        <v>1</v>
      </c>
      <c r="E921" s="61">
        <f t="shared" ca="1" si="273"/>
        <v>61</v>
      </c>
      <c r="F921" s="61">
        <f t="shared" ca="1" si="274"/>
        <v>61</v>
      </c>
      <c r="G921" s="62" t="str">
        <f>TKB!$C$19</f>
        <v>TLV</v>
      </c>
      <c r="H921" s="62"/>
      <c r="I921" s="64" t="str">
        <f t="shared" ca="1" si="275"/>
        <v>Ôn tập về tả cảnh</v>
      </c>
      <c r="J921" s="65" t="str">
        <f t="shared" ca="1" si="276"/>
        <v>Máy chiếu</v>
      </c>
      <c r="K921" s="66"/>
      <c r="L921" s="169" t="str">
        <f>+C921</f>
        <v>Năm 
8/4</v>
      </c>
      <c r="M921" s="61">
        <v>1</v>
      </c>
      <c r="N921" s="61">
        <f t="shared" ca="1" si="277"/>
        <v>123</v>
      </c>
      <c r="O921" s="61">
        <f t="shared" ca="1" si="278"/>
        <v>123</v>
      </c>
      <c r="P921" s="62" t="str">
        <f>TKB!$D$19</f>
        <v>Tiếng Anh</v>
      </c>
      <c r="Q921" s="62"/>
      <c r="R921" s="64" t="str">
        <f t="shared" ca="1" si="279"/>
        <v>Unit 19: Lesson 1</v>
      </c>
      <c r="S921" s="65">
        <f t="shared" ca="1" si="280"/>
        <v>0</v>
      </c>
      <c r="T921" s="46"/>
      <c r="U921" s="35"/>
      <c r="V921" s="36"/>
      <c r="W921" s="37"/>
      <c r="X921" s="46"/>
      <c r="Y921" s="46"/>
      <c r="Z921" s="46"/>
    </row>
    <row r="922" spans="1:26" ht="24" customHeight="1" x14ac:dyDescent="0.2">
      <c r="A922" s="11" t="str">
        <f t="shared" si="0"/>
        <v/>
      </c>
      <c r="B922" s="29">
        <f t="shared" si="272"/>
        <v>31</v>
      </c>
      <c r="C922" s="85"/>
      <c r="D922" s="72">
        <v>2</v>
      </c>
      <c r="E922" s="72">
        <f t="shared" ca="1" si="273"/>
        <v>31</v>
      </c>
      <c r="F922" s="72">
        <f t="shared" ca="1" si="274"/>
        <v>31</v>
      </c>
      <c r="G922" s="73" t="str">
        <f>TKB!$C$20</f>
        <v>Mĩ thuật</v>
      </c>
      <c r="H922" s="73"/>
      <c r="I922" s="74" t="str">
        <f t="shared" ca="1" si="275"/>
        <v>Thử nghiệm và sáng tạo với các chất liệu</v>
      </c>
      <c r="J922" s="75">
        <f t="shared" ca="1" si="276"/>
        <v>0</v>
      </c>
      <c r="K922" s="66"/>
      <c r="L922" s="167"/>
      <c r="M922" s="72">
        <v>2</v>
      </c>
      <c r="N922" s="72">
        <f t="shared" ca="1" si="277"/>
        <v>31</v>
      </c>
      <c r="O922" s="72">
        <f t="shared" ca="1" si="278"/>
        <v>31</v>
      </c>
      <c r="P922" s="73" t="str">
        <f>TKB!$D$20</f>
        <v>Địa lí</v>
      </c>
      <c r="Q922" s="73"/>
      <c r="R922" s="74" t="str">
        <f t="shared" ca="1" si="279"/>
        <v>Địa phương: Tìm hiểu vị trí địa lí xã Ninh Hiệp</v>
      </c>
      <c r="S922" s="75" t="str">
        <f t="shared" ca="1" si="280"/>
        <v>Máy chiếu</v>
      </c>
      <c r="T922" s="46"/>
      <c r="U922" s="35"/>
      <c r="V922" s="36"/>
      <c r="W922" s="37"/>
      <c r="X922" s="46"/>
      <c r="Y922" s="46"/>
      <c r="Z922" s="46"/>
    </row>
    <row r="923" spans="1:26" ht="24" customHeight="1" x14ac:dyDescent="0.2">
      <c r="A923" s="11" t="str">
        <f t="shared" si="0"/>
        <v/>
      </c>
      <c r="B923" s="29">
        <f t="shared" si="272"/>
        <v>31</v>
      </c>
      <c r="C923" s="85"/>
      <c r="D923" s="72">
        <v>3</v>
      </c>
      <c r="E923" s="72">
        <f t="shared" ca="1" si="273"/>
        <v>154</v>
      </c>
      <c r="F923" s="72">
        <f t="shared" ca="1" si="274"/>
        <v>154</v>
      </c>
      <c r="G923" s="73" t="str">
        <f>TKB!$C$21</f>
        <v>Toán</v>
      </c>
      <c r="H923" s="73"/>
      <c r="I923" s="74" t="str">
        <f t="shared" ca="1" si="275"/>
        <v>Luyện tập</v>
      </c>
      <c r="J923" s="75" t="str">
        <f t="shared" ca="1" si="276"/>
        <v xml:space="preserve">Máy chiếu </v>
      </c>
      <c r="K923" s="66"/>
      <c r="L923" s="167"/>
      <c r="M923" s="67">
        <v>3</v>
      </c>
      <c r="N923" s="72">
        <f t="shared" ca="1" si="277"/>
        <v>31</v>
      </c>
      <c r="O923" s="67">
        <f t="shared" ca="1" si="278"/>
        <v>31</v>
      </c>
      <c r="P923" s="68" t="str">
        <f>TKB!$D$21</f>
        <v>Kĩ thuật</v>
      </c>
      <c r="Q923" s="73"/>
      <c r="R923" s="74" t="str">
        <f t="shared" ca="1" si="279"/>
        <v>Lắp rô bốt</v>
      </c>
      <c r="S923" s="75" t="str">
        <f t="shared" ca="1" si="280"/>
        <v>Bộ lắp ghép</v>
      </c>
      <c r="T923" s="46"/>
      <c r="U923" s="35"/>
      <c r="V923" s="36"/>
      <c r="W923" s="37"/>
      <c r="X923" s="46"/>
      <c r="Y923" s="46"/>
      <c r="Z923" s="46"/>
    </row>
    <row r="924" spans="1:26" ht="24" customHeight="1" x14ac:dyDescent="0.2">
      <c r="A924" s="11" t="str">
        <f t="shared" si="0"/>
        <v/>
      </c>
      <c r="B924" s="29">
        <f t="shared" si="272"/>
        <v>31</v>
      </c>
      <c r="C924" s="85"/>
      <c r="D924" s="72">
        <v>4</v>
      </c>
      <c r="E924" s="72">
        <f t="shared" ca="1" si="273"/>
        <v>62</v>
      </c>
      <c r="F924" s="72">
        <f t="shared" ca="1" si="274"/>
        <v>62</v>
      </c>
      <c r="G924" s="73" t="str">
        <f>TKB!$C$22</f>
        <v>LT &amp; Câu</v>
      </c>
      <c r="H924" s="73"/>
      <c r="I924" s="74" t="str">
        <f t="shared" ca="1" si="275"/>
        <v>Ôn tập về dấu câu ( Dấu phấy)</v>
      </c>
      <c r="J924" s="75" t="str">
        <f t="shared" ca="1" si="276"/>
        <v>Máy chiếu</v>
      </c>
      <c r="K924" s="66"/>
      <c r="L924" s="167"/>
      <c r="M924" s="72">
        <v>4</v>
      </c>
      <c r="N924" s="72">
        <f t="shared" ca="1" si="277"/>
        <v>93</v>
      </c>
      <c r="O924" s="72">
        <f t="shared" ca="1" si="278"/>
        <v>163</v>
      </c>
      <c r="P924" s="73" t="str">
        <f>TKB!$D$22</f>
        <v>HDH-TV</v>
      </c>
      <c r="Q924" s="73"/>
      <c r="R924" s="74" t="str">
        <f t="shared" ca="1" si="279"/>
        <v>Luyện từ và câu</v>
      </c>
      <c r="S924" s="75" t="str">
        <f t="shared" ca="1" si="280"/>
        <v>Máy chiếu</v>
      </c>
      <c r="T924" s="46"/>
      <c r="U924" s="35"/>
      <c r="V924" s="36"/>
      <c r="W924" s="37"/>
      <c r="X924" s="46"/>
      <c r="Y924" s="46"/>
      <c r="Z924" s="46"/>
    </row>
    <row r="925" spans="1:26" ht="24" customHeight="1" x14ac:dyDescent="0.2">
      <c r="A925" s="11" t="str">
        <f t="shared" si="0"/>
        <v/>
      </c>
      <c r="B925" s="29">
        <f t="shared" si="272"/>
        <v>31</v>
      </c>
      <c r="C925" s="86"/>
      <c r="D925" s="79">
        <v>5</v>
      </c>
      <c r="E925" s="79">
        <f t="shared" ca="1" si="273"/>
        <v>398</v>
      </c>
      <c r="F925" s="79" t="str">
        <f t="shared" si="274"/>
        <v/>
      </c>
      <c r="G925" s="80">
        <f>TKB!$C$23</f>
        <v>0</v>
      </c>
      <c r="H925" s="80"/>
      <c r="I925" s="81" t="str">
        <f t="shared" si="275"/>
        <v/>
      </c>
      <c r="J925" s="82" t="str">
        <f t="shared" si="276"/>
        <v/>
      </c>
      <c r="K925" s="66"/>
      <c r="L925" s="170"/>
      <c r="M925" s="78">
        <v>5</v>
      </c>
      <c r="N925" s="72" t="str">
        <f t="shared" ca="1" si="277"/>
        <v/>
      </c>
      <c r="O925" s="83" t="str">
        <f t="shared" si="278"/>
        <v/>
      </c>
      <c r="P925" s="80">
        <f>TKB!$D$23</f>
        <v>0</v>
      </c>
      <c r="Q925" s="80"/>
      <c r="R925" s="81" t="str">
        <f t="shared" si="279"/>
        <v/>
      </c>
      <c r="S925" s="82" t="str">
        <f t="shared" si="280"/>
        <v/>
      </c>
      <c r="T925" s="46"/>
      <c r="U925" s="35"/>
      <c r="V925" s="36"/>
      <c r="W925" s="37"/>
      <c r="X925" s="46"/>
      <c r="Y925" s="46"/>
      <c r="Z925" s="46"/>
    </row>
    <row r="926" spans="1:26" ht="24" customHeight="1" x14ac:dyDescent="0.2">
      <c r="A926" s="11" t="str">
        <f t="shared" si="0"/>
        <v/>
      </c>
      <c r="B926" s="29">
        <f t="shared" si="272"/>
        <v>31</v>
      </c>
      <c r="C926" s="60" t="str">
        <f>CONCATENATE("Sáu ",CHAR(10),DAY(V903+4),"/",MONTH(V903+4))</f>
        <v>Sáu 
9/4</v>
      </c>
      <c r="D926" s="61">
        <v>1</v>
      </c>
      <c r="E926" s="61">
        <f t="shared" ca="1" si="273"/>
        <v>62</v>
      </c>
      <c r="F926" s="61">
        <f t="shared" ca="1" si="274"/>
        <v>62</v>
      </c>
      <c r="G926" s="73" t="str">
        <f>TKB!$C$24</f>
        <v>TLV</v>
      </c>
      <c r="H926" s="62"/>
      <c r="I926" s="64" t="str">
        <f t="shared" ca="1" si="275"/>
        <v>Ôn tập về tả cảnh</v>
      </c>
      <c r="J926" s="65" t="str">
        <f t="shared" ca="1" si="276"/>
        <v>Máy chiếu</v>
      </c>
      <c r="K926" s="66"/>
      <c r="L926" s="169" t="str">
        <f>+C926</f>
        <v>Sáu 
9/4</v>
      </c>
      <c r="M926" s="61">
        <v>1</v>
      </c>
      <c r="N926" s="61">
        <f t="shared" ca="1" si="277"/>
        <v>62</v>
      </c>
      <c r="O926" s="61">
        <f t="shared" ca="1" si="278"/>
        <v>62</v>
      </c>
      <c r="P926" s="62" t="str">
        <f>TKB!$D$24</f>
        <v>HDH-T</v>
      </c>
      <c r="Q926" s="62"/>
      <c r="R926" s="74" t="str">
        <f t="shared" ca="1" si="279"/>
        <v>Phép nhân. Phép chia</v>
      </c>
      <c r="S926" s="65" t="str">
        <f t="shared" ca="1" si="280"/>
        <v>Máy chiếu</v>
      </c>
      <c r="T926" s="46"/>
      <c r="U926" s="35"/>
      <c r="V926" s="36"/>
      <c r="W926" s="37"/>
      <c r="X926" s="46"/>
      <c r="Y926" s="46"/>
      <c r="Z926" s="46"/>
    </row>
    <row r="927" spans="1:26" ht="24" customHeight="1" x14ac:dyDescent="0.2">
      <c r="A927" s="11" t="str">
        <f t="shared" si="0"/>
        <v/>
      </c>
      <c r="B927" s="29">
        <f t="shared" si="272"/>
        <v>31</v>
      </c>
      <c r="C927" s="71"/>
      <c r="D927" s="72">
        <v>2</v>
      </c>
      <c r="E927" s="72">
        <f t="shared" ca="1" si="273"/>
        <v>155</v>
      </c>
      <c r="F927" s="72">
        <f t="shared" ca="1" si="274"/>
        <v>155</v>
      </c>
      <c r="G927" s="73" t="str">
        <f>TKB!$C$25</f>
        <v>Toán</v>
      </c>
      <c r="H927" s="73"/>
      <c r="I927" s="74" t="str">
        <f t="shared" ca="1" si="275"/>
        <v>Phép chia</v>
      </c>
      <c r="J927" s="75" t="str">
        <f t="shared" ca="1" si="276"/>
        <v>Máy chiếu</v>
      </c>
      <c r="K927" s="66"/>
      <c r="L927" s="167"/>
      <c r="M927" s="72">
        <v>2</v>
      </c>
      <c r="N927" s="72">
        <f t="shared" ca="1" si="277"/>
        <v>31</v>
      </c>
      <c r="O927" s="72">
        <f t="shared" ca="1" si="278"/>
        <v>31</v>
      </c>
      <c r="P927" s="73" t="str">
        <f>TKB!$D$25</f>
        <v>HĐTT-SH</v>
      </c>
      <c r="Q927" s="73"/>
      <c r="R927" s="74" t="str">
        <f t="shared" ca="1" si="279"/>
        <v>Sinh hoạt lớp</v>
      </c>
      <c r="S927" s="75" t="str">
        <f t="shared" ca="1" si="280"/>
        <v>sổ thi đua</v>
      </c>
      <c r="T927" s="46"/>
      <c r="U927" s="35"/>
      <c r="V927" s="36"/>
      <c r="W927" s="37"/>
      <c r="X927" s="46"/>
      <c r="Y927" s="46"/>
      <c r="Z927" s="46"/>
    </row>
    <row r="928" spans="1:26" ht="24" customHeight="1" x14ac:dyDescent="0.2">
      <c r="A928" s="11" t="str">
        <f t="shared" si="0"/>
        <v/>
      </c>
      <c r="B928" s="29">
        <f t="shared" si="272"/>
        <v>31</v>
      </c>
      <c r="C928" s="71"/>
      <c r="D928" s="67">
        <v>3</v>
      </c>
      <c r="E928" s="72">
        <f t="shared" ca="1" si="273"/>
        <v>31</v>
      </c>
      <c r="F928" s="72">
        <f t="shared" ca="1" si="274"/>
        <v>31</v>
      </c>
      <c r="G928" s="73" t="str">
        <f>TKB!$C$26</f>
        <v>Đạo đức</v>
      </c>
      <c r="H928" s="73"/>
      <c r="I928" s="74" t="str">
        <f t="shared" ca="1" si="275"/>
        <v>Bảo vệ tài nguyên thiên nhiên ( tiếp)</v>
      </c>
      <c r="J928" s="75" t="str">
        <f t="shared" ca="1" si="276"/>
        <v>Máy chiếu</v>
      </c>
      <c r="K928" s="66"/>
      <c r="L928" s="167"/>
      <c r="M928" s="67">
        <v>3</v>
      </c>
      <c r="N928" s="72" t="str">
        <f t="shared" ca="1" si="277"/>
        <v/>
      </c>
      <c r="O928" s="67" t="str">
        <f t="shared" si="278"/>
        <v/>
      </c>
      <c r="P928" s="68">
        <f>TKB!$D$26</f>
        <v>0</v>
      </c>
      <c r="Q928" s="73"/>
      <c r="R928" s="74" t="str">
        <f t="shared" si="279"/>
        <v/>
      </c>
      <c r="S928" s="75" t="str">
        <f t="shared" si="280"/>
        <v/>
      </c>
      <c r="T928" s="46"/>
      <c r="U928" s="35"/>
      <c r="V928" s="36"/>
      <c r="W928" s="37"/>
      <c r="X928" s="46"/>
      <c r="Y928" s="46"/>
      <c r="Z928" s="46"/>
    </row>
    <row r="929" spans="1:26" ht="24" customHeight="1" x14ac:dyDescent="0.2">
      <c r="A929" s="11" t="str">
        <f t="shared" si="0"/>
        <v/>
      </c>
      <c r="B929" s="29">
        <f t="shared" si="272"/>
        <v>31</v>
      </c>
      <c r="C929" s="71"/>
      <c r="D929" s="72">
        <v>4</v>
      </c>
      <c r="E929" s="72">
        <f t="shared" ca="1" si="273"/>
        <v>124</v>
      </c>
      <c r="F929" s="72">
        <f t="shared" ca="1" si="274"/>
        <v>124</v>
      </c>
      <c r="G929" s="73" t="str">
        <f>TKB!$C$27</f>
        <v>Tiếng Anh</v>
      </c>
      <c r="H929" s="73"/>
      <c r="I929" s="74" t="str">
        <f t="shared" ca="1" si="275"/>
        <v>Unit 19-Lesson 1 (tài liệu bổ trợ)</v>
      </c>
      <c r="J929" s="75">
        <f t="shared" ca="1" si="276"/>
        <v>0</v>
      </c>
      <c r="K929" s="66"/>
      <c r="L929" s="167"/>
      <c r="M929" s="72">
        <v>4</v>
      </c>
      <c r="N929" s="72" t="str">
        <f t="shared" ca="1" si="277"/>
        <v/>
      </c>
      <c r="O929" s="72" t="str">
        <f t="shared" si="278"/>
        <v/>
      </c>
      <c r="P929" s="73">
        <f>TKB!$D$27</f>
        <v>0</v>
      </c>
      <c r="Q929" s="73"/>
      <c r="R929" s="74" t="str">
        <f t="shared" si="279"/>
        <v/>
      </c>
      <c r="S929" s="75" t="str">
        <f t="shared" si="280"/>
        <v/>
      </c>
      <c r="T929" s="46"/>
      <c r="U929" s="35"/>
      <c r="V929" s="36"/>
      <c r="W929" s="37"/>
      <c r="X929" s="46"/>
      <c r="Y929" s="46"/>
      <c r="Z929" s="46"/>
    </row>
    <row r="930" spans="1:26" ht="24" customHeight="1" x14ac:dyDescent="0.2">
      <c r="A930" s="11" t="str">
        <f t="shared" si="0"/>
        <v/>
      </c>
      <c r="B930" s="29">
        <f t="shared" si="272"/>
        <v>31</v>
      </c>
      <c r="C930" s="87"/>
      <c r="D930" s="88">
        <v>5</v>
      </c>
      <c r="E930" s="88">
        <f t="shared" ca="1" si="273"/>
        <v>400</v>
      </c>
      <c r="F930" s="88" t="str">
        <f t="shared" si="274"/>
        <v/>
      </c>
      <c r="G930" s="89">
        <f>TKB!$C$28</f>
        <v>0</v>
      </c>
      <c r="H930" s="89" t="str">
        <f>IF(AND($M$1&lt;&gt;"",F930&lt;&gt;""),$M$1,IF(LEN(G930)&gt;$Q$1,RIGHT(G930,$Q$1),""))</f>
        <v/>
      </c>
      <c r="I930" s="90" t="str">
        <f t="shared" si="275"/>
        <v/>
      </c>
      <c r="J930" s="91" t="str">
        <f t="shared" si="276"/>
        <v/>
      </c>
      <c r="K930" s="66"/>
      <c r="L930" s="171"/>
      <c r="M930" s="92">
        <v>5</v>
      </c>
      <c r="N930" s="88" t="str">
        <f t="shared" ca="1" si="277"/>
        <v/>
      </c>
      <c r="O930" s="88" t="str">
        <f t="shared" si="278"/>
        <v/>
      </c>
      <c r="P930" s="89">
        <f>TKB!$D$28</f>
        <v>0</v>
      </c>
      <c r="Q930" s="89" t="str">
        <f>IF(AND($M$1&lt;&gt;"",O930&lt;&gt;""),$M$1,IF(LEN(P930)&gt;$Q$1,RIGHT(P930,$Q$1),""))</f>
        <v/>
      </c>
      <c r="R930" s="90" t="str">
        <f t="shared" si="279"/>
        <v/>
      </c>
      <c r="S930" s="91" t="str">
        <f t="shared" si="280"/>
        <v/>
      </c>
      <c r="T930" s="46"/>
      <c r="U930" s="35"/>
      <c r="V930" s="36"/>
      <c r="W930" s="37"/>
      <c r="X930" s="46"/>
      <c r="Y930" s="46"/>
      <c r="Z930" s="46"/>
    </row>
    <row r="931" spans="1:26" ht="24" customHeight="1" x14ac:dyDescent="0.2">
      <c r="A931" s="11" t="str">
        <f t="shared" si="0"/>
        <v/>
      </c>
      <c r="B931" s="29">
        <f t="shared" si="272"/>
        <v>31</v>
      </c>
      <c r="C931" s="178"/>
      <c r="D931" s="173"/>
      <c r="E931" s="173"/>
      <c r="F931" s="173"/>
      <c r="G931" s="173"/>
      <c r="H931" s="173"/>
      <c r="I931" s="173"/>
      <c r="J931" s="174"/>
      <c r="K931" s="93"/>
      <c r="L931" s="172"/>
      <c r="M931" s="173"/>
      <c r="N931" s="173"/>
      <c r="O931" s="173"/>
      <c r="P931" s="173"/>
      <c r="Q931" s="173"/>
      <c r="R931" s="173"/>
      <c r="S931" s="174"/>
      <c r="T931" s="11"/>
      <c r="U931" s="35"/>
      <c r="V931" s="36"/>
      <c r="W931" s="37"/>
      <c r="X931" s="11"/>
      <c r="Y931" s="11"/>
      <c r="Z931" s="11"/>
    </row>
    <row r="932" spans="1:26" ht="57.75" customHeight="1" x14ac:dyDescent="0.2">
      <c r="A932" s="11" t="str">
        <f t="shared" si="0"/>
        <v/>
      </c>
      <c r="B932" s="29">
        <f>+B933</f>
        <v>32</v>
      </c>
      <c r="C932" s="96" t="str">
        <f>'HUONG DAN'!B54</f>
        <v>©Trường Tiểu học Lê Ngọc Hân, Gia Lâm</v>
      </c>
      <c r="D932" s="93"/>
      <c r="E932" s="93"/>
      <c r="F932" s="93"/>
      <c r="G932" s="97"/>
      <c r="H932" s="97"/>
      <c r="I932" s="97"/>
      <c r="J932" s="97"/>
      <c r="K932" s="97"/>
      <c r="L932" s="45"/>
      <c r="M932" s="45"/>
      <c r="N932" s="45"/>
      <c r="O932" s="45"/>
      <c r="P932" s="100"/>
      <c r="Q932" s="100"/>
      <c r="R932" s="183"/>
      <c r="S932" s="180"/>
      <c r="T932" s="11"/>
      <c r="U932" s="35"/>
      <c r="V932" s="36"/>
      <c r="W932" s="37"/>
      <c r="X932" s="11"/>
      <c r="Y932" s="11"/>
      <c r="Z932" s="11"/>
    </row>
    <row r="933" spans="1:26" ht="24" customHeight="1" x14ac:dyDescent="0.2">
      <c r="A933" s="11" t="str">
        <f t="shared" si="0"/>
        <v/>
      </c>
      <c r="B933" s="29">
        <f>+C933</f>
        <v>32</v>
      </c>
      <c r="C933" s="179">
        <f>+C903+1</f>
        <v>32</v>
      </c>
      <c r="D933" s="180"/>
      <c r="E933" s="38"/>
      <c r="F933" s="93" t="str">
        <f>CONCATENATE("(Từ ngày ",DAY(V933)&amp;"/"&amp; MONTH(V933) &amp;"/"&amp;YEAR(V933)&amp; " đến ngày "  &amp;DAY(V933+4)&amp;  "/" &amp; MONTH(V933+4) &amp; "/" &amp; YEAR(V933+4),")")</f>
        <v>(Từ ngày 12/4/2021 đến ngày 16/4/2021)</v>
      </c>
      <c r="G933" s="97"/>
      <c r="H933" s="97"/>
      <c r="I933" s="33"/>
      <c r="J933" s="33"/>
      <c r="K933" s="33"/>
      <c r="L933" s="42"/>
      <c r="M933" s="42"/>
      <c r="N933" s="43"/>
      <c r="O933" s="43"/>
      <c r="P933" s="44"/>
      <c r="Q933" s="44"/>
      <c r="R933" s="41"/>
      <c r="S933" s="41"/>
      <c r="T933" s="11"/>
      <c r="U933" s="35" t="s">
        <v>62</v>
      </c>
      <c r="V933" s="36">
        <f>$U$1+(C933-1)*7+W933</f>
        <v>44298</v>
      </c>
      <c r="W933" s="37">
        <v>0</v>
      </c>
      <c r="X933" s="11"/>
      <c r="Y933" s="11"/>
      <c r="Z933" s="11"/>
    </row>
    <row r="934" spans="1:26" ht="24" customHeight="1" x14ac:dyDescent="0.2">
      <c r="A934" s="11" t="str">
        <f t="shared" si="0"/>
        <v/>
      </c>
      <c r="B934" s="29">
        <f t="shared" ref="B934:B961" si="281">+B933</f>
        <v>32</v>
      </c>
      <c r="C934" s="175" t="s">
        <v>63</v>
      </c>
      <c r="D934" s="176"/>
      <c r="E934" s="176"/>
      <c r="F934" s="176"/>
      <c r="G934" s="176"/>
      <c r="H934" s="176"/>
      <c r="I934" s="176"/>
      <c r="J934" s="177"/>
      <c r="K934" s="99"/>
      <c r="L934" s="175" t="s">
        <v>64</v>
      </c>
      <c r="M934" s="176"/>
      <c r="N934" s="176"/>
      <c r="O934" s="176"/>
      <c r="P934" s="176"/>
      <c r="Q934" s="176"/>
      <c r="R934" s="176"/>
      <c r="S934" s="177"/>
      <c r="T934" s="46"/>
      <c r="U934" s="35"/>
      <c r="V934" s="47"/>
      <c r="W934" s="37"/>
      <c r="X934" s="46"/>
      <c r="Y934" s="46"/>
      <c r="Z934" s="46"/>
    </row>
    <row r="935" spans="1:26" ht="24" customHeight="1" x14ac:dyDescent="0.2">
      <c r="A935" s="11" t="str">
        <f t="shared" si="0"/>
        <v/>
      </c>
      <c r="B935" s="29">
        <f t="shared" si="281"/>
        <v>32</v>
      </c>
      <c r="C935" s="101" t="s">
        <v>65</v>
      </c>
      <c r="D935" s="102" t="s">
        <v>66</v>
      </c>
      <c r="E935" s="102" t="s">
        <v>67</v>
      </c>
      <c r="F935" s="102" t="s">
        <v>68</v>
      </c>
      <c r="G935" s="103" t="s">
        <v>69</v>
      </c>
      <c r="H935" s="103" t="s">
        <v>70</v>
      </c>
      <c r="I935" s="103" t="s">
        <v>71</v>
      </c>
      <c r="J935" s="104" t="s">
        <v>72</v>
      </c>
      <c r="K935" s="52"/>
      <c r="L935" s="53" t="s">
        <v>65</v>
      </c>
      <c r="M935" s="54" t="s">
        <v>66</v>
      </c>
      <c r="N935" s="54" t="s">
        <v>67</v>
      </c>
      <c r="O935" s="49" t="s">
        <v>68</v>
      </c>
      <c r="P935" s="55" t="s">
        <v>73</v>
      </c>
      <c r="Q935" s="55" t="s">
        <v>70</v>
      </c>
      <c r="R935" s="55" t="s">
        <v>71</v>
      </c>
      <c r="S935" s="51" t="s">
        <v>72</v>
      </c>
      <c r="T935" s="56"/>
      <c r="U935" s="57"/>
      <c r="V935" s="58"/>
      <c r="W935" s="59"/>
      <c r="X935" s="56"/>
      <c r="Y935" s="56"/>
      <c r="Z935" s="56"/>
    </row>
    <row r="936" spans="1:26" ht="24" customHeight="1" x14ac:dyDescent="0.2">
      <c r="A936" s="11" t="str">
        <f t="shared" si="0"/>
        <v/>
      </c>
      <c r="B936" s="29">
        <f t="shared" si="281"/>
        <v>32</v>
      </c>
      <c r="C936" s="60" t="str">
        <f>CONCATENATE("Hai  ",CHAR(10),DAY(V933),"/",MONTH(V933))</f>
        <v>Hai  
12/4</v>
      </c>
      <c r="D936" s="61">
        <v>1</v>
      </c>
      <c r="E936" s="61">
        <f t="shared" ref="E936:E960" ca="1" si="282">COUNTIF($G$6:G936,G936)+COUNTIF(OFFSET($P$6,0,0,IF(MOD(ROW(P936),5)&lt;&gt;0,INT((ROW(P936)-ROW($P$6)+1)/5)*5,INT((ROW(P936)-ROW($P$6))/5)*5),1),G936)</f>
        <v>32</v>
      </c>
      <c r="F936" s="61">
        <f t="shared" ref="F936:F960" ca="1" si="283">IF(G936=0,"",VLOOKUP(E936&amp;G936,PPCT,2,0))</f>
        <v>32</v>
      </c>
      <c r="G936" s="62" t="str">
        <f>TKB!$C$4</f>
        <v>HĐTT</v>
      </c>
      <c r="H936" s="63"/>
      <c r="I936" s="64" t="str">
        <f t="shared" ref="I936:I960" ca="1" si="284">IF(G936=0,"",VLOOKUP(E936&amp;G936,PPCT,6,0))</f>
        <v>Chào cờ</v>
      </c>
      <c r="J936" s="65">
        <f t="shared" ref="J936:J960" ca="1" si="285">IF(G936=0,"",VLOOKUP(E936&amp;G936,PPCT,7,0))</f>
        <v>0</v>
      </c>
      <c r="K936" s="66"/>
      <c r="L936" s="166" t="str">
        <f>+C936</f>
        <v>Hai  
12/4</v>
      </c>
      <c r="M936" s="67">
        <v>1</v>
      </c>
      <c r="N936" s="67">
        <f t="shared" ref="N936:N960" ca="1" si="286">IF(P936=0,"",COUNTIF($P$6:P936,P936)+COUNTIF(OFFSET($G$6,0,0,INT((ROW(G936)-ROW($G$6))/5+1)*5,1),P936))</f>
        <v>94</v>
      </c>
      <c r="O936" s="61">
        <f t="shared" ref="O936:O960" ca="1" si="287">IF(P936=0,"",VLOOKUP(N936&amp;P936,PPCT,2,0))</f>
        <v>164</v>
      </c>
      <c r="P936" s="68" t="str">
        <f>TKB!$D$4</f>
        <v>HDH-TV</v>
      </c>
      <c r="Q936" s="63"/>
      <c r="R936" s="69" t="str">
        <f t="shared" ref="R936:R960" ca="1" si="288">IF(P936=0,"",VLOOKUP(N936&amp;P936,PPCT,6,0))</f>
        <v>Tập làm văn</v>
      </c>
      <c r="S936" s="70" t="str">
        <f t="shared" ref="S936:S960" ca="1" si="289">IF(P936=0,"",VLOOKUP(N936&amp;P936,PPCT,7,0))</f>
        <v>Máy chiếu</v>
      </c>
      <c r="T936" s="46"/>
      <c r="U936" s="35"/>
      <c r="V936" s="36"/>
      <c r="W936" s="37"/>
      <c r="X936" s="46"/>
      <c r="Y936" s="46"/>
      <c r="Z936" s="46"/>
    </row>
    <row r="937" spans="1:26" ht="24" customHeight="1" x14ac:dyDescent="0.2">
      <c r="A937" s="11" t="str">
        <f t="shared" si="0"/>
        <v/>
      </c>
      <c r="B937" s="29">
        <f t="shared" si="281"/>
        <v>32</v>
      </c>
      <c r="C937" s="71"/>
      <c r="D937" s="72">
        <v>2</v>
      </c>
      <c r="E937" s="72">
        <f t="shared" ca="1" si="282"/>
        <v>125</v>
      </c>
      <c r="F937" s="72">
        <f t="shared" ca="1" si="283"/>
        <v>125</v>
      </c>
      <c r="G937" s="73" t="str">
        <f>TKB!$C$5</f>
        <v>Tiếng Anh</v>
      </c>
      <c r="H937" s="73"/>
      <c r="I937" s="74" t="str">
        <f t="shared" ca="1" si="284"/>
        <v xml:space="preserve">Unit 19: Lesson 2 </v>
      </c>
      <c r="J937" s="75">
        <f t="shared" ca="1" si="285"/>
        <v>0</v>
      </c>
      <c r="K937" s="66"/>
      <c r="L937" s="167"/>
      <c r="M937" s="72">
        <v>2</v>
      </c>
      <c r="N937" s="72">
        <f t="shared" ca="1" si="286"/>
        <v>32</v>
      </c>
      <c r="O937" s="72">
        <f t="shared" ca="1" si="287"/>
        <v>32</v>
      </c>
      <c r="P937" s="73" t="str">
        <f>TKB!$D$5</f>
        <v>HĐTT-ĐT</v>
      </c>
      <c r="Q937" s="73"/>
      <c r="R937" s="74" t="str">
        <f t="shared" ca="1" si="288"/>
        <v>Đọc truyện thư viện</v>
      </c>
      <c r="S937" s="76" t="str">
        <f t="shared" ca="1" si="289"/>
        <v>Truyện</v>
      </c>
      <c r="T937" s="46"/>
      <c r="U937" s="35"/>
      <c r="V937" s="36"/>
      <c r="W937" s="37"/>
      <c r="X937" s="46"/>
      <c r="Y937" s="46"/>
      <c r="Z937" s="46"/>
    </row>
    <row r="938" spans="1:26" ht="24" customHeight="1" x14ac:dyDescent="0.2">
      <c r="A938" s="11" t="str">
        <f t="shared" si="0"/>
        <v/>
      </c>
      <c r="B938" s="29">
        <f t="shared" si="281"/>
        <v>32</v>
      </c>
      <c r="C938" s="71"/>
      <c r="D938" s="67">
        <v>3</v>
      </c>
      <c r="E938" s="72">
        <f t="shared" ca="1" si="282"/>
        <v>63</v>
      </c>
      <c r="F938" s="72">
        <f t="shared" ca="1" si="283"/>
        <v>63</v>
      </c>
      <c r="G938" s="73" t="str">
        <f>TKB!$C$6</f>
        <v>Tập đọc</v>
      </c>
      <c r="H938" s="73"/>
      <c r="I938" s="74" t="str">
        <f t="shared" ca="1" si="284"/>
        <v>Út Vịnh</v>
      </c>
      <c r="J938" s="75" t="str">
        <f t="shared" ca="1" si="285"/>
        <v>Máy chiếu</v>
      </c>
      <c r="K938" s="66"/>
      <c r="L938" s="167"/>
      <c r="M938" s="67">
        <v>3</v>
      </c>
      <c r="N938" s="72">
        <f t="shared" ca="1" si="286"/>
        <v>63</v>
      </c>
      <c r="O938" s="67">
        <f t="shared" ca="1" si="287"/>
        <v>63</v>
      </c>
      <c r="P938" s="68" t="str">
        <f>TKB!$D$6</f>
        <v>Thể dục</v>
      </c>
      <c r="Q938" s="73"/>
      <c r="R938" s="69" t="str">
        <f t="shared" ca="1" si="288"/>
        <v>Môn TTTC. TC “Lăn bóng bằng tay”</v>
      </c>
      <c r="S938" s="75">
        <f t="shared" ca="1" si="289"/>
        <v>0</v>
      </c>
      <c r="T938" s="46"/>
      <c r="U938" s="35"/>
      <c r="V938" s="36"/>
      <c r="W938" s="37"/>
      <c r="X938" s="46"/>
      <c r="Y938" s="46"/>
      <c r="Z938" s="46"/>
    </row>
    <row r="939" spans="1:26" ht="24" customHeight="1" x14ac:dyDescent="0.2">
      <c r="A939" s="11" t="str">
        <f t="shared" si="0"/>
        <v/>
      </c>
      <c r="B939" s="29">
        <f t="shared" si="281"/>
        <v>32</v>
      </c>
      <c r="C939" s="71"/>
      <c r="D939" s="72">
        <v>4</v>
      </c>
      <c r="E939" s="72">
        <f t="shared" ca="1" si="282"/>
        <v>156</v>
      </c>
      <c r="F939" s="72">
        <f t="shared" ca="1" si="283"/>
        <v>156</v>
      </c>
      <c r="G939" s="73" t="str">
        <f>TKB!$C$7</f>
        <v>Toán</v>
      </c>
      <c r="H939" s="73"/>
      <c r="I939" s="74" t="str">
        <f t="shared" ca="1" si="284"/>
        <v>Luyện tập</v>
      </c>
      <c r="J939" s="75" t="str">
        <f t="shared" ca="1" si="285"/>
        <v>Máy chiếu</v>
      </c>
      <c r="K939" s="66"/>
      <c r="L939" s="167"/>
      <c r="M939" s="72">
        <v>4</v>
      </c>
      <c r="N939" s="72" t="str">
        <f t="shared" ca="1" si="286"/>
        <v/>
      </c>
      <c r="O939" s="72" t="str">
        <f t="shared" si="287"/>
        <v/>
      </c>
      <c r="P939" s="73">
        <f>TKB!$D$7</f>
        <v>0</v>
      </c>
      <c r="Q939" s="73"/>
      <c r="R939" s="74" t="str">
        <f t="shared" si="288"/>
        <v/>
      </c>
      <c r="S939" s="70" t="str">
        <f t="shared" si="289"/>
        <v/>
      </c>
      <c r="T939" s="46"/>
      <c r="U939" s="35"/>
      <c r="V939" s="36"/>
      <c r="W939" s="37"/>
      <c r="X939" s="46"/>
      <c r="Y939" s="46"/>
      <c r="Z939" s="46"/>
    </row>
    <row r="940" spans="1:26" ht="24" customHeight="1" x14ac:dyDescent="0.2">
      <c r="A940" s="11" t="str">
        <f t="shared" si="0"/>
        <v/>
      </c>
      <c r="B940" s="29">
        <f t="shared" si="281"/>
        <v>32</v>
      </c>
      <c r="C940" s="71"/>
      <c r="D940" s="78">
        <v>5</v>
      </c>
      <c r="E940" s="79">
        <f t="shared" ca="1" si="282"/>
        <v>404</v>
      </c>
      <c r="F940" s="79" t="str">
        <f t="shared" si="283"/>
        <v/>
      </c>
      <c r="G940" s="80">
        <f>TKB!$C$8</f>
        <v>0</v>
      </c>
      <c r="H940" s="80"/>
      <c r="I940" s="81" t="str">
        <f t="shared" si="284"/>
        <v/>
      </c>
      <c r="J940" s="82" t="str">
        <f t="shared" si="285"/>
        <v/>
      </c>
      <c r="K940" s="66"/>
      <c r="L940" s="168"/>
      <c r="M940" s="78">
        <v>5</v>
      </c>
      <c r="N940" s="72" t="str">
        <f t="shared" ca="1" si="286"/>
        <v/>
      </c>
      <c r="O940" s="83" t="str">
        <f t="shared" si="287"/>
        <v/>
      </c>
      <c r="P940" s="80">
        <f>TKB!$D$8</f>
        <v>0</v>
      </c>
      <c r="Q940" s="80"/>
      <c r="R940" s="81" t="str">
        <f t="shared" si="288"/>
        <v/>
      </c>
      <c r="S940" s="82" t="str">
        <f t="shared" si="289"/>
        <v/>
      </c>
      <c r="T940" s="46"/>
      <c r="U940" s="35"/>
      <c r="V940" s="36"/>
      <c r="W940" s="37"/>
      <c r="X940" s="46"/>
      <c r="Y940" s="46"/>
      <c r="Z940" s="46"/>
    </row>
    <row r="941" spans="1:26" ht="24" customHeight="1" x14ac:dyDescent="0.2">
      <c r="A941" s="11" t="str">
        <f t="shared" si="0"/>
        <v/>
      </c>
      <c r="B941" s="29">
        <f t="shared" si="281"/>
        <v>32</v>
      </c>
      <c r="C941" s="84" t="str">
        <f>CONCATENATE("Ba  ",CHAR(10),DAY(V933+1),"/",MONTH(V933+1))</f>
        <v>Ba  
13/4</v>
      </c>
      <c r="D941" s="61">
        <v>1</v>
      </c>
      <c r="E941" s="61">
        <f t="shared" ca="1" si="282"/>
        <v>63</v>
      </c>
      <c r="F941" s="61">
        <f t="shared" ca="1" si="283"/>
        <v>63</v>
      </c>
      <c r="G941" s="73" t="str">
        <f>TKB!$C$9</f>
        <v>LT &amp; Câu</v>
      </c>
      <c r="H941" s="62"/>
      <c r="I941" s="64" t="str">
        <f t="shared" ca="1" si="284"/>
        <v>Ôn tập về dấu câu ( Dấu phấy)</v>
      </c>
      <c r="J941" s="65" t="str">
        <f t="shared" ca="1" si="285"/>
        <v>Máy chiếu</v>
      </c>
      <c r="K941" s="66"/>
      <c r="L941" s="169" t="str">
        <f>+C941</f>
        <v>Ba  
13/4</v>
      </c>
      <c r="M941" s="61">
        <v>1</v>
      </c>
      <c r="N941" s="61">
        <f t="shared" ca="1" si="286"/>
        <v>32</v>
      </c>
      <c r="O941" s="61">
        <f t="shared" ca="1" si="287"/>
        <v>32</v>
      </c>
      <c r="P941" s="62" t="str">
        <f>TKB!$D$9</f>
        <v>Tin học</v>
      </c>
      <c r="Q941" s="62"/>
      <c r="R941" s="64" t="str">
        <f t="shared" ca="1" si="288"/>
        <v>Thực hành tổng hợp</v>
      </c>
      <c r="S941" s="65">
        <f t="shared" ca="1" si="289"/>
        <v>0</v>
      </c>
      <c r="T941" s="46"/>
      <c r="U941" s="35"/>
      <c r="V941" s="36"/>
      <c r="W941" s="37"/>
      <c r="X941" s="46"/>
      <c r="Y941" s="46"/>
      <c r="Z941" s="46"/>
    </row>
    <row r="942" spans="1:26" ht="24" customHeight="1" x14ac:dyDescent="0.2">
      <c r="A942" s="11" t="str">
        <f t="shared" si="0"/>
        <v/>
      </c>
      <c r="B942" s="29">
        <f t="shared" si="281"/>
        <v>32</v>
      </c>
      <c r="C942" s="85"/>
      <c r="D942" s="72">
        <v>2</v>
      </c>
      <c r="E942" s="72">
        <f t="shared" ca="1" si="282"/>
        <v>157</v>
      </c>
      <c r="F942" s="72">
        <f t="shared" ca="1" si="283"/>
        <v>157</v>
      </c>
      <c r="G942" s="73" t="str">
        <f>TKB!$C$10</f>
        <v>Toán</v>
      </c>
      <c r="H942" s="73"/>
      <c r="I942" s="74" t="str">
        <f t="shared" ca="1" si="284"/>
        <v>Luyện tập (tt)</v>
      </c>
      <c r="J942" s="75" t="str">
        <f t="shared" ca="1" si="285"/>
        <v xml:space="preserve">Máy chiếu </v>
      </c>
      <c r="K942" s="66"/>
      <c r="L942" s="167"/>
      <c r="M942" s="72">
        <v>2</v>
      </c>
      <c r="N942" s="72">
        <f t="shared" ca="1" si="286"/>
        <v>32</v>
      </c>
      <c r="O942" s="72">
        <f t="shared" ca="1" si="287"/>
        <v>32</v>
      </c>
      <c r="P942" s="73" t="str">
        <f>TKB!$D$10</f>
        <v>Âm nhạc</v>
      </c>
      <c r="Q942" s="73"/>
      <c r="R942" s="74" t="str">
        <f t="shared" ca="1" si="288"/>
        <v>Bài hát dành cho địa phương tự chọn</v>
      </c>
      <c r="S942" s="75">
        <f t="shared" ca="1" si="289"/>
        <v>0</v>
      </c>
      <c r="T942" s="46"/>
      <c r="U942" s="35"/>
      <c r="V942" s="36"/>
      <c r="W942" s="37"/>
      <c r="X942" s="46"/>
      <c r="Y942" s="46"/>
      <c r="Z942" s="46"/>
    </row>
    <row r="943" spans="1:26" ht="24" customHeight="1" x14ac:dyDescent="0.2">
      <c r="A943" s="11" t="str">
        <f t="shared" si="0"/>
        <v/>
      </c>
      <c r="B943" s="29">
        <f t="shared" si="281"/>
        <v>32</v>
      </c>
      <c r="C943" s="85"/>
      <c r="D943" s="72">
        <v>3</v>
      </c>
      <c r="E943" s="72">
        <f t="shared" ca="1" si="282"/>
        <v>32</v>
      </c>
      <c r="F943" s="72">
        <f t="shared" ca="1" si="283"/>
        <v>32</v>
      </c>
      <c r="G943" s="73" t="str">
        <f>TKB!$C$11</f>
        <v>Chính tả</v>
      </c>
      <c r="H943" s="73"/>
      <c r="I943" s="74" t="str">
        <f t="shared" ca="1" si="284"/>
        <v>Nhớ - viết : Bầm ơi</v>
      </c>
      <c r="J943" s="75" t="str">
        <f t="shared" ca="1" si="285"/>
        <v>Máy chiếu</v>
      </c>
      <c r="K943" s="66"/>
      <c r="L943" s="167"/>
      <c r="M943" s="67">
        <v>3</v>
      </c>
      <c r="N943" s="72">
        <f t="shared" ca="1" si="286"/>
        <v>63</v>
      </c>
      <c r="O943" s="67">
        <f t="shared" ca="1" si="287"/>
        <v>63</v>
      </c>
      <c r="P943" s="68" t="str">
        <f>TKB!$D$11</f>
        <v>Khoa học</v>
      </c>
      <c r="Q943" s="73"/>
      <c r="R943" s="74" t="str">
        <f t="shared" ca="1" si="288"/>
        <v>Tài nguyên thiên nhiên</v>
      </c>
      <c r="S943" s="75" t="str">
        <f t="shared" ca="1" si="289"/>
        <v>Máy chiếu</v>
      </c>
      <c r="T943" s="46"/>
      <c r="U943" s="35"/>
      <c r="V943" s="36"/>
      <c r="W943" s="37"/>
      <c r="X943" s="46"/>
      <c r="Y943" s="46"/>
      <c r="Z943" s="46"/>
    </row>
    <row r="944" spans="1:26" ht="24" customHeight="1" x14ac:dyDescent="0.2">
      <c r="A944" s="11" t="str">
        <f t="shared" si="0"/>
        <v/>
      </c>
      <c r="B944" s="29">
        <f t="shared" si="281"/>
        <v>32</v>
      </c>
      <c r="C944" s="85"/>
      <c r="D944" s="72">
        <v>4</v>
      </c>
      <c r="E944" s="72">
        <f t="shared" ca="1" si="282"/>
        <v>32</v>
      </c>
      <c r="F944" s="72">
        <f t="shared" ca="1" si="283"/>
        <v>32</v>
      </c>
      <c r="G944" s="73" t="str">
        <f>TKB!$C$12</f>
        <v>Lịch sử</v>
      </c>
      <c r="H944" s="73"/>
      <c r="I944" s="74" t="str">
        <f t="shared" ca="1" si="284"/>
        <v>Sự hình thành và p.triển của Đảng bộ xã Ninh Hiệp</v>
      </c>
      <c r="J944" s="75" t="str">
        <f t="shared" ca="1" si="285"/>
        <v>Máy chiếu</v>
      </c>
      <c r="K944" s="66"/>
      <c r="L944" s="167"/>
      <c r="M944" s="72">
        <v>4</v>
      </c>
      <c r="N944" s="72">
        <f t="shared" ca="1" si="286"/>
        <v>63</v>
      </c>
      <c r="O944" s="72">
        <f t="shared" ca="1" si="287"/>
        <v>63</v>
      </c>
      <c r="P944" s="73" t="str">
        <f>TKB!$D$12</f>
        <v>HDH-T</v>
      </c>
      <c r="Q944" s="73"/>
      <c r="R944" s="74" t="str">
        <f t="shared" ca="1" si="288"/>
        <v>Ôn tập về các phép tính đo thời gian</v>
      </c>
      <c r="S944" s="75" t="str">
        <f t="shared" ca="1" si="289"/>
        <v>Máy chiếu</v>
      </c>
      <c r="T944" s="46"/>
      <c r="U944" s="35"/>
      <c r="V944" s="36"/>
      <c r="W944" s="37"/>
      <c r="X944" s="46"/>
      <c r="Y944" s="46"/>
      <c r="Z944" s="46"/>
    </row>
    <row r="945" spans="1:26" ht="24" customHeight="1" x14ac:dyDescent="0.2">
      <c r="A945" s="11" t="str">
        <f t="shared" si="0"/>
        <v/>
      </c>
      <c r="B945" s="29">
        <f t="shared" si="281"/>
        <v>32</v>
      </c>
      <c r="C945" s="86"/>
      <c r="D945" s="79">
        <v>5</v>
      </c>
      <c r="E945" s="79">
        <f t="shared" ca="1" si="282"/>
        <v>407</v>
      </c>
      <c r="F945" s="79" t="str">
        <f t="shared" si="283"/>
        <v/>
      </c>
      <c r="G945" s="80">
        <f>TKB!$C$13</f>
        <v>0</v>
      </c>
      <c r="H945" s="80"/>
      <c r="I945" s="81" t="str">
        <f t="shared" si="284"/>
        <v/>
      </c>
      <c r="J945" s="82" t="str">
        <f t="shared" si="285"/>
        <v/>
      </c>
      <c r="K945" s="66"/>
      <c r="L945" s="170"/>
      <c r="M945" s="78">
        <v>5</v>
      </c>
      <c r="N945" s="72" t="str">
        <f t="shared" ca="1" si="286"/>
        <v/>
      </c>
      <c r="O945" s="83" t="str">
        <f t="shared" si="287"/>
        <v/>
      </c>
      <c r="P945" s="80">
        <f>TKB!$D$13</f>
        <v>0</v>
      </c>
      <c r="Q945" s="80"/>
      <c r="R945" s="81" t="str">
        <f t="shared" si="288"/>
        <v/>
      </c>
      <c r="S945" s="82" t="str">
        <f t="shared" si="289"/>
        <v/>
      </c>
      <c r="T945" s="46"/>
      <c r="U945" s="35"/>
      <c r="V945" s="36"/>
      <c r="W945" s="37"/>
      <c r="X945" s="46"/>
      <c r="Y945" s="46"/>
      <c r="Z945" s="46"/>
    </row>
    <row r="946" spans="1:26" ht="24" customHeight="1" x14ac:dyDescent="0.2">
      <c r="A946" s="11" t="str">
        <f t="shared" si="0"/>
        <v/>
      </c>
      <c r="B946" s="29">
        <f t="shared" si="281"/>
        <v>32</v>
      </c>
      <c r="C946" s="84" t="str">
        <f>CONCATENATE("Tư ",CHAR(10),DAY(V933+2),"/",MONTH(V933+2))</f>
        <v>Tư 
14/4</v>
      </c>
      <c r="D946" s="61">
        <v>1</v>
      </c>
      <c r="E946" s="61">
        <f t="shared" ca="1" si="282"/>
        <v>64</v>
      </c>
      <c r="F946" s="61">
        <f t="shared" ca="1" si="283"/>
        <v>64</v>
      </c>
      <c r="G946" s="73" t="str">
        <f>TKB!$C$14</f>
        <v>Tập đọc</v>
      </c>
      <c r="H946" s="62"/>
      <c r="I946" s="64" t="str">
        <f t="shared" ca="1" si="284"/>
        <v>Những cánh buồm</v>
      </c>
      <c r="J946" s="65" t="str">
        <f t="shared" ca="1" si="285"/>
        <v>Máy chiếu</v>
      </c>
      <c r="K946" s="66"/>
      <c r="L946" s="169" t="str">
        <f>+C946</f>
        <v>Tư 
14/4</v>
      </c>
      <c r="M946" s="61">
        <v>1</v>
      </c>
      <c r="N946" s="61">
        <f t="shared" ca="1" si="286"/>
        <v>64</v>
      </c>
      <c r="O946" s="61">
        <f t="shared" ca="1" si="287"/>
        <v>64</v>
      </c>
      <c r="P946" s="62" t="str">
        <f>TKB!$D$14</f>
        <v>Khoa học</v>
      </c>
      <c r="Q946" s="62"/>
      <c r="R946" s="64" t="str">
        <f t="shared" ca="1" si="288"/>
        <v>V.trò của m.trường tự nhiên đối với đ.s con người</v>
      </c>
      <c r="S946" s="65" t="str">
        <f t="shared" ca="1" si="289"/>
        <v>Máy chiếu</v>
      </c>
      <c r="T946" s="46"/>
      <c r="U946" s="35"/>
      <c r="V946" s="36"/>
      <c r="W946" s="37"/>
      <c r="X946" s="46"/>
      <c r="Y946" s="46"/>
      <c r="Z946" s="46"/>
    </row>
    <row r="947" spans="1:26" ht="24" customHeight="1" x14ac:dyDescent="0.2">
      <c r="A947" s="11" t="str">
        <f t="shared" si="0"/>
        <v/>
      </c>
      <c r="B947" s="29">
        <f t="shared" si="281"/>
        <v>32</v>
      </c>
      <c r="C947" s="85"/>
      <c r="D947" s="72">
        <v>2</v>
      </c>
      <c r="E947" s="72">
        <f t="shared" ca="1" si="282"/>
        <v>126</v>
      </c>
      <c r="F947" s="72">
        <f t="shared" ca="1" si="283"/>
        <v>126</v>
      </c>
      <c r="G947" s="73" t="str">
        <f>TKB!$C$15</f>
        <v>Tiếng Anh</v>
      </c>
      <c r="H947" s="73"/>
      <c r="I947" s="74" t="str">
        <f t="shared" ca="1" si="284"/>
        <v>Unit 19-Lesson 2 (tài liệu bổ trợ)</v>
      </c>
      <c r="J947" s="75">
        <f t="shared" ca="1" si="285"/>
        <v>0</v>
      </c>
      <c r="K947" s="66"/>
      <c r="L947" s="167"/>
      <c r="M947" s="72">
        <v>2</v>
      </c>
      <c r="N947" s="72">
        <f t="shared" ca="1" si="286"/>
        <v>64</v>
      </c>
      <c r="O947" s="72">
        <f t="shared" ca="1" si="287"/>
        <v>64</v>
      </c>
      <c r="P947" s="62" t="str">
        <f>TKB!$D$15</f>
        <v>Thể dục</v>
      </c>
      <c r="Q947" s="73"/>
      <c r="R947" s="74" t="str">
        <f t="shared" ca="1" si="288"/>
        <v>Môn TTTC. TC  “Dẫn bóng”</v>
      </c>
      <c r="S947" s="75">
        <f t="shared" ca="1" si="289"/>
        <v>0</v>
      </c>
      <c r="T947" s="46"/>
      <c r="U947" s="35"/>
      <c r="V947" s="36"/>
      <c r="W947" s="37"/>
      <c r="X947" s="46"/>
      <c r="Y947" s="46"/>
      <c r="Z947" s="46"/>
    </row>
    <row r="948" spans="1:26" ht="24" customHeight="1" x14ac:dyDescent="0.2">
      <c r="A948" s="11" t="str">
        <f t="shared" si="0"/>
        <v/>
      </c>
      <c r="B948" s="29">
        <f t="shared" si="281"/>
        <v>32</v>
      </c>
      <c r="C948" s="85"/>
      <c r="D948" s="72">
        <v>3</v>
      </c>
      <c r="E948" s="72">
        <f t="shared" ca="1" si="282"/>
        <v>158</v>
      </c>
      <c r="F948" s="72">
        <f t="shared" ca="1" si="283"/>
        <v>158</v>
      </c>
      <c r="G948" s="73" t="str">
        <f>TKB!$C$16</f>
        <v>Toán</v>
      </c>
      <c r="H948" s="73"/>
      <c r="I948" s="74" t="str">
        <f t="shared" ca="1" si="284"/>
        <v>Ôn tập về các phép tính với số đo thời gian</v>
      </c>
      <c r="J948" s="75" t="str">
        <f t="shared" ca="1" si="285"/>
        <v>Máy chiếu</v>
      </c>
      <c r="K948" s="66"/>
      <c r="L948" s="167"/>
      <c r="M948" s="67">
        <v>3</v>
      </c>
      <c r="N948" s="72">
        <f t="shared" ca="1" si="286"/>
        <v>95</v>
      </c>
      <c r="O948" s="67">
        <f t="shared" ca="1" si="287"/>
        <v>165</v>
      </c>
      <c r="P948" s="68" t="str">
        <f>TKB!$D$16</f>
        <v>HDH-TV</v>
      </c>
      <c r="Q948" s="73"/>
      <c r="R948" s="74" t="str">
        <f t="shared" ca="1" si="288"/>
        <v>Tập đọc - Luyện từ và câu</v>
      </c>
      <c r="S948" s="75" t="str">
        <f t="shared" ca="1" si="289"/>
        <v>Máy chiếu</v>
      </c>
      <c r="T948" s="46"/>
      <c r="U948" s="35"/>
      <c r="V948" s="36"/>
      <c r="W948" s="37"/>
      <c r="X948" s="46"/>
      <c r="Y948" s="46"/>
      <c r="Z948" s="46"/>
    </row>
    <row r="949" spans="1:26" ht="24" customHeight="1" x14ac:dyDescent="0.2">
      <c r="A949" s="11" t="str">
        <f t="shared" si="0"/>
        <v/>
      </c>
      <c r="B949" s="29">
        <f t="shared" si="281"/>
        <v>32</v>
      </c>
      <c r="C949" s="85"/>
      <c r="D949" s="72">
        <v>4</v>
      </c>
      <c r="E949" s="72">
        <f t="shared" ca="1" si="282"/>
        <v>32</v>
      </c>
      <c r="F949" s="72">
        <f t="shared" ca="1" si="283"/>
        <v>32</v>
      </c>
      <c r="G949" s="73" t="str">
        <f>TKB!$C$17</f>
        <v>Kể chuyện</v>
      </c>
      <c r="H949" s="73"/>
      <c r="I949" s="74" t="str">
        <f t="shared" ca="1" si="284"/>
        <v>Nhà vô địch</v>
      </c>
      <c r="J949" s="75" t="str">
        <f t="shared" ca="1" si="285"/>
        <v>Máy chiếu</v>
      </c>
      <c r="K949" s="66"/>
      <c r="L949" s="167"/>
      <c r="M949" s="72">
        <v>4</v>
      </c>
      <c r="N949" s="72">
        <f t="shared" ca="1" si="286"/>
        <v>32</v>
      </c>
      <c r="O949" s="72">
        <f t="shared" ca="1" si="287"/>
        <v>34</v>
      </c>
      <c r="P949" s="73" t="str">
        <f>TKB!$D$17</f>
        <v>HĐTT-CĐ</v>
      </c>
      <c r="Q949" s="73"/>
      <c r="R949" s="74" t="str">
        <f t="shared" ca="1" si="288"/>
        <v>Tìm hiểu về tiểu sử cuộc đời Bác</v>
      </c>
      <c r="S949" s="75" t="str">
        <f t="shared" ca="1" si="289"/>
        <v>Máy chiếu</v>
      </c>
      <c r="T949" s="46"/>
      <c r="U949" s="35"/>
      <c r="V949" s="36"/>
      <c r="W949" s="37"/>
      <c r="X949" s="46"/>
      <c r="Y949" s="46"/>
      <c r="Z949" s="46"/>
    </row>
    <row r="950" spans="1:26" ht="24" customHeight="1" x14ac:dyDescent="0.2">
      <c r="A950" s="11" t="str">
        <f t="shared" si="0"/>
        <v/>
      </c>
      <c r="B950" s="29">
        <f t="shared" si="281"/>
        <v>32</v>
      </c>
      <c r="C950" s="86"/>
      <c r="D950" s="79">
        <v>5</v>
      </c>
      <c r="E950" s="79">
        <f t="shared" ca="1" si="282"/>
        <v>409</v>
      </c>
      <c r="F950" s="79" t="str">
        <f t="shared" si="283"/>
        <v/>
      </c>
      <c r="G950" s="80">
        <f>TKB!$C$18</f>
        <v>0</v>
      </c>
      <c r="H950" s="80"/>
      <c r="I950" s="81" t="str">
        <f t="shared" si="284"/>
        <v/>
      </c>
      <c r="J950" s="82" t="str">
        <f t="shared" si="285"/>
        <v/>
      </c>
      <c r="K950" s="66"/>
      <c r="L950" s="170"/>
      <c r="M950" s="78">
        <v>5</v>
      </c>
      <c r="N950" s="72" t="str">
        <f t="shared" ca="1" si="286"/>
        <v/>
      </c>
      <c r="O950" s="83" t="str">
        <f t="shared" si="287"/>
        <v/>
      </c>
      <c r="P950" s="80">
        <f>TKB!$D$18</f>
        <v>0</v>
      </c>
      <c r="Q950" s="80"/>
      <c r="R950" s="81" t="str">
        <f t="shared" si="288"/>
        <v/>
      </c>
      <c r="S950" s="82" t="str">
        <f t="shared" si="289"/>
        <v/>
      </c>
      <c r="T950" s="46"/>
      <c r="U950" s="35"/>
      <c r="V950" s="36"/>
      <c r="W950" s="37"/>
      <c r="X950" s="46"/>
      <c r="Y950" s="46"/>
      <c r="Z950" s="46"/>
    </row>
    <row r="951" spans="1:26" ht="24" customHeight="1" x14ac:dyDescent="0.2">
      <c r="A951" s="11" t="str">
        <f t="shared" si="0"/>
        <v/>
      </c>
      <c r="B951" s="29">
        <f t="shared" si="281"/>
        <v>32</v>
      </c>
      <c r="C951" s="84" t="str">
        <f>CONCATENATE("Năm ",CHAR(10),DAY(V933+3),"/",MONTH(V933+3))</f>
        <v>Năm 
15/4</v>
      </c>
      <c r="D951" s="61">
        <v>1</v>
      </c>
      <c r="E951" s="61">
        <f t="shared" ca="1" si="282"/>
        <v>63</v>
      </c>
      <c r="F951" s="61">
        <f t="shared" ca="1" si="283"/>
        <v>63</v>
      </c>
      <c r="G951" s="62" t="str">
        <f>TKB!$C$19</f>
        <v>TLV</v>
      </c>
      <c r="H951" s="62"/>
      <c r="I951" s="64" t="str">
        <f t="shared" ca="1" si="284"/>
        <v>Trả bài văn tả con vật</v>
      </c>
      <c r="J951" s="65" t="str">
        <f t="shared" ca="1" si="285"/>
        <v xml:space="preserve">Máy chiếu </v>
      </c>
      <c r="K951" s="66"/>
      <c r="L951" s="169" t="str">
        <f>+C951</f>
        <v>Năm 
15/4</v>
      </c>
      <c r="M951" s="61">
        <v>1</v>
      </c>
      <c r="N951" s="61">
        <f t="shared" ca="1" si="286"/>
        <v>127</v>
      </c>
      <c r="O951" s="61">
        <f t="shared" ca="1" si="287"/>
        <v>127</v>
      </c>
      <c r="P951" s="62" t="str">
        <f>TKB!$D$19</f>
        <v>Tiếng Anh</v>
      </c>
      <c r="Q951" s="62"/>
      <c r="R951" s="64" t="str">
        <f t="shared" ca="1" si="288"/>
        <v>Unit 19: Lesson 3</v>
      </c>
      <c r="S951" s="65">
        <f t="shared" ca="1" si="289"/>
        <v>0</v>
      </c>
      <c r="T951" s="46"/>
      <c r="U951" s="35"/>
      <c r="V951" s="36"/>
      <c r="W951" s="37"/>
      <c r="X951" s="46"/>
      <c r="Y951" s="46"/>
      <c r="Z951" s="46"/>
    </row>
    <row r="952" spans="1:26" ht="24" customHeight="1" x14ac:dyDescent="0.2">
      <c r="A952" s="11" t="str">
        <f t="shared" si="0"/>
        <v/>
      </c>
      <c r="B952" s="29">
        <f t="shared" si="281"/>
        <v>32</v>
      </c>
      <c r="C952" s="85"/>
      <c r="D952" s="72">
        <v>2</v>
      </c>
      <c r="E952" s="72">
        <f t="shared" ca="1" si="282"/>
        <v>32</v>
      </c>
      <c r="F952" s="72">
        <f t="shared" ca="1" si="283"/>
        <v>32</v>
      </c>
      <c r="G952" s="73" t="str">
        <f>TKB!$C$20</f>
        <v>Mĩ thuật</v>
      </c>
      <c r="H952" s="73"/>
      <c r="I952" s="74" t="str">
        <f t="shared" ca="1" si="284"/>
        <v>Thử nghiệm và sáng tạo với các chất liệu</v>
      </c>
      <c r="J952" s="75">
        <f t="shared" ca="1" si="285"/>
        <v>0</v>
      </c>
      <c r="K952" s="66"/>
      <c r="L952" s="167"/>
      <c r="M952" s="72">
        <v>2</v>
      </c>
      <c r="N952" s="72">
        <f t="shared" ca="1" si="286"/>
        <v>32</v>
      </c>
      <c r="O952" s="72">
        <f t="shared" ca="1" si="287"/>
        <v>32</v>
      </c>
      <c r="P952" s="73" t="str">
        <f>TKB!$D$20</f>
        <v>Địa lí</v>
      </c>
      <c r="Q952" s="73"/>
      <c r="R952" s="74" t="str">
        <f t="shared" ca="1" si="288"/>
        <v>Địa phương: Tìm hiểu vị trí địa lí Huyện Gia Lâm</v>
      </c>
      <c r="S952" s="75" t="str">
        <f t="shared" ca="1" si="289"/>
        <v>Máy chiếu</v>
      </c>
      <c r="T952" s="46"/>
      <c r="U952" s="35"/>
      <c r="V952" s="36"/>
      <c r="W952" s="37"/>
      <c r="X952" s="46"/>
      <c r="Y952" s="46"/>
      <c r="Z952" s="46"/>
    </row>
    <row r="953" spans="1:26" ht="24" customHeight="1" x14ac:dyDescent="0.2">
      <c r="A953" s="11" t="str">
        <f t="shared" si="0"/>
        <v/>
      </c>
      <c r="B953" s="29">
        <f t="shared" si="281"/>
        <v>32</v>
      </c>
      <c r="C953" s="85"/>
      <c r="D953" s="72">
        <v>3</v>
      </c>
      <c r="E953" s="72">
        <f t="shared" ca="1" si="282"/>
        <v>159</v>
      </c>
      <c r="F953" s="72">
        <f t="shared" ca="1" si="283"/>
        <v>159</v>
      </c>
      <c r="G953" s="73" t="str">
        <f>TKB!$C$21</f>
        <v>Toán</v>
      </c>
      <c r="H953" s="73"/>
      <c r="I953" s="74" t="str">
        <f t="shared" ca="1" si="284"/>
        <v>Ôn tập về tính chu vi, diện tích một số hình</v>
      </c>
      <c r="J953" s="75" t="str">
        <f t="shared" ca="1" si="285"/>
        <v>Máy chiếu</v>
      </c>
      <c r="K953" s="66"/>
      <c r="L953" s="167"/>
      <c r="M953" s="67">
        <v>3</v>
      </c>
      <c r="N953" s="72">
        <f t="shared" ca="1" si="286"/>
        <v>32</v>
      </c>
      <c r="O953" s="67">
        <f t="shared" ca="1" si="287"/>
        <v>32</v>
      </c>
      <c r="P953" s="68" t="str">
        <f>TKB!$D$21</f>
        <v>Kĩ thuật</v>
      </c>
      <c r="Q953" s="73"/>
      <c r="R953" s="74" t="str">
        <f t="shared" ca="1" si="288"/>
        <v>Lắp rô bốt</v>
      </c>
      <c r="S953" s="75" t="str">
        <f t="shared" ca="1" si="289"/>
        <v>Bộ lắp ghép</v>
      </c>
      <c r="T953" s="46"/>
      <c r="U953" s="35"/>
      <c r="V953" s="36"/>
      <c r="W953" s="37"/>
      <c r="X953" s="46"/>
      <c r="Y953" s="46"/>
      <c r="Z953" s="46"/>
    </row>
    <row r="954" spans="1:26" ht="24" customHeight="1" x14ac:dyDescent="0.2">
      <c r="A954" s="11" t="str">
        <f t="shared" si="0"/>
        <v/>
      </c>
      <c r="B954" s="29">
        <f t="shared" si="281"/>
        <v>32</v>
      </c>
      <c r="C954" s="85"/>
      <c r="D954" s="72">
        <v>4</v>
      </c>
      <c r="E954" s="72">
        <f t="shared" ca="1" si="282"/>
        <v>64</v>
      </c>
      <c r="F954" s="72">
        <f t="shared" ca="1" si="283"/>
        <v>64</v>
      </c>
      <c r="G954" s="73" t="str">
        <f>TKB!$C$22</f>
        <v>LT &amp; Câu</v>
      </c>
      <c r="H954" s="73"/>
      <c r="I954" s="74" t="str">
        <f t="shared" ca="1" si="284"/>
        <v>Ôn tập về dấu câu ( Dấu hai chấm)</v>
      </c>
      <c r="J954" s="75" t="str">
        <f t="shared" ca="1" si="285"/>
        <v>Máy chiếu</v>
      </c>
      <c r="K954" s="66"/>
      <c r="L954" s="167"/>
      <c r="M954" s="72">
        <v>4</v>
      </c>
      <c r="N954" s="72">
        <f t="shared" ca="1" si="286"/>
        <v>96</v>
      </c>
      <c r="O954" s="72">
        <f t="shared" ca="1" si="287"/>
        <v>166</v>
      </c>
      <c r="P954" s="73" t="str">
        <f>TKB!$D$22</f>
        <v>HDH-TV</v>
      </c>
      <c r="Q954" s="73"/>
      <c r="R954" s="74" t="str">
        <f t="shared" ca="1" si="288"/>
        <v>Luyện từ và câu</v>
      </c>
      <c r="S954" s="75" t="str">
        <f t="shared" ca="1" si="289"/>
        <v>Máy chiếu</v>
      </c>
      <c r="T954" s="46"/>
      <c r="U954" s="35"/>
      <c r="V954" s="36"/>
      <c r="W954" s="37"/>
      <c r="X954" s="46"/>
      <c r="Y954" s="46"/>
      <c r="Z954" s="46"/>
    </row>
    <row r="955" spans="1:26" ht="24" customHeight="1" x14ac:dyDescent="0.2">
      <c r="A955" s="11" t="str">
        <f t="shared" si="0"/>
        <v/>
      </c>
      <c r="B955" s="29">
        <f t="shared" si="281"/>
        <v>32</v>
      </c>
      <c r="C955" s="86"/>
      <c r="D955" s="79">
        <v>5</v>
      </c>
      <c r="E955" s="79">
        <f t="shared" ca="1" si="282"/>
        <v>411</v>
      </c>
      <c r="F955" s="79" t="str">
        <f t="shared" si="283"/>
        <v/>
      </c>
      <c r="G955" s="80">
        <f>TKB!$C$23</f>
        <v>0</v>
      </c>
      <c r="H955" s="80"/>
      <c r="I955" s="81" t="str">
        <f t="shared" si="284"/>
        <v/>
      </c>
      <c r="J955" s="82" t="str">
        <f t="shared" si="285"/>
        <v/>
      </c>
      <c r="K955" s="66"/>
      <c r="L955" s="170"/>
      <c r="M955" s="78">
        <v>5</v>
      </c>
      <c r="N955" s="72" t="str">
        <f t="shared" ca="1" si="286"/>
        <v/>
      </c>
      <c r="O955" s="83" t="str">
        <f t="shared" si="287"/>
        <v/>
      </c>
      <c r="P955" s="80">
        <f>TKB!$D$23</f>
        <v>0</v>
      </c>
      <c r="Q955" s="80"/>
      <c r="R955" s="81" t="str">
        <f t="shared" si="288"/>
        <v/>
      </c>
      <c r="S955" s="82" t="str">
        <f t="shared" si="289"/>
        <v/>
      </c>
      <c r="T955" s="46"/>
      <c r="U955" s="35"/>
      <c r="V955" s="36"/>
      <c r="W955" s="37"/>
      <c r="X955" s="46"/>
      <c r="Y955" s="46"/>
      <c r="Z955" s="46"/>
    </row>
    <row r="956" spans="1:26" ht="24" customHeight="1" x14ac:dyDescent="0.2">
      <c r="A956" s="11" t="str">
        <f t="shared" si="0"/>
        <v/>
      </c>
      <c r="B956" s="29">
        <f t="shared" si="281"/>
        <v>32</v>
      </c>
      <c r="C956" s="60" t="str">
        <f>CONCATENATE("Sáu ",CHAR(10),DAY(V933+4),"/",MONTH(V933+4))</f>
        <v>Sáu 
16/4</v>
      </c>
      <c r="D956" s="61">
        <v>1</v>
      </c>
      <c r="E956" s="61">
        <f t="shared" ca="1" si="282"/>
        <v>64</v>
      </c>
      <c r="F956" s="61">
        <f t="shared" ca="1" si="283"/>
        <v>64</v>
      </c>
      <c r="G956" s="73" t="str">
        <f>TKB!$C$24</f>
        <v>TLV</v>
      </c>
      <c r="H956" s="62"/>
      <c r="I956" s="64" t="str">
        <f t="shared" ca="1" si="284"/>
        <v>Tả cảnh ( kiểm tra viết )</v>
      </c>
      <c r="J956" s="65" t="str">
        <f t="shared" ca="1" si="285"/>
        <v>Máy chiếu</v>
      </c>
      <c r="K956" s="66"/>
      <c r="L956" s="169" t="str">
        <f>+C956</f>
        <v>Sáu 
16/4</v>
      </c>
      <c r="M956" s="61">
        <v>1</v>
      </c>
      <c r="N956" s="61">
        <f t="shared" ca="1" si="286"/>
        <v>64</v>
      </c>
      <c r="O956" s="61">
        <f t="shared" ca="1" si="287"/>
        <v>64</v>
      </c>
      <c r="P956" s="62" t="str">
        <f>TKB!$D$24</f>
        <v>HDH-T</v>
      </c>
      <c r="Q956" s="62"/>
      <c r="R956" s="74" t="str">
        <f t="shared" ca="1" si="288"/>
        <v>Tính chu vi và diện tích một số hình</v>
      </c>
      <c r="S956" s="65" t="str">
        <f t="shared" ca="1" si="289"/>
        <v>Máy chiếu</v>
      </c>
      <c r="T956" s="46"/>
      <c r="U956" s="35"/>
      <c r="V956" s="36"/>
      <c r="W956" s="37"/>
      <c r="X956" s="46"/>
      <c r="Y956" s="46"/>
      <c r="Z956" s="46"/>
    </row>
    <row r="957" spans="1:26" ht="24" customHeight="1" x14ac:dyDescent="0.2">
      <c r="A957" s="11" t="str">
        <f t="shared" si="0"/>
        <v/>
      </c>
      <c r="B957" s="29">
        <f t="shared" si="281"/>
        <v>32</v>
      </c>
      <c r="C957" s="71"/>
      <c r="D957" s="72">
        <v>2</v>
      </c>
      <c r="E957" s="72">
        <f t="shared" ca="1" si="282"/>
        <v>160</v>
      </c>
      <c r="F957" s="72">
        <f t="shared" ca="1" si="283"/>
        <v>160</v>
      </c>
      <c r="G957" s="73" t="str">
        <f>TKB!$C$25</f>
        <v>Toán</v>
      </c>
      <c r="H957" s="73"/>
      <c r="I957" s="74" t="str">
        <f t="shared" ca="1" si="284"/>
        <v>Luyện tập</v>
      </c>
      <c r="J957" s="75" t="str">
        <f t="shared" ca="1" si="285"/>
        <v xml:space="preserve">Máy chiếu </v>
      </c>
      <c r="K957" s="66"/>
      <c r="L957" s="167"/>
      <c r="M957" s="72">
        <v>2</v>
      </c>
      <c r="N957" s="72">
        <f t="shared" ca="1" si="286"/>
        <v>32</v>
      </c>
      <c r="O957" s="72">
        <f t="shared" ca="1" si="287"/>
        <v>32</v>
      </c>
      <c r="P957" s="73" t="str">
        <f>TKB!$D$25</f>
        <v>HĐTT-SH</v>
      </c>
      <c r="Q957" s="73"/>
      <c r="R957" s="74" t="str">
        <f t="shared" ca="1" si="288"/>
        <v>Sinh hoạt lớp</v>
      </c>
      <c r="S957" s="75" t="str">
        <f t="shared" ca="1" si="289"/>
        <v>sổ thi đua</v>
      </c>
      <c r="T957" s="46"/>
      <c r="U957" s="35"/>
      <c r="V957" s="36"/>
      <c r="W957" s="37"/>
      <c r="X957" s="46"/>
      <c r="Y957" s="46"/>
      <c r="Z957" s="46"/>
    </row>
    <row r="958" spans="1:26" ht="24" customHeight="1" x14ac:dyDescent="0.2">
      <c r="A958" s="11" t="str">
        <f t="shared" si="0"/>
        <v/>
      </c>
      <c r="B958" s="29">
        <f t="shared" si="281"/>
        <v>32</v>
      </c>
      <c r="C958" s="71"/>
      <c r="D958" s="67">
        <v>3</v>
      </c>
      <c r="E958" s="72">
        <f t="shared" ca="1" si="282"/>
        <v>32</v>
      </c>
      <c r="F958" s="72">
        <f t="shared" ca="1" si="283"/>
        <v>32</v>
      </c>
      <c r="G958" s="73" t="str">
        <f>TKB!$C$26</f>
        <v>Đạo đức</v>
      </c>
      <c r="H958" s="73"/>
      <c r="I958" s="74" t="str">
        <f t="shared" ca="1" si="284"/>
        <v>Dành cho địa phương</v>
      </c>
      <c r="J958" s="75" t="str">
        <f t="shared" ca="1" si="285"/>
        <v>Máy chiếu</v>
      </c>
      <c r="K958" s="66"/>
      <c r="L958" s="167"/>
      <c r="M958" s="67">
        <v>3</v>
      </c>
      <c r="N958" s="72" t="str">
        <f t="shared" ca="1" si="286"/>
        <v/>
      </c>
      <c r="O958" s="67" t="str">
        <f t="shared" si="287"/>
        <v/>
      </c>
      <c r="P958" s="68">
        <f>TKB!$D$26</f>
        <v>0</v>
      </c>
      <c r="Q958" s="73"/>
      <c r="R958" s="74" t="str">
        <f t="shared" si="288"/>
        <v/>
      </c>
      <c r="S958" s="75" t="str">
        <f t="shared" si="289"/>
        <v/>
      </c>
      <c r="T958" s="46"/>
      <c r="U958" s="35"/>
      <c r="V958" s="36"/>
      <c r="W958" s="37"/>
      <c r="X958" s="46"/>
      <c r="Y958" s="46"/>
      <c r="Z958" s="46"/>
    </row>
    <row r="959" spans="1:26" ht="24" customHeight="1" x14ac:dyDescent="0.2">
      <c r="A959" s="11" t="str">
        <f t="shared" si="0"/>
        <v/>
      </c>
      <c r="B959" s="29">
        <f t="shared" si="281"/>
        <v>32</v>
      </c>
      <c r="C959" s="71"/>
      <c r="D959" s="72">
        <v>4</v>
      </c>
      <c r="E959" s="72">
        <f t="shared" ca="1" si="282"/>
        <v>128</v>
      </c>
      <c r="F959" s="72">
        <f t="shared" ca="1" si="283"/>
        <v>128</v>
      </c>
      <c r="G959" s="73" t="str">
        <f>TKB!$C$27</f>
        <v>Tiếng Anh</v>
      </c>
      <c r="H959" s="73"/>
      <c r="I959" s="74" t="str">
        <f t="shared" ca="1" si="284"/>
        <v>Handout Unit 19</v>
      </c>
      <c r="J959" s="75">
        <f t="shared" ca="1" si="285"/>
        <v>0</v>
      </c>
      <c r="K959" s="66"/>
      <c r="L959" s="167"/>
      <c r="M959" s="72">
        <v>4</v>
      </c>
      <c r="N959" s="72" t="str">
        <f t="shared" ca="1" si="286"/>
        <v/>
      </c>
      <c r="O959" s="72" t="str">
        <f t="shared" si="287"/>
        <v/>
      </c>
      <c r="P959" s="73">
        <f>TKB!$D$27</f>
        <v>0</v>
      </c>
      <c r="Q959" s="73"/>
      <c r="R959" s="74" t="str">
        <f t="shared" si="288"/>
        <v/>
      </c>
      <c r="S959" s="75" t="str">
        <f t="shared" si="289"/>
        <v/>
      </c>
      <c r="T959" s="46"/>
      <c r="U959" s="35"/>
      <c r="V959" s="36"/>
      <c r="W959" s="37"/>
      <c r="X959" s="46"/>
      <c r="Y959" s="46"/>
      <c r="Z959" s="46"/>
    </row>
    <row r="960" spans="1:26" ht="24" customHeight="1" x14ac:dyDescent="0.2">
      <c r="A960" s="11" t="str">
        <f t="shared" si="0"/>
        <v/>
      </c>
      <c r="B960" s="29">
        <f t="shared" si="281"/>
        <v>32</v>
      </c>
      <c r="C960" s="87"/>
      <c r="D960" s="88">
        <v>5</v>
      </c>
      <c r="E960" s="88">
        <f t="shared" ca="1" si="282"/>
        <v>413</v>
      </c>
      <c r="F960" s="88" t="str">
        <f t="shared" si="283"/>
        <v/>
      </c>
      <c r="G960" s="89">
        <f>TKB!$C$28</f>
        <v>0</v>
      </c>
      <c r="H960" s="89" t="str">
        <f>IF(AND($M$1&lt;&gt;"",F960&lt;&gt;""),$M$1,IF(LEN(G960)&gt;$Q$1,RIGHT(G960,$Q$1),""))</f>
        <v/>
      </c>
      <c r="I960" s="90" t="str">
        <f t="shared" si="284"/>
        <v/>
      </c>
      <c r="J960" s="91" t="str">
        <f t="shared" si="285"/>
        <v/>
      </c>
      <c r="K960" s="66"/>
      <c r="L960" s="171"/>
      <c r="M960" s="92">
        <v>5</v>
      </c>
      <c r="N960" s="88" t="str">
        <f t="shared" ca="1" si="286"/>
        <v/>
      </c>
      <c r="O960" s="88" t="str">
        <f t="shared" si="287"/>
        <v/>
      </c>
      <c r="P960" s="89">
        <f>TKB!$D$28</f>
        <v>0</v>
      </c>
      <c r="Q960" s="89" t="str">
        <f>IF(AND($M$1&lt;&gt;"",O960&lt;&gt;""),$M$1,IF(LEN(P960)&gt;$Q$1,RIGHT(P960,$Q$1),""))</f>
        <v/>
      </c>
      <c r="R960" s="90" t="str">
        <f t="shared" si="288"/>
        <v/>
      </c>
      <c r="S960" s="91" t="str">
        <f t="shared" si="289"/>
        <v/>
      </c>
      <c r="T960" s="46"/>
      <c r="U960" s="35"/>
      <c r="V960" s="36"/>
      <c r="W960" s="37"/>
      <c r="X960" s="46"/>
      <c r="Y960" s="46"/>
      <c r="Z960" s="46"/>
    </row>
    <row r="961" spans="1:26" ht="24" customHeight="1" x14ac:dyDescent="0.2">
      <c r="A961" s="11" t="str">
        <f t="shared" si="0"/>
        <v/>
      </c>
      <c r="B961" s="29">
        <f t="shared" si="281"/>
        <v>32</v>
      </c>
      <c r="C961" s="178"/>
      <c r="D961" s="173"/>
      <c r="E961" s="173"/>
      <c r="F961" s="173"/>
      <c r="G961" s="173"/>
      <c r="H961" s="173"/>
      <c r="I961" s="173"/>
      <c r="J961" s="174"/>
      <c r="K961" s="93"/>
      <c r="L961" s="172"/>
      <c r="M961" s="173"/>
      <c r="N961" s="173"/>
      <c r="O961" s="173"/>
      <c r="P961" s="173"/>
      <c r="Q961" s="173"/>
      <c r="R961" s="173"/>
      <c r="S961" s="174"/>
      <c r="T961" s="11"/>
      <c r="U961" s="35"/>
      <c r="V961" s="36"/>
      <c r="W961" s="37"/>
      <c r="X961" s="11"/>
      <c r="Y961" s="11"/>
      <c r="Z961" s="11"/>
    </row>
    <row r="962" spans="1:26" ht="57.75" customHeight="1" x14ac:dyDescent="0.2">
      <c r="A962" s="11" t="str">
        <f t="shared" si="0"/>
        <v/>
      </c>
      <c r="B962" s="29">
        <f>+B963</f>
        <v>33</v>
      </c>
      <c r="C962" s="96" t="str">
        <f>'HUONG DAN'!B54</f>
        <v>©Trường Tiểu học Lê Ngọc Hân, Gia Lâm</v>
      </c>
      <c r="D962" s="93"/>
      <c r="E962" s="93"/>
      <c r="F962" s="93"/>
      <c r="G962" s="97"/>
      <c r="H962" s="97"/>
      <c r="I962" s="97"/>
      <c r="J962" s="97"/>
      <c r="K962" s="97"/>
      <c r="L962" s="45"/>
      <c r="M962" s="45"/>
      <c r="N962" s="45"/>
      <c r="O962" s="45"/>
      <c r="P962" s="100"/>
      <c r="Q962" s="100"/>
      <c r="R962" s="183"/>
      <c r="S962" s="180"/>
      <c r="T962" s="11"/>
      <c r="U962" s="35"/>
      <c r="V962" s="36"/>
      <c r="W962" s="37"/>
      <c r="X962" s="11"/>
      <c r="Y962" s="11"/>
      <c r="Z962" s="11"/>
    </row>
    <row r="963" spans="1:26" ht="24" customHeight="1" x14ac:dyDescent="0.2">
      <c r="A963" s="11" t="str">
        <f t="shared" si="0"/>
        <v/>
      </c>
      <c r="B963" s="29">
        <f>+C963</f>
        <v>33</v>
      </c>
      <c r="C963" s="179">
        <f>+C933+1</f>
        <v>33</v>
      </c>
      <c r="D963" s="180"/>
      <c r="E963" s="38"/>
      <c r="F963" s="93" t="str">
        <f>CONCATENATE("(Từ ngày ",DAY(V963)&amp;"/"&amp; MONTH(V963) &amp;"/"&amp;YEAR(V963)&amp; " đến ngày "  &amp;DAY(V963+4)&amp;  "/" &amp; MONTH(V963+4) &amp; "/" &amp; YEAR(V963+4),")")</f>
        <v>(Từ ngày 19/4/2021 đến ngày 23/4/2021)</v>
      </c>
      <c r="G963" s="97"/>
      <c r="H963" s="97"/>
      <c r="I963" s="33"/>
      <c r="J963" s="33"/>
      <c r="K963" s="33"/>
      <c r="L963" s="42"/>
      <c r="M963" s="42"/>
      <c r="N963" s="43"/>
      <c r="O963" s="43"/>
      <c r="P963" s="44"/>
      <c r="Q963" s="44"/>
      <c r="R963" s="41"/>
      <c r="S963" s="41"/>
      <c r="T963" s="11"/>
      <c r="U963" s="35" t="s">
        <v>62</v>
      </c>
      <c r="V963" s="36">
        <f>$U$1+(C963-1)*7+W963</f>
        <v>44305</v>
      </c>
      <c r="W963" s="37">
        <v>0</v>
      </c>
      <c r="X963" s="11"/>
      <c r="Y963" s="11"/>
      <c r="Z963" s="11"/>
    </row>
    <row r="964" spans="1:26" ht="24" customHeight="1" x14ac:dyDescent="0.2">
      <c r="A964" s="11" t="str">
        <f t="shared" si="0"/>
        <v/>
      </c>
      <c r="B964" s="29">
        <f t="shared" ref="B964:B991" si="290">+B963</f>
        <v>33</v>
      </c>
      <c r="C964" s="175" t="s">
        <v>63</v>
      </c>
      <c r="D964" s="176"/>
      <c r="E964" s="176"/>
      <c r="F964" s="176"/>
      <c r="G964" s="176"/>
      <c r="H964" s="176"/>
      <c r="I964" s="176"/>
      <c r="J964" s="177"/>
      <c r="K964" s="99"/>
      <c r="L964" s="175" t="s">
        <v>64</v>
      </c>
      <c r="M964" s="176"/>
      <c r="N964" s="176"/>
      <c r="O964" s="176"/>
      <c r="P964" s="176"/>
      <c r="Q964" s="176"/>
      <c r="R964" s="176"/>
      <c r="S964" s="177"/>
      <c r="T964" s="46"/>
      <c r="U964" s="35"/>
      <c r="V964" s="47"/>
      <c r="W964" s="37"/>
      <c r="X964" s="46"/>
      <c r="Y964" s="46"/>
      <c r="Z964" s="46"/>
    </row>
    <row r="965" spans="1:26" ht="24" customHeight="1" x14ac:dyDescent="0.2">
      <c r="A965" s="11" t="str">
        <f t="shared" si="0"/>
        <v/>
      </c>
      <c r="B965" s="29">
        <f t="shared" si="290"/>
        <v>33</v>
      </c>
      <c r="C965" s="101" t="s">
        <v>65</v>
      </c>
      <c r="D965" s="102" t="s">
        <v>66</v>
      </c>
      <c r="E965" s="102" t="s">
        <v>67</v>
      </c>
      <c r="F965" s="102" t="s">
        <v>68</v>
      </c>
      <c r="G965" s="103" t="s">
        <v>69</v>
      </c>
      <c r="H965" s="103" t="s">
        <v>70</v>
      </c>
      <c r="I965" s="103" t="s">
        <v>71</v>
      </c>
      <c r="J965" s="104" t="s">
        <v>72</v>
      </c>
      <c r="K965" s="52"/>
      <c r="L965" s="53" t="s">
        <v>65</v>
      </c>
      <c r="M965" s="54" t="s">
        <v>66</v>
      </c>
      <c r="N965" s="54" t="s">
        <v>67</v>
      </c>
      <c r="O965" s="49" t="s">
        <v>68</v>
      </c>
      <c r="P965" s="55" t="s">
        <v>73</v>
      </c>
      <c r="Q965" s="55" t="s">
        <v>70</v>
      </c>
      <c r="R965" s="55" t="s">
        <v>71</v>
      </c>
      <c r="S965" s="51" t="s">
        <v>72</v>
      </c>
      <c r="T965" s="56"/>
      <c r="U965" s="57"/>
      <c r="V965" s="58"/>
      <c r="W965" s="59"/>
      <c r="X965" s="56"/>
      <c r="Y965" s="56"/>
      <c r="Z965" s="56"/>
    </row>
    <row r="966" spans="1:26" ht="24" customHeight="1" x14ac:dyDescent="0.2">
      <c r="A966" s="11" t="str">
        <f t="shared" si="0"/>
        <v/>
      </c>
      <c r="B966" s="29">
        <f t="shared" si="290"/>
        <v>33</v>
      </c>
      <c r="C966" s="60" t="str">
        <f>CONCATENATE("Hai  ",CHAR(10),DAY(V963),"/",MONTH(V963))</f>
        <v>Hai  
19/4</v>
      </c>
      <c r="D966" s="61">
        <v>1</v>
      </c>
      <c r="E966" s="61">
        <f t="shared" ref="E966:E990" ca="1" si="291">COUNTIF($G$6:G966,G966)+COUNTIF(OFFSET($P$6,0,0,IF(MOD(ROW(P966),5)&lt;&gt;0,INT((ROW(P966)-ROW($P$6)+1)/5)*5,INT((ROW(P966)-ROW($P$6))/5)*5),1),G966)</f>
        <v>33</v>
      </c>
      <c r="F966" s="61">
        <f t="shared" ref="F966:F990" ca="1" si="292">IF(G966=0,"",VLOOKUP(E966&amp;G966,PPCT,2,0))</f>
        <v>33</v>
      </c>
      <c r="G966" s="62" t="str">
        <f>TKB!$C$4</f>
        <v>HĐTT</v>
      </c>
      <c r="H966" s="63"/>
      <c r="I966" s="64" t="str">
        <f t="shared" ref="I966:I990" ca="1" si="293">IF(G966=0,"",VLOOKUP(E966&amp;G966,PPCT,6,0))</f>
        <v>Chào cờ</v>
      </c>
      <c r="J966" s="65">
        <f t="shared" ref="J966:J990" ca="1" si="294">IF(G966=0,"",VLOOKUP(E966&amp;G966,PPCT,7,0))</f>
        <v>0</v>
      </c>
      <c r="K966" s="66"/>
      <c r="L966" s="166" t="str">
        <f>+C966</f>
        <v>Hai  
19/4</v>
      </c>
      <c r="M966" s="67">
        <v>1</v>
      </c>
      <c r="N966" s="67">
        <f t="shared" ref="N966:N990" ca="1" si="295">IF(P966=0,"",COUNTIF($P$6:P966,P966)+COUNTIF(OFFSET($G$6,0,0,INT((ROW(G966)-ROW($G$6))/5+1)*5,1),P966))</f>
        <v>97</v>
      </c>
      <c r="O966" s="61">
        <f t="shared" ref="O966:O990" ca="1" si="296">IF(P966=0,"",VLOOKUP(N966&amp;P966,PPCT,2,0))</f>
        <v>167</v>
      </c>
      <c r="P966" s="68" t="str">
        <f>TKB!$D$4</f>
        <v>HDH-TV</v>
      </c>
      <c r="Q966" s="63"/>
      <c r="R966" s="69" t="str">
        <f t="shared" ref="R966:R990" ca="1" si="297">IF(P966=0,"",VLOOKUP(N966&amp;P966,PPCT,6,0))</f>
        <v>Tập làm văn</v>
      </c>
      <c r="S966" s="70" t="str">
        <f t="shared" ref="S966:S990" ca="1" si="298">IF(P966=0,"",VLOOKUP(N966&amp;P966,PPCT,7,0))</f>
        <v>Máy chiếu</v>
      </c>
      <c r="T966" s="46"/>
      <c r="U966" s="35"/>
      <c r="V966" s="36"/>
      <c r="W966" s="37"/>
      <c r="X966" s="46"/>
      <c r="Y966" s="46"/>
      <c r="Z966" s="46"/>
    </row>
    <row r="967" spans="1:26" ht="24" customHeight="1" x14ac:dyDescent="0.2">
      <c r="A967" s="11" t="str">
        <f t="shared" si="0"/>
        <v/>
      </c>
      <c r="B967" s="29">
        <f t="shared" si="290"/>
        <v>33</v>
      </c>
      <c r="C967" s="71"/>
      <c r="D967" s="72">
        <v>2</v>
      </c>
      <c r="E967" s="72">
        <f t="shared" ca="1" si="291"/>
        <v>129</v>
      </c>
      <c r="F967" s="72">
        <f t="shared" ca="1" si="292"/>
        <v>129</v>
      </c>
      <c r="G967" s="73" t="str">
        <f>TKB!$C$5</f>
        <v>Tiếng Anh</v>
      </c>
      <c r="H967" s="73"/>
      <c r="I967" s="74" t="str">
        <f t="shared" ca="1" si="293"/>
        <v>Unit 20: Lesson 1</v>
      </c>
      <c r="J967" s="75">
        <f t="shared" ca="1" si="294"/>
        <v>0</v>
      </c>
      <c r="K967" s="66"/>
      <c r="L967" s="167"/>
      <c r="M967" s="72">
        <v>2</v>
      </c>
      <c r="N967" s="72">
        <f t="shared" ca="1" si="295"/>
        <v>33</v>
      </c>
      <c r="O967" s="72">
        <f t="shared" ca="1" si="296"/>
        <v>33</v>
      </c>
      <c r="P967" s="73" t="str">
        <f>TKB!$D$5</f>
        <v>HĐTT-ĐT</v>
      </c>
      <c r="Q967" s="73"/>
      <c r="R967" s="74" t="str">
        <f t="shared" ca="1" si="297"/>
        <v>Đọc truyện thư viện</v>
      </c>
      <c r="S967" s="76" t="str">
        <f t="shared" ca="1" si="298"/>
        <v>Truyện</v>
      </c>
      <c r="T967" s="46"/>
      <c r="U967" s="35"/>
      <c r="V967" s="36"/>
      <c r="W967" s="37"/>
      <c r="X967" s="46"/>
      <c r="Y967" s="46"/>
      <c r="Z967" s="46"/>
    </row>
    <row r="968" spans="1:26" ht="24" customHeight="1" x14ac:dyDescent="0.2">
      <c r="A968" s="11" t="str">
        <f t="shared" si="0"/>
        <v/>
      </c>
      <c r="B968" s="29">
        <f t="shared" si="290"/>
        <v>33</v>
      </c>
      <c r="C968" s="71"/>
      <c r="D968" s="67">
        <v>3</v>
      </c>
      <c r="E968" s="72">
        <f t="shared" ca="1" si="291"/>
        <v>65</v>
      </c>
      <c r="F968" s="72">
        <f t="shared" ca="1" si="292"/>
        <v>65</v>
      </c>
      <c r="G968" s="73" t="str">
        <f>TKB!$C$6</f>
        <v>Tập đọc</v>
      </c>
      <c r="H968" s="73"/>
      <c r="I968" s="74" t="str">
        <f t="shared" ca="1" si="293"/>
        <v>Luật bảo vệ,chăm sóc và giáo dục trẻ em</v>
      </c>
      <c r="J968" s="75" t="str">
        <f t="shared" ca="1" si="294"/>
        <v>Máy chiếu</v>
      </c>
      <c r="K968" s="66"/>
      <c r="L968" s="167"/>
      <c r="M968" s="67">
        <v>3</v>
      </c>
      <c r="N968" s="72">
        <f t="shared" ca="1" si="295"/>
        <v>65</v>
      </c>
      <c r="O968" s="67">
        <f t="shared" ca="1" si="296"/>
        <v>65</v>
      </c>
      <c r="P968" s="68" t="str">
        <f>TKB!$D$6</f>
        <v>Thể dục</v>
      </c>
      <c r="Q968" s="73"/>
      <c r="R968" s="69" t="str">
        <f t="shared" ca="1" si="297"/>
        <v>Môn TTTC. TC “Dẫn bóng”</v>
      </c>
      <c r="S968" s="75">
        <f t="shared" ca="1" si="298"/>
        <v>0</v>
      </c>
      <c r="T968" s="46"/>
      <c r="U968" s="35"/>
      <c r="V968" s="36"/>
      <c r="W968" s="37"/>
      <c r="X968" s="46"/>
      <c r="Y968" s="46"/>
      <c r="Z968" s="46"/>
    </row>
    <row r="969" spans="1:26" ht="24" customHeight="1" x14ac:dyDescent="0.2">
      <c r="A969" s="11" t="str">
        <f t="shared" si="0"/>
        <v/>
      </c>
      <c r="B969" s="29">
        <f t="shared" si="290"/>
        <v>33</v>
      </c>
      <c r="C969" s="71"/>
      <c r="D969" s="72">
        <v>4</v>
      </c>
      <c r="E969" s="72">
        <f t="shared" ca="1" si="291"/>
        <v>161</v>
      </c>
      <c r="F969" s="72">
        <f t="shared" ca="1" si="292"/>
        <v>161</v>
      </c>
      <c r="G969" s="73" t="str">
        <f>TKB!$C$7</f>
        <v>Toán</v>
      </c>
      <c r="H969" s="73"/>
      <c r="I969" s="74" t="str">
        <f t="shared" ca="1" si="293"/>
        <v>Ôn tập về tính diện tích, thể tích một số hình</v>
      </c>
      <c r="J969" s="75" t="str">
        <f t="shared" ca="1" si="294"/>
        <v>Máy chiếu</v>
      </c>
      <c r="K969" s="66"/>
      <c r="L969" s="167"/>
      <c r="M969" s="72">
        <v>4</v>
      </c>
      <c r="N969" s="72" t="str">
        <f t="shared" ca="1" si="295"/>
        <v/>
      </c>
      <c r="O969" s="72" t="str">
        <f t="shared" si="296"/>
        <v/>
      </c>
      <c r="P969" s="73">
        <f>TKB!$D$7</f>
        <v>0</v>
      </c>
      <c r="Q969" s="73"/>
      <c r="R969" s="74" t="str">
        <f t="shared" si="297"/>
        <v/>
      </c>
      <c r="S969" s="70" t="str">
        <f t="shared" si="298"/>
        <v/>
      </c>
      <c r="T969" s="46"/>
      <c r="U969" s="35"/>
      <c r="V969" s="36"/>
      <c r="W969" s="37"/>
      <c r="X969" s="46"/>
      <c r="Y969" s="46"/>
      <c r="Z969" s="46"/>
    </row>
    <row r="970" spans="1:26" ht="24" customHeight="1" x14ac:dyDescent="0.2">
      <c r="A970" s="11" t="str">
        <f t="shared" si="0"/>
        <v/>
      </c>
      <c r="B970" s="29">
        <f t="shared" si="290"/>
        <v>33</v>
      </c>
      <c r="C970" s="71"/>
      <c r="D970" s="78">
        <v>5</v>
      </c>
      <c r="E970" s="79">
        <f t="shared" ca="1" si="291"/>
        <v>417</v>
      </c>
      <c r="F970" s="79" t="str">
        <f t="shared" si="292"/>
        <v/>
      </c>
      <c r="G970" s="80">
        <f>TKB!$C$8</f>
        <v>0</v>
      </c>
      <c r="H970" s="80"/>
      <c r="I970" s="81" t="str">
        <f t="shared" si="293"/>
        <v/>
      </c>
      <c r="J970" s="82" t="str">
        <f t="shared" si="294"/>
        <v/>
      </c>
      <c r="K970" s="66"/>
      <c r="L970" s="168"/>
      <c r="M970" s="78">
        <v>5</v>
      </c>
      <c r="N970" s="72" t="str">
        <f t="shared" ca="1" si="295"/>
        <v/>
      </c>
      <c r="O970" s="83" t="str">
        <f t="shared" si="296"/>
        <v/>
      </c>
      <c r="P970" s="80">
        <f>TKB!$D$8</f>
        <v>0</v>
      </c>
      <c r="Q970" s="80"/>
      <c r="R970" s="81" t="str">
        <f t="shared" si="297"/>
        <v/>
      </c>
      <c r="S970" s="82" t="str">
        <f t="shared" si="298"/>
        <v/>
      </c>
      <c r="T970" s="46"/>
      <c r="U970" s="35"/>
      <c r="V970" s="36"/>
      <c r="W970" s="37"/>
      <c r="X970" s="46"/>
      <c r="Y970" s="46"/>
      <c r="Z970" s="46"/>
    </row>
    <row r="971" spans="1:26" ht="24" customHeight="1" x14ac:dyDescent="0.2">
      <c r="A971" s="11" t="str">
        <f t="shared" si="0"/>
        <v/>
      </c>
      <c r="B971" s="29">
        <f t="shared" si="290"/>
        <v>33</v>
      </c>
      <c r="C971" s="84" t="str">
        <f>CONCATENATE("Ba  ",CHAR(10),DAY(V963+1),"/",MONTH(V963+1))</f>
        <v>Ba  
20/4</v>
      </c>
      <c r="D971" s="61">
        <v>1</v>
      </c>
      <c r="E971" s="61">
        <f t="shared" ca="1" si="291"/>
        <v>65</v>
      </c>
      <c r="F971" s="61">
        <f t="shared" ca="1" si="292"/>
        <v>65</v>
      </c>
      <c r="G971" s="73" t="str">
        <f>TKB!$C$9</f>
        <v>LT &amp; Câu</v>
      </c>
      <c r="H971" s="62"/>
      <c r="I971" s="64" t="str">
        <f t="shared" ca="1" si="293"/>
        <v>MRVT : Trẻ em</v>
      </c>
      <c r="J971" s="65" t="str">
        <f t="shared" ca="1" si="294"/>
        <v>Máy chiếu</v>
      </c>
      <c r="K971" s="66"/>
      <c r="L971" s="169" t="str">
        <f>+C971</f>
        <v>Ba  
20/4</v>
      </c>
      <c r="M971" s="61">
        <v>1</v>
      </c>
      <c r="N971" s="61">
        <f t="shared" ca="1" si="295"/>
        <v>33</v>
      </c>
      <c r="O971" s="61">
        <f t="shared" ca="1" si="296"/>
        <v>33</v>
      </c>
      <c r="P971" s="62" t="str">
        <f>TKB!$D$9</f>
        <v>Tin học</v>
      </c>
      <c r="Q971" s="62"/>
      <c r="R971" s="64" t="str">
        <f t="shared" ca="1" si="297"/>
        <v>Kiểm tra</v>
      </c>
      <c r="S971" s="65">
        <f t="shared" ca="1" si="298"/>
        <v>0</v>
      </c>
      <c r="T971" s="46"/>
      <c r="U971" s="35"/>
      <c r="V971" s="36"/>
      <c r="W971" s="37"/>
      <c r="X971" s="46"/>
      <c r="Y971" s="46"/>
      <c r="Z971" s="46"/>
    </row>
    <row r="972" spans="1:26" ht="24" customHeight="1" x14ac:dyDescent="0.2">
      <c r="A972" s="11" t="str">
        <f t="shared" si="0"/>
        <v/>
      </c>
      <c r="B972" s="29">
        <f t="shared" si="290"/>
        <v>33</v>
      </c>
      <c r="C972" s="85"/>
      <c r="D972" s="72">
        <v>2</v>
      </c>
      <c r="E972" s="72">
        <f t="shared" ca="1" si="291"/>
        <v>162</v>
      </c>
      <c r="F972" s="72">
        <f t="shared" ca="1" si="292"/>
        <v>162</v>
      </c>
      <c r="G972" s="73" t="str">
        <f>TKB!$C$10</f>
        <v>Toán</v>
      </c>
      <c r="H972" s="73"/>
      <c r="I972" s="74" t="str">
        <f t="shared" ca="1" si="293"/>
        <v>Luyện tập</v>
      </c>
      <c r="J972" s="75" t="str">
        <f t="shared" ca="1" si="294"/>
        <v>Máy chiếu</v>
      </c>
      <c r="K972" s="66"/>
      <c r="L972" s="167"/>
      <c r="M972" s="72">
        <v>2</v>
      </c>
      <c r="N972" s="72">
        <f t="shared" ca="1" si="295"/>
        <v>33</v>
      </c>
      <c r="O972" s="72">
        <f t="shared" ca="1" si="296"/>
        <v>33</v>
      </c>
      <c r="P972" s="73" t="str">
        <f>TKB!$D$10</f>
        <v>Âm nhạc</v>
      </c>
      <c r="Q972" s="73"/>
      <c r="R972" s="74" t="str">
        <f t="shared" ca="1" si="297"/>
        <v>Ôn tập và kiểm tra 2 bài hát. TĐN</v>
      </c>
      <c r="S972" s="75">
        <f t="shared" ca="1" si="298"/>
        <v>0</v>
      </c>
      <c r="T972" s="46"/>
      <c r="U972" s="35"/>
      <c r="V972" s="36"/>
      <c r="W972" s="37"/>
      <c r="X972" s="46"/>
      <c r="Y972" s="46"/>
      <c r="Z972" s="46"/>
    </row>
    <row r="973" spans="1:26" ht="24" customHeight="1" x14ac:dyDescent="0.2">
      <c r="A973" s="11" t="str">
        <f t="shared" si="0"/>
        <v/>
      </c>
      <c r="B973" s="29">
        <f t="shared" si="290"/>
        <v>33</v>
      </c>
      <c r="C973" s="85"/>
      <c r="D973" s="72">
        <v>3</v>
      </c>
      <c r="E973" s="72">
        <f t="shared" ca="1" si="291"/>
        <v>33</v>
      </c>
      <c r="F973" s="72">
        <f t="shared" ca="1" si="292"/>
        <v>33</v>
      </c>
      <c r="G973" s="73" t="str">
        <f>TKB!$C$11</f>
        <v>Chính tả</v>
      </c>
      <c r="H973" s="73"/>
      <c r="I973" s="74" t="str">
        <f t="shared" ca="1" si="293"/>
        <v>Nghe-viết : Trong lời mẹ hát</v>
      </c>
      <c r="J973" s="75" t="str">
        <f t="shared" ca="1" si="294"/>
        <v>Máy chiếu</v>
      </c>
      <c r="K973" s="66"/>
      <c r="L973" s="167"/>
      <c r="M973" s="67">
        <v>3</v>
      </c>
      <c r="N973" s="72">
        <f t="shared" ca="1" si="295"/>
        <v>65</v>
      </c>
      <c r="O973" s="67">
        <f t="shared" ca="1" si="296"/>
        <v>65</v>
      </c>
      <c r="P973" s="68" t="str">
        <f>TKB!$D$11</f>
        <v>Khoa học</v>
      </c>
      <c r="Q973" s="73"/>
      <c r="R973" s="74" t="str">
        <f t="shared" ca="1" si="297"/>
        <v>Tác động của con người đến môi trường rừng</v>
      </c>
      <c r="S973" s="75" t="str">
        <f t="shared" ca="1" si="298"/>
        <v>Máy chiếu</v>
      </c>
      <c r="T973" s="46"/>
      <c r="U973" s="35"/>
      <c r="V973" s="36"/>
      <c r="W973" s="37"/>
      <c r="X973" s="46"/>
      <c r="Y973" s="46"/>
      <c r="Z973" s="46"/>
    </row>
    <row r="974" spans="1:26" ht="24" customHeight="1" x14ac:dyDescent="0.2">
      <c r="A974" s="11" t="str">
        <f t="shared" si="0"/>
        <v/>
      </c>
      <c r="B974" s="29">
        <f t="shared" si="290"/>
        <v>33</v>
      </c>
      <c r="C974" s="85"/>
      <c r="D974" s="72">
        <v>4</v>
      </c>
      <c r="E974" s="72">
        <f t="shared" ca="1" si="291"/>
        <v>33</v>
      </c>
      <c r="F974" s="72">
        <f t="shared" ca="1" si="292"/>
        <v>33</v>
      </c>
      <c r="G974" s="73" t="str">
        <f>TKB!$C$12</f>
        <v>Lịch sử</v>
      </c>
      <c r="H974" s="73"/>
      <c r="I974" s="74" t="str">
        <f t="shared" ca="1" si="293"/>
        <v>Ôn tập: LS nước ta từ giữa thế kỉ XIX đến nay</v>
      </c>
      <c r="J974" s="75" t="str">
        <f t="shared" ca="1" si="294"/>
        <v>Máy chiếu</v>
      </c>
      <c r="K974" s="66"/>
      <c r="L974" s="167"/>
      <c r="M974" s="72">
        <v>4</v>
      </c>
      <c r="N974" s="72">
        <f t="shared" ca="1" si="295"/>
        <v>65</v>
      </c>
      <c r="O974" s="72">
        <f t="shared" ca="1" si="296"/>
        <v>65</v>
      </c>
      <c r="P974" s="73" t="str">
        <f>TKB!$D$12</f>
        <v>HDH-T</v>
      </c>
      <c r="Q974" s="73"/>
      <c r="R974" s="74" t="str">
        <f t="shared" ca="1" si="297"/>
        <v>Ôn tập về tính S, V một số hình</v>
      </c>
      <c r="S974" s="75" t="str">
        <f t="shared" ca="1" si="298"/>
        <v>Máy chiếu</v>
      </c>
      <c r="T974" s="46"/>
      <c r="U974" s="35"/>
      <c r="V974" s="36"/>
      <c r="W974" s="37"/>
      <c r="X974" s="46"/>
      <c r="Y974" s="46"/>
      <c r="Z974" s="46"/>
    </row>
    <row r="975" spans="1:26" ht="24" customHeight="1" x14ac:dyDescent="0.2">
      <c r="A975" s="11" t="str">
        <f t="shared" si="0"/>
        <v/>
      </c>
      <c r="B975" s="29">
        <f t="shared" si="290"/>
        <v>33</v>
      </c>
      <c r="C975" s="86"/>
      <c r="D975" s="79">
        <v>5</v>
      </c>
      <c r="E975" s="79">
        <f t="shared" ca="1" si="291"/>
        <v>420</v>
      </c>
      <c r="F975" s="79" t="str">
        <f t="shared" si="292"/>
        <v/>
      </c>
      <c r="G975" s="80">
        <f>TKB!$C$13</f>
        <v>0</v>
      </c>
      <c r="H975" s="80"/>
      <c r="I975" s="81" t="str">
        <f t="shared" si="293"/>
        <v/>
      </c>
      <c r="J975" s="82" t="str">
        <f t="shared" si="294"/>
        <v/>
      </c>
      <c r="K975" s="66"/>
      <c r="L975" s="170"/>
      <c r="M975" s="78">
        <v>5</v>
      </c>
      <c r="N975" s="72" t="str">
        <f t="shared" ca="1" si="295"/>
        <v/>
      </c>
      <c r="O975" s="83" t="str">
        <f t="shared" si="296"/>
        <v/>
      </c>
      <c r="P975" s="80">
        <f>TKB!$D$13</f>
        <v>0</v>
      </c>
      <c r="Q975" s="80"/>
      <c r="R975" s="81" t="str">
        <f t="shared" si="297"/>
        <v/>
      </c>
      <c r="S975" s="82" t="str">
        <f t="shared" si="298"/>
        <v/>
      </c>
      <c r="T975" s="46"/>
      <c r="U975" s="35"/>
      <c r="V975" s="36"/>
      <c r="W975" s="37"/>
      <c r="X975" s="46"/>
      <c r="Y975" s="46"/>
      <c r="Z975" s="46"/>
    </row>
    <row r="976" spans="1:26" ht="24" customHeight="1" x14ac:dyDescent="0.2">
      <c r="A976" s="11" t="str">
        <f t="shared" si="0"/>
        <v/>
      </c>
      <c r="B976" s="29">
        <f t="shared" si="290"/>
        <v>33</v>
      </c>
      <c r="C976" s="84" t="str">
        <f>CONCATENATE("Tư ",CHAR(10),DAY(V963+2),"/",MONTH(V963+2))</f>
        <v>Tư 
21/4</v>
      </c>
      <c r="D976" s="61">
        <v>1</v>
      </c>
      <c r="E976" s="61">
        <f t="shared" ca="1" si="291"/>
        <v>66</v>
      </c>
      <c r="F976" s="61">
        <f t="shared" ca="1" si="292"/>
        <v>66</v>
      </c>
      <c r="G976" s="73" t="str">
        <f>TKB!$C$14</f>
        <v>Tập đọc</v>
      </c>
      <c r="H976" s="62"/>
      <c r="I976" s="64" t="str">
        <f t="shared" ca="1" si="293"/>
        <v>Sang năm con lên bảy</v>
      </c>
      <c r="J976" s="65" t="str">
        <f t="shared" ca="1" si="294"/>
        <v>Máy chiếu</v>
      </c>
      <c r="K976" s="66"/>
      <c r="L976" s="169" t="str">
        <f>+C976</f>
        <v>Tư 
21/4</v>
      </c>
      <c r="M976" s="61">
        <v>1</v>
      </c>
      <c r="N976" s="61">
        <f t="shared" ca="1" si="295"/>
        <v>66</v>
      </c>
      <c r="O976" s="61">
        <f t="shared" ca="1" si="296"/>
        <v>66</v>
      </c>
      <c r="P976" s="62" t="str">
        <f>TKB!$D$14</f>
        <v>Khoa học</v>
      </c>
      <c r="Q976" s="62"/>
      <c r="R976" s="64" t="str">
        <f t="shared" ca="1" si="297"/>
        <v>Tác động của con người đến môi trường đất</v>
      </c>
      <c r="S976" s="65" t="str">
        <f t="shared" ca="1" si="298"/>
        <v>Máy chiếu</v>
      </c>
      <c r="T976" s="46"/>
      <c r="U976" s="35"/>
      <c r="V976" s="36"/>
      <c r="W976" s="37"/>
      <c r="X976" s="46"/>
      <c r="Y976" s="46"/>
      <c r="Z976" s="46"/>
    </row>
    <row r="977" spans="1:26" ht="24" customHeight="1" x14ac:dyDescent="0.2">
      <c r="A977" s="11" t="str">
        <f t="shared" si="0"/>
        <v/>
      </c>
      <c r="B977" s="29">
        <f t="shared" si="290"/>
        <v>33</v>
      </c>
      <c r="C977" s="85"/>
      <c r="D977" s="72">
        <v>2</v>
      </c>
      <c r="E977" s="72">
        <f t="shared" ca="1" si="291"/>
        <v>130</v>
      </c>
      <c r="F977" s="72">
        <f t="shared" ca="1" si="292"/>
        <v>130</v>
      </c>
      <c r="G977" s="73" t="str">
        <f>TKB!$C$15</f>
        <v>Tiếng Anh</v>
      </c>
      <c r="H977" s="73"/>
      <c r="I977" s="74" t="str">
        <f t="shared" ca="1" si="293"/>
        <v>Unit 20-Lesson 1 (tài liệu bổ trợ)</v>
      </c>
      <c r="J977" s="75">
        <f t="shared" ca="1" si="294"/>
        <v>0</v>
      </c>
      <c r="K977" s="66"/>
      <c r="L977" s="167"/>
      <c r="M977" s="72">
        <v>2</v>
      </c>
      <c r="N977" s="72">
        <f t="shared" ca="1" si="295"/>
        <v>66</v>
      </c>
      <c r="O977" s="72">
        <f t="shared" ca="1" si="296"/>
        <v>66</v>
      </c>
      <c r="P977" s="62" t="str">
        <f>TKB!$D$15</f>
        <v>Thể dục</v>
      </c>
      <c r="Q977" s="73"/>
      <c r="R977" s="74" t="str">
        <f t="shared" ca="1" si="297"/>
        <v>Môn TTTC. TC  “Dẫn bóng”</v>
      </c>
      <c r="S977" s="75">
        <f t="shared" ca="1" si="298"/>
        <v>0</v>
      </c>
      <c r="T977" s="46"/>
      <c r="U977" s="35"/>
      <c r="V977" s="36"/>
      <c r="W977" s="37"/>
      <c r="X977" s="46"/>
      <c r="Y977" s="46"/>
      <c r="Z977" s="46"/>
    </row>
    <row r="978" spans="1:26" ht="24" customHeight="1" x14ac:dyDescent="0.2">
      <c r="A978" s="11" t="str">
        <f t="shared" si="0"/>
        <v/>
      </c>
      <c r="B978" s="29">
        <f t="shared" si="290"/>
        <v>33</v>
      </c>
      <c r="C978" s="85"/>
      <c r="D978" s="72">
        <v>3</v>
      </c>
      <c r="E978" s="72">
        <f t="shared" ca="1" si="291"/>
        <v>163</v>
      </c>
      <c r="F978" s="72">
        <f t="shared" ca="1" si="292"/>
        <v>163</v>
      </c>
      <c r="G978" s="73" t="str">
        <f>TKB!$C$16</f>
        <v>Toán</v>
      </c>
      <c r="H978" s="73"/>
      <c r="I978" s="74" t="str">
        <f t="shared" ca="1" si="293"/>
        <v>Luyện tập chung</v>
      </c>
      <c r="J978" s="75" t="str">
        <f t="shared" ca="1" si="294"/>
        <v xml:space="preserve">Máy chiếu </v>
      </c>
      <c r="K978" s="66"/>
      <c r="L978" s="167"/>
      <c r="M978" s="67">
        <v>3</v>
      </c>
      <c r="N978" s="72">
        <f t="shared" ca="1" si="295"/>
        <v>98</v>
      </c>
      <c r="O978" s="67">
        <f t="shared" ca="1" si="296"/>
        <v>168</v>
      </c>
      <c r="P978" s="68" t="str">
        <f>TKB!$D$16</f>
        <v>HDH-TV</v>
      </c>
      <c r="Q978" s="73"/>
      <c r="R978" s="74" t="str">
        <f t="shared" ca="1" si="297"/>
        <v>Tập đọc - Luyện từ và câu</v>
      </c>
      <c r="S978" s="75" t="str">
        <f t="shared" ca="1" si="298"/>
        <v>Máy chiếu</v>
      </c>
      <c r="T978" s="46"/>
      <c r="U978" s="35"/>
      <c r="V978" s="36"/>
      <c r="W978" s="37"/>
      <c r="X978" s="46"/>
      <c r="Y978" s="46"/>
      <c r="Z978" s="46"/>
    </row>
    <row r="979" spans="1:26" ht="24" customHeight="1" x14ac:dyDescent="0.2">
      <c r="A979" s="11" t="str">
        <f t="shared" si="0"/>
        <v/>
      </c>
      <c r="B979" s="29">
        <f t="shared" si="290"/>
        <v>33</v>
      </c>
      <c r="C979" s="85"/>
      <c r="D979" s="72">
        <v>4</v>
      </c>
      <c r="E979" s="72">
        <f t="shared" ca="1" si="291"/>
        <v>33</v>
      </c>
      <c r="F979" s="72">
        <f t="shared" ca="1" si="292"/>
        <v>33</v>
      </c>
      <c r="G979" s="73" t="str">
        <f>TKB!$C$17</f>
        <v>Kể chuyện</v>
      </c>
      <c r="H979" s="73"/>
      <c r="I979" s="74" t="str">
        <f t="shared" ca="1" si="293"/>
        <v>Kể chuyện đã nghe, đã đọc</v>
      </c>
      <c r="J979" s="75" t="str">
        <f t="shared" ca="1" si="294"/>
        <v xml:space="preserve">Máy chiếu </v>
      </c>
      <c r="K979" s="66"/>
      <c r="L979" s="167"/>
      <c r="M979" s="72">
        <v>4</v>
      </c>
      <c r="N979" s="72">
        <f t="shared" ca="1" si="295"/>
        <v>33</v>
      </c>
      <c r="O979" s="72">
        <f t="shared" ca="1" si="296"/>
        <v>35</v>
      </c>
      <c r="P979" s="73" t="str">
        <f>TKB!$D$17</f>
        <v>HĐTT-CĐ</v>
      </c>
      <c r="Q979" s="73"/>
      <c r="R979" s="74" t="str">
        <f t="shared" ca="1" si="297"/>
        <v>Tổng kết đợt thi đua chào mừng sinh nhật Bác</v>
      </c>
      <c r="S979" s="75" t="str">
        <f t="shared" ca="1" si="298"/>
        <v>Máy chiếu</v>
      </c>
      <c r="T979" s="46"/>
      <c r="U979" s="35"/>
      <c r="V979" s="36"/>
      <c r="W979" s="37"/>
      <c r="X979" s="46"/>
      <c r="Y979" s="46"/>
      <c r="Z979" s="46"/>
    </row>
    <row r="980" spans="1:26" ht="24" customHeight="1" x14ac:dyDescent="0.2">
      <c r="A980" s="11" t="str">
        <f t="shared" si="0"/>
        <v/>
      </c>
      <c r="B980" s="29">
        <f t="shared" si="290"/>
        <v>33</v>
      </c>
      <c r="C980" s="86"/>
      <c r="D980" s="79">
        <v>5</v>
      </c>
      <c r="E980" s="79">
        <f t="shared" ca="1" si="291"/>
        <v>422</v>
      </c>
      <c r="F980" s="79" t="str">
        <f t="shared" si="292"/>
        <v/>
      </c>
      <c r="G980" s="80">
        <f>TKB!$C$18</f>
        <v>0</v>
      </c>
      <c r="H980" s="80"/>
      <c r="I980" s="81" t="str">
        <f t="shared" si="293"/>
        <v/>
      </c>
      <c r="J980" s="82" t="str">
        <f t="shared" si="294"/>
        <v/>
      </c>
      <c r="K980" s="66"/>
      <c r="L980" s="170"/>
      <c r="M980" s="78">
        <v>5</v>
      </c>
      <c r="N980" s="72" t="str">
        <f t="shared" ca="1" si="295"/>
        <v/>
      </c>
      <c r="O980" s="83" t="str">
        <f t="shared" si="296"/>
        <v/>
      </c>
      <c r="P980" s="80">
        <f>TKB!$D$18</f>
        <v>0</v>
      </c>
      <c r="Q980" s="80"/>
      <c r="R980" s="81" t="str">
        <f t="shared" si="297"/>
        <v/>
      </c>
      <c r="S980" s="82" t="str">
        <f t="shared" si="298"/>
        <v/>
      </c>
      <c r="T980" s="46"/>
      <c r="U980" s="35"/>
      <c r="V980" s="36"/>
      <c r="W980" s="37"/>
      <c r="X980" s="46"/>
      <c r="Y980" s="46"/>
      <c r="Z980" s="46"/>
    </row>
    <row r="981" spans="1:26" ht="24" customHeight="1" x14ac:dyDescent="0.2">
      <c r="A981" s="11" t="str">
        <f t="shared" si="0"/>
        <v/>
      </c>
      <c r="B981" s="29">
        <f t="shared" si="290"/>
        <v>33</v>
      </c>
      <c r="C981" s="84" t="str">
        <f>CONCATENATE("Năm ",CHAR(10),DAY(V963+3),"/",MONTH(V963+3))</f>
        <v>Năm 
22/4</v>
      </c>
      <c r="D981" s="61">
        <v>1</v>
      </c>
      <c r="E981" s="61">
        <f t="shared" ca="1" si="291"/>
        <v>65</v>
      </c>
      <c r="F981" s="61">
        <f t="shared" ca="1" si="292"/>
        <v>65</v>
      </c>
      <c r="G981" s="62" t="str">
        <f>TKB!$C$19</f>
        <v>TLV</v>
      </c>
      <c r="H981" s="62"/>
      <c r="I981" s="64" t="str">
        <f t="shared" ca="1" si="293"/>
        <v>Ôn tập về tả người</v>
      </c>
      <c r="J981" s="65" t="str">
        <f t="shared" ca="1" si="294"/>
        <v>Máy chiếu</v>
      </c>
      <c r="K981" s="66"/>
      <c r="L981" s="169" t="str">
        <f>+C981</f>
        <v>Năm 
22/4</v>
      </c>
      <c r="M981" s="61">
        <v>1</v>
      </c>
      <c r="N981" s="61">
        <f t="shared" ca="1" si="295"/>
        <v>131</v>
      </c>
      <c r="O981" s="61">
        <f t="shared" ca="1" si="296"/>
        <v>131</v>
      </c>
      <c r="P981" s="62" t="str">
        <f>TKB!$D$19</f>
        <v>Tiếng Anh</v>
      </c>
      <c r="Q981" s="62"/>
      <c r="R981" s="64" t="str">
        <f t="shared" ca="1" si="297"/>
        <v xml:space="preserve">Unit 20: Lesson 2 </v>
      </c>
      <c r="S981" s="65">
        <f t="shared" ca="1" si="298"/>
        <v>0</v>
      </c>
      <c r="T981" s="46"/>
      <c r="U981" s="35"/>
      <c r="V981" s="36"/>
      <c r="W981" s="37"/>
      <c r="X981" s="46"/>
      <c r="Y981" s="46"/>
      <c r="Z981" s="46"/>
    </row>
    <row r="982" spans="1:26" ht="24" customHeight="1" x14ac:dyDescent="0.2">
      <c r="A982" s="11" t="str">
        <f t="shared" si="0"/>
        <v/>
      </c>
      <c r="B982" s="29">
        <f t="shared" si="290"/>
        <v>33</v>
      </c>
      <c r="C982" s="85"/>
      <c r="D982" s="72">
        <v>2</v>
      </c>
      <c r="E982" s="72">
        <f t="shared" ca="1" si="291"/>
        <v>33</v>
      </c>
      <c r="F982" s="72">
        <f t="shared" ca="1" si="292"/>
        <v>33</v>
      </c>
      <c r="G982" s="73" t="str">
        <f>TKB!$C$20</f>
        <v>Mĩ thuật</v>
      </c>
      <c r="H982" s="73"/>
      <c r="I982" s="74" t="str">
        <f t="shared" ca="1" si="293"/>
        <v>Thử nghiệm và sáng tạo với các chất liệu</v>
      </c>
      <c r="J982" s="75">
        <f t="shared" ca="1" si="294"/>
        <v>0</v>
      </c>
      <c r="K982" s="66"/>
      <c r="L982" s="167"/>
      <c r="M982" s="72">
        <v>2</v>
      </c>
      <c r="N982" s="72">
        <f t="shared" ca="1" si="295"/>
        <v>33</v>
      </c>
      <c r="O982" s="72">
        <f t="shared" ca="1" si="296"/>
        <v>33</v>
      </c>
      <c r="P982" s="73" t="str">
        <f>TKB!$D$20</f>
        <v>Địa lí</v>
      </c>
      <c r="Q982" s="73"/>
      <c r="R982" s="74" t="str">
        <f t="shared" ca="1" si="297"/>
        <v>Ôn tập cuối năm</v>
      </c>
      <c r="S982" s="75" t="str">
        <f t="shared" ca="1" si="298"/>
        <v>Máy chiếu</v>
      </c>
      <c r="T982" s="46"/>
      <c r="U982" s="35"/>
      <c r="V982" s="36"/>
      <c r="W982" s="37"/>
      <c r="X982" s="46"/>
      <c r="Y982" s="46"/>
      <c r="Z982" s="46"/>
    </row>
    <row r="983" spans="1:26" ht="24" customHeight="1" x14ac:dyDescent="0.2">
      <c r="A983" s="11" t="str">
        <f t="shared" si="0"/>
        <v/>
      </c>
      <c r="B983" s="29">
        <f t="shared" si="290"/>
        <v>33</v>
      </c>
      <c r="C983" s="85"/>
      <c r="D983" s="72">
        <v>3</v>
      </c>
      <c r="E983" s="72">
        <f t="shared" ca="1" si="291"/>
        <v>164</v>
      </c>
      <c r="F983" s="72">
        <f t="shared" ca="1" si="292"/>
        <v>164</v>
      </c>
      <c r="G983" s="73" t="str">
        <f>TKB!$C$21</f>
        <v>Toán</v>
      </c>
      <c r="H983" s="73"/>
      <c r="I983" s="74" t="str">
        <f t="shared" ca="1" si="293"/>
        <v>Một số dạng toán đặc biệt đã học</v>
      </c>
      <c r="J983" s="75" t="str">
        <f t="shared" ca="1" si="294"/>
        <v>Máy chiếu</v>
      </c>
      <c r="K983" s="66"/>
      <c r="L983" s="167"/>
      <c r="M983" s="67">
        <v>3</v>
      </c>
      <c r="N983" s="72">
        <f t="shared" ca="1" si="295"/>
        <v>33</v>
      </c>
      <c r="O983" s="67">
        <f t="shared" ca="1" si="296"/>
        <v>33</v>
      </c>
      <c r="P983" s="68" t="str">
        <f>TKB!$D$21</f>
        <v>Kĩ thuật</v>
      </c>
      <c r="Q983" s="73"/>
      <c r="R983" s="74" t="str">
        <f t="shared" ca="1" si="297"/>
        <v>Lắp ghép mô hình tự chọn</v>
      </c>
      <c r="S983" s="75" t="str">
        <f t="shared" ca="1" si="298"/>
        <v>Bộ lắp ghép</v>
      </c>
      <c r="T983" s="46"/>
      <c r="U983" s="35"/>
      <c r="V983" s="36"/>
      <c r="W983" s="37"/>
      <c r="X983" s="46"/>
      <c r="Y983" s="46"/>
      <c r="Z983" s="46"/>
    </row>
    <row r="984" spans="1:26" ht="24" customHeight="1" x14ac:dyDescent="0.2">
      <c r="A984" s="11" t="str">
        <f t="shared" si="0"/>
        <v/>
      </c>
      <c r="B984" s="29">
        <f t="shared" si="290"/>
        <v>33</v>
      </c>
      <c r="C984" s="85"/>
      <c r="D984" s="72">
        <v>4</v>
      </c>
      <c r="E984" s="72">
        <f t="shared" ca="1" si="291"/>
        <v>66</v>
      </c>
      <c r="F984" s="72">
        <f t="shared" ca="1" si="292"/>
        <v>66</v>
      </c>
      <c r="G984" s="73" t="str">
        <f>TKB!$C$22</f>
        <v>LT &amp; Câu</v>
      </c>
      <c r="H984" s="73"/>
      <c r="I984" s="74" t="str">
        <f t="shared" ca="1" si="293"/>
        <v>Ôn tập về dấu câu (Dấu ngoặc kép)</v>
      </c>
      <c r="J984" s="75" t="str">
        <f t="shared" ca="1" si="294"/>
        <v>Máy chiếu</v>
      </c>
      <c r="K984" s="66"/>
      <c r="L984" s="167"/>
      <c r="M984" s="72">
        <v>4</v>
      </c>
      <c r="N984" s="72">
        <f t="shared" ca="1" si="295"/>
        <v>99</v>
      </c>
      <c r="O984" s="72">
        <f t="shared" ca="1" si="296"/>
        <v>169</v>
      </c>
      <c r="P984" s="73" t="str">
        <f>TKB!$D$22</f>
        <v>HDH-TV</v>
      </c>
      <c r="Q984" s="73"/>
      <c r="R984" s="74" t="str">
        <f t="shared" ca="1" si="297"/>
        <v>Luyện từ và câu</v>
      </c>
      <c r="S984" s="75" t="str">
        <f t="shared" ca="1" si="298"/>
        <v>Máy chiếu</v>
      </c>
      <c r="T984" s="46"/>
      <c r="U984" s="35"/>
      <c r="V984" s="36"/>
      <c r="W984" s="37"/>
      <c r="X984" s="46"/>
      <c r="Y984" s="46"/>
      <c r="Z984" s="46"/>
    </row>
    <row r="985" spans="1:26" ht="24" customHeight="1" x14ac:dyDescent="0.2">
      <c r="A985" s="11" t="str">
        <f t="shared" si="0"/>
        <v/>
      </c>
      <c r="B985" s="29">
        <f t="shared" si="290"/>
        <v>33</v>
      </c>
      <c r="C985" s="86"/>
      <c r="D985" s="79">
        <v>5</v>
      </c>
      <c r="E985" s="79">
        <f t="shared" ca="1" si="291"/>
        <v>424</v>
      </c>
      <c r="F985" s="79" t="str">
        <f t="shared" si="292"/>
        <v/>
      </c>
      <c r="G985" s="80">
        <f>TKB!$C$23</f>
        <v>0</v>
      </c>
      <c r="H985" s="80"/>
      <c r="I985" s="81" t="str">
        <f t="shared" si="293"/>
        <v/>
      </c>
      <c r="J985" s="82" t="str">
        <f t="shared" si="294"/>
        <v/>
      </c>
      <c r="K985" s="66"/>
      <c r="L985" s="170"/>
      <c r="M985" s="78">
        <v>5</v>
      </c>
      <c r="N985" s="72" t="str">
        <f t="shared" ca="1" si="295"/>
        <v/>
      </c>
      <c r="O985" s="83" t="str">
        <f t="shared" si="296"/>
        <v/>
      </c>
      <c r="P985" s="80">
        <f>TKB!$D$23</f>
        <v>0</v>
      </c>
      <c r="Q985" s="80"/>
      <c r="R985" s="81" t="str">
        <f t="shared" si="297"/>
        <v/>
      </c>
      <c r="S985" s="82" t="str">
        <f t="shared" si="298"/>
        <v/>
      </c>
      <c r="T985" s="46"/>
      <c r="U985" s="35"/>
      <c r="V985" s="36"/>
      <c r="W985" s="37"/>
      <c r="X985" s="46"/>
      <c r="Y985" s="46"/>
      <c r="Z985" s="46"/>
    </row>
    <row r="986" spans="1:26" ht="24" customHeight="1" x14ac:dyDescent="0.2">
      <c r="A986" s="11" t="str">
        <f t="shared" si="0"/>
        <v/>
      </c>
      <c r="B986" s="29">
        <f t="shared" si="290"/>
        <v>33</v>
      </c>
      <c r="C986" s="60" t="str">
        <f>CONCATENATE("Sáu ",CHAR(10),DAY(V963+4),"/",MONTH(V963+4))</f>
        <v>Sáu 
23/4</v>
      </c>
      <c r="D986" s="61">
        <v>1</v>
      </c>
      <c r="E986" s="61">
        <f t="shared" ca="1" si="291"/>
        <v>66</v>
      </c>
      <c r="F986" s="61">
        <f t="shared" ca="1" si="292"/>
        <v>66</v>
      </c>
      <c r="G986" s="73" t="str">
        <f>TKB!$C$24</f>
        <v>TLV</v>
      </c>
      <c r="H986" s="62"/>
      <c r="I986" s="64" t="str">
        <f t="shared" ca="1" si="293"/>
        <v>Tả người ( kiểm tra viết)</v>
      </c>
      <c r="J986" s="65" t="str">
        <f t="shared" ca="1" si="294"/>
        <v xml:space="preserve">Máy chiếu </v>
      </c>
      <c r="K986" s="66"/>
      <c r="L986" s="169" t="str">
        <f>+C986</f>
        <v>Sáu 
23/4</v>
      </c>
      <c r="M986" s="61">
        <v>1</v>
      </c>
      <c r="N986" s="61">
        <f t="shared" ca="1" si="295"/>
        <v>66</v>
      </c>
      <c r="O986" s="61">
        <f t="shared" ca="1" si="296"/>
        <v>66</v>
      </c>
      <c r="P986" s="62" t="str">
        <f>TKB!$D$24</f>
        <v>HDH-T</v>
      </c>
      <c r="Q986" s="62"/>
      <c r="R986" s="74" t="str">
        <f t="shared" ca="1" si="297"/>
        <v>Một số dạng toán đã học</v>
      </c>
      <c r="S986" s="65" t="str">
        <f t="shared" ca="1" si="298"/>
        <v>Máy chiếu</v>
      </c>
      <c r="T986" s="46"/>
      <c r="U986" s="35"/>
      <c r="V986" s="36"/>
      <c r="W986" s="37"/>
      <c r="X986" s="46"/>
      <c r="Y986" s="46"/>
      <c r="Z986" s="46"/>
    </row>
    <row r="987" spans="1:26" ht="24" customHeight="1" x14ac:dyDescent="0.2">
      <c r="A987" s="11" t="str">
        <f t="shared" si="0"/>
        <v/>
      </c>
      <c r="B987" s="29">
        <f t="shared" si="290"/>
        <v>33</v>
      </c>
      <c r="C987" s="71"/>
      <c r="D987" s="72">
        <v>2</v>
      </c>
      <c r="E987" s="72">
        <f t="shared" ca="1" si="291"/>
        <v>165</v>
      </c>
      <c r="F987" s="72">
        <f t="shared" ca="1" si="292"/>
        <v>165</v>
      </c>
      <c r="G987" s="73" t="str">
        <f>TKB!$C$25</f>
        <v>Toán</v>
      </c>
      <c r="H987" s="73"/>
      <c r="I987" s="74" t="str">
        <f t="shared" ca="1" si="293"/>
        <v>Luyện tập</v>
      </c>
      <c r="J987" s="75" t="str">
        <f t="shared" ca="1" si="294"/>
        <v>Máy chiếu</v>
      </c>
      <c r="K987" s="66"/>
      <c r="L987" s="167"/>
      <c r="M987" s="72">
        <v>2</v>
      </c>
      <c r="N987" s="72">
        <f t="shared" ca="1" si="295"/>
        <v>33</v>
      </c>
      <c r="O987" s="72">
        <f t="shared" ca="1" si="296"/>
        <v>33</v>
      </c>
      <c r="P987" s="73" t="str">
        <f>TKB!$D$25</f>
        <v>HĐTT-SH</v>
      </c>
      <c r="Q987" s="73"/>
      <c r="R987" s="74" t="str">
        <f t="shared" ca="1" si="297"/>
        <v>Sinh hoạt lớp</v>
      </c>
      <c r="S987" s="75" t="str">
        <f t="shared" ca="1" si="298"/>
        <v>sổ thi đua</v>
      </c>
      <c r="T987" s="46"/>
      <c r="U987" s="35"/>
      <c r="V987" s="36"/>
      <c r="W987" s="37"/>
      <c r="X987" s="46"/>
      <c r="Y987" s="46"/>
      <c r="Z987" s="46"/>
    </row>
    <row r="988" spans="1:26" ht="24" customHeight="1" x14ac:dyDescent="0.2">
      <c r="A988" s="11" t="str">
        <f t="shared" si="0"/>
        <v/>
      </c>
      <c r="B988" s="29">
        <f t="shared" si="290"/>
        <v>33</v>
      </c>
      <c r="C988" s="71"/>
      <c r="D988" s="67">
        <v>3</v>
      </c>
      <c r="E988" s="72">
        <f t="shared" ca="1" si="291"/>
        <v>33</v>
      </c>
      <c r="F988" s="72">
        <f t="shared" ca="1" si="292"/>
        <v>33</v>
      </c>
      <c r="G988" s="73" t="str">
        <f>TKB!$C$26</f>
        <v>Đạo đức</v>
      </c>
      <c r="H988" s="73"/>
      <c r="I988" s="74" t="str">
        <f t="shared" ca="1" si="293"/>
        <v>Dành cho địa phương ( tiếp)</v>
      </c>
      <c r="J988" s="75" t="str">
        <f t="shared" ca="1" si="294"/>
        <v>Máy chiếu</v>
      </c>
      <c r="K988" s="66"/>
      <c r="L988" s="167"/>
      <c r="M988" s="67">
        <v>3</v>
      </c>
      <c r="N988" s="72" t="str">
        <f t="shared" ca="1" si="295"/>
        <v/>
      </c>
      <c r="O988" s="67" t="str">
        <f t="shared" si="296"/>
        <v/>
      </c>
      <c r="P988" s="68">
        <f>TKB!$D$26</f>
        <v>0</v>
      </c>
      <c r="Q988" s="73"/>
      <c r="R988" s="74" t="str">
        <f t="shared" si="297"/>
        <v/>
      </c>
      <c r="S988" s="75" t="str">
        <f t="shared" si="298"/>
        <v/>
      </c>
      <c r="T988" s="46"/>
      <c r="U988" s="35"/>
      <c r="V988" s="36"/>
      <c r="W988" s="37"/>
      <c r="X988" s="46"/>
      <c r="Y988" s="46"/>
      <c r="Z988" s="46"/>
    </row>
    <row r="989" spans="1:26" ht="24" customHeight="1" x14ac:dyDescent="0.2">
      <c r="A989" s="11" t="str">
        <f t="shared" si="0"/>
        <v/>
      </c>
      <c r="B989" s="29">
        <f t="shared" si="290"/>
        <v>33</v>
      </c>
      <c r="C989" s="71"/>
      <c r="D989" s="72">
        <v>4</v>
      </c>
      <c r="E989" s="72">
        <f t="shared" ca="1" si="291"/>
        <v>132</v>
      </c>
      <c r="F989" s="72">
        <f t="shared" ca="1" si="292"/>
        <v>132</v>
      </c>
      <c r="G989" s="73" t="str">
        <f>TKB!$C$27</f>
        <v>Tiếng Anh</v>
      </c>
      <c r="H989" s="73"/>
      <c r="I989" s="74" t="str">
        <f t="shared" ca="1" si="293"/>
        <v>Unit 20-Lesson 2 (tài liệu bổ trợ)</v>
      </c>
      <c r="J989" s="75">
        <f t="shared" ca="1" si="294"/>
        <v>0</v>
      </c>
      <c r="K989" s="66"/>
      <c r="L989" s="167"/>
      <c r="M989" s="72">
        <v>4</v>
      </c>
      <c r="N989" s="72" t="str">
        <f t="shared" ca="1" si="295"/>
        <v/>
      </c>
      <c r="O989" s="72" t="str">
        <f t="shared" si="296"/>
        <v/>
      </c>
      <c r="P989" s="73">
        <f>TKB!$D$27</f>
        <v>0</v>
      </c>
      <c r="Q989" s="73"/>
      <c r="R989" s="74" t="str">
        <f t="shared" si="297"/>
        <v/>
      </c>
      <c r="S989" s="75" t="str">
        <f t="shared" si="298"/>
        <v/>
      </c>
      <c r="T989" s="46"/>
      <c r="U989" s="35"/>
      <c r="V989" s="36"/>
      <c r="W989" s="37"/>
      <c r="X989" s="46"/>
      <c r="Y989" s="46"/>
      <c r="Z989" s="46"/>
    </row>
    <row r="990" spans="1:26" ht="24" customHeight="1" x14ac:dyDescent="0.2">
      <c r="A990" s="11" t="str">
        <f t="shared" si="0"/>
        <v/>
      </c>
      <c r="B990" s="29">
        <f t="shared" si="290"/>
        <v>33</v>
      </c>
      <c r="C990" s="87"/>
      <c r="D990" s="88">
        <v>5</v>
      </c>
      <c r="E990" s="88">
        <f t="shared" ca="1" si="291"/>
        <v>426</v>
      </c>
      <c r="F990" s="88" t="str">
        <f t="shared" si="292"/>
        <v/>
      </c>
      <c r="G990" s="89">
        <f>TKB!$C$28</f>
        <v>0</v>
      </c>
      <c r="H990" s="89" t="str">
        <f>IF(AND($M$1&lt;&gt;"",F990&lt;&gt;""),$M$1,IF(LEN(G990)&gt;$Q$1,RIGHT(G990,$Q$1),""))</f>
        <v/>
      </c>
      <c r="I990" s="90" t="str">
        <f t="shared" si="293"/>
        <v/>
      </c>
      <c r="J990" s="91" t="str">
        <f t="shared" si="294"/>
        <v/>
      </c>
      <c r="K990" s="66"/>
      <c r="L990" s="171"/>
      <c r="M990" s="92">
        <v>5</v>
      </c>
      <c r="N990" s="88" t="str">
        <f t="shared" ca="1" si="295"/>
        <v/>
      </c>
      <c r="O990" s="88" t="str">
        <f t="shared" si="296"/>
        <v/>
      </c>
      <c r="P990" s="89">
        <f>TKB!$D$28</f>
        <v>0</v>
      </c>
      <c r="Q990" s="89" t="str">
        <f>IF(AND($M$1&lt;&gt;"",O990&lt;&gt;""),$M$1,IF(LEN(P990)&gt;$Q$1,RIGHT(P990,$Q$1),""))</f>
        <v/>
      </c>
      <c r="R990" s="90" t="str">
        <f t="shared" si="297"/>
        <v/>
      </c>
      <c r="S990" s="91" t="str">
        <f t="shared" si="298"/>
        <v/>
      </c>
      <c r="T990" s="46"/>
      <c r="U990" s="35"/>
      <c r="V990" s="36"/>
      <c r="W990" s="37"/>
      <c r="X990" s="46"/>
      <c r="Y990" s="46"/>
      <c r="Z990" s="46"/>
    </row>
    <row r="991" spans="1:26" ht="24" customHeight="1" x14ac:dyDescent="0.2">
      <c r="A991" s="11" t="str">
        <f t="shared" si="0"/>
        <v/>
      </c>
      <c r="B991" s="29">
        <f t="shared" si="290"/>
        <v>33</v>
      </c>
      <c r="C991" s="178"/>
      <c r="D991" s="173"/>
      <c r="E991" s="173"/>
      <c r="F991" s="173"/>
      <c r="G991" s="173"/>
      <c r="H991" s="173"/>
      <c r="I991" s="173"/>
      <c r="J991" s="174"/>
      <c r="K991" s="93"/>
      <c r="L991" s="172"/>
      <c r="M991" s="173"/>
      <c r="N991" s="173"/>
      <c r="O991" s="173"/>
      <c r="P991" s="173"/>
      <c r="Q991" s="173"/>
      <c r="R991" s="173"/>
      <c r="S991" s="174"/>
      <c r="T991" s="11"/>
      <c r="U991" s="35"/>
      <c r="V991" s="36"/>
      <c r="W991" s="37"/>
      <c r="X991" s="11"/>
      <c r="Y991" s="11"/>
      <c r="Z991" s="11"/>
    </row>
    <row r="992" spans="1:26" ht="57.75" customHeight="1" x14ac:dyDescent="0.2">
      <c r="A992" s="11" t="str">
        <f t="shared" si="0"/>
        <v/>
      </c>
      <c r="B992" s="29">
        <f>+B993</f>
        <v>34</v>
      </c>
      <c r="C992" s="96" t="str">
        <f>'HUONG DAN'!B54</f>
        <v>©Trường Tiểu học Lê Ngọc Hân, Gia Lâm</v>
      </c>
      <c r="D992" s="93"/>
      <c r="E992" s="93"/>
      <c r="F992" s="93"/>
      <c r="G992" s="97"/>
      <c r="H992" s="97"/>
      <c r="I992" s="97"/>
      <c r="J992" s="106"/>
      <c r="K992" s="97"/>
      <c r="L992" s="45"/>
      <c r="M992" s="45"/>
      <c r="N992" s="45"/>
      <c r="O992" s="45"/>
      <c r="P992" s="100"/>
      <c r="Q992" s="100"/>
      <c r="R992" s="183"/>
      <c r="S992" s="180"/>
      <c r="T992" s="11"/>
      <c r="U992" s="35"/>
      <c r="V992" s="36"/>
      <c r="W992" s="37"/>
      <c r="X992" s="11"/>
      <c r="Y992" s="11"/>
      <c r="Z992" s="11"/>
    </row>
    <row r="993" spans="1:26" ht="24" customHeight="1" x14ac:dyDescent="0.2">
      <c r="A993" s="11" t="str">
        <f t="shared" si="0"/>
        <v/>
      </c>
      <c r="B993" s="29">
        <f>+C993</f>
        <v>34</v>
      </c>
      <c r="C993" s="179">
        <f>+C963+1</f>
        <v>34</v>
      </c>
      <c r="D993" s="180"/>
      <c r="E993" s="38"/>
      <c r="F993" s="93" t="str">
        <f>CONCATENATE("(Từ ngày ",DAY(V993)&amp;"/"&amp; MONTH(V993) &amp;"/"&amp;YEAR(V993)&amp; " đến ngày "  &amp;DAY(V993+4)&amp;  "/" &amp; MONTH(V993+4) &amp; "/" &amp; YEAR(V993+4),")")</f>
        <v>(Từ ngày 26/4/2021 đến ngày 30/4/2021)</v>
      </c>
      <c r="G993" s="97"/>
      <c r="H993" s="97"/>
      <c r="I993" s="33"/>
      <c r="J993" s="33"/>
      <c r="K993" s="33"/>
      <c r="L993" s="42"/>
      <c r="M993" s="42"/>
      <c r="N993" s="43"/>
      <c r="O993" s="43"/>
      <c r="P993" s="44"/>
      <c r="Q993" s="44"/>
      <c r="R993" s="41"/>
      <c r="S993" s="41"/>
      <c r="T993" s="11"/>
      <c r="U993" s="35" t="s">
        <v>62</v>
      </c>
      <c r="V993" s="36">
        <f>$U$1+(C993-1)*7+W993</f>
        <v>44312</v>
      </c>
      <c r="W993" s="37">
        <v>0</v>
      </c>
      <c r="X993" s="11"/>
      <c r="Y993" s="11"/>
      <c r="Z993" s="11"/>
    </row>
    <row r="994" spans="1:26" ht="24" customHeight="1" x14ac:dyDescent="0.2">
      <c r="A994" s="11" t="str">
        <f t="shared" si="0"/>
        <v/>
      </c>
      <c r="B994" s="29">
        <f t="shared" ref="B994:B1021" si="299">+B993</f>
        <v>34</v>
      </c>
      <c r="C994" s="175" t="s">
        <v>63</v>
      </c>
      <c r="D994" s="176"/>
      <c r="E994" s="176"/>
      <c r="F994" s="176"/>
      <c r="G994" s="176"/>
      <c r="H994" s="176"/>
      <c r="I994" s="176"/>
      <c r="J994" s="177"/>
      <c r="K994" s="99"/>
      <c r="L994" s="175" t="s">
        <v>64</v>
      </c>
      <c r="M994" s="176"/>
      <c r="N994" s="176"/>
      <c r="O994" s="176"/>
      <c r="P994" s="176"/>
      <c r="Q994" s="176"/>
      <c r="R994" s="176"/>
      <c r="S994" s="177"/>
      <c r="T994" s="46"/>
      <c r="U994" s="35"/>
      <c r="V994" s="47"/>
      <c r="W994" s="37"/>
      <c r="X994" s="46"/>
      <c r="Y994" s="46"/>
      <c r="Z994" s="46"/>
    </row>
    <row r="995" spans="1:26" ht="24" customHeight="1" x14ac:dyDescent="0.2">
      <c r="A995" s="11" t="str">
        <f t="shared" si="0"/>
        <v/>
      </c>
      <c r="B995" s="29">
        <f t="shared" si="299"/>
        <v>34</v>
      </c>
      <c r="C995" s="101" t="s">
        <v>65</v>
      </c>
      <c r="D995" s="102" t="s">
        <v>66</v>
      </c>
      <c r="E995" s="102" t="s">
        <v>67</v>
      </c>
      <c r="F995" s="102" t="s">
        <v>68</v>
      </c>
      <c r="G995" s="103" t="s">
        <v>69</v>
      </c>
      <c r="H995" s="103" t="s">
        <v>70</v>
      </c>
      <c r="I995" s="103" t="s">
        <v>71</v>
      </c>
      <c r="J995" s="104" t="s">
        <v>72</v>
      </c>
      <c r="K995" s="52"/>
      <c r="L995" s="53" t="s">
        <v>65</v>
      </c>
      <c r="M995" s="54" t="s">
        <v>66</v>
      </c>
      <c r="N995" s="54" t="s">
        <v>67</v>
      </c>
      <c r="O995" s="49" t="s">
        <v>68</v>
      </c>
      <c r="P995" s="55" t="s">
        <v>73</v>
      </c>
      <c r="Q995" s="55" t="s">
        <v>70</v>
      </c>
      <c r="R995" s="55" t="s">
        <v>71</v>
      </c>
      <c r="S995" s="51" t="s">
        <v>72</v>
      </c>
      <c r="T995" s="56"/>
      <c r="U995" s="57"/>
      <c r="V995" s="58"/>
      <c r="W995" s="59"/>
      <c r="X995" s="56"/>
      <c r="Y995" s="56"/>
      <c r="Z995" s="56"/>
    </row>
    <row r="996" spans="1:26" ht="24" customHeight="1" x14ac:dyDescent="0.2">
      <c r="A996" s="11" t="str">
        <f t="shared" si="0"/>
        <v/>
      </c>
      <c r="B996" s="29">
        <f t="shared" si="299"/>
        <v>34</v>
      </c>
      <c r="C996" s="60" t="str">
        <f>CONCATENATE("Hai  ",CHAR(10),DAY(V993),"/",MONTH(V993))</f>
        <v>Hai  
26/4</v>
      </c>
      <c r="D996" s="61">
        <v>1</v>
      </c>
      <c r="E996" s="61">
        <f t="shared" ref="E996:E1020" ca="1" si="300">COUNTIF($G$6:G996,G996)+COUNTIF(OFFSET($P$6,0,0,IF(MOD(ROW(P996),5)&lt;&gt;0,INT((ROW(P996)-ROW($P$6)+1)/5)*5,INT((ROW(P996)-ROW($P$6))/5)*5),1),G996)</f>
        <v>34</v>
      </c>
      <c r="F996" s="61">
        <f t="shared" ref="F996:F1020" ca="1" si="301">IF(G996=0,"",VLOOKUP(E996&amp;G996,PPCT,2,0))</f>
        <v>34</v>
      </c>
      <c r="G996" s="62" t="str">
        <f>TKB!$C$4</f>
        <v>HĐTT</v>
      </c>
      <c r="H996" s="63"/>
      <c r="I996" s="64" t="str">
        <f t="shared" ref="I996:I1020" ca="1" si="302">IF(G996=0,"",VLOOKUP(E996&amp;G996,PPCT,6,0))</f>
        <v>Chào cờ</v>
      </c>
      <c r="J996" s="65">
        <f t="shared" ref="J996:J1020" ca="1" si="303">IF(G996=0,"",VLOOKUP(E996&amp;G996,PPCT,7,0))</f>
        <v>0</v>
      </c>
      <c r="K996" s="66"/>
      <c r="L996" s="166" t="str">
        <f>+C996</f>
        <v>Hai  
26/4</v>
      </c>
      <c r="M996" s="67">
        <v>1</v>
      </c>
      <c r="N996" s="67">
        <f t="shared" ref="N996:N1020" ca="1" si="304">IF(P996=0,"",COUNTIF($P$6:P996,P996)+COUNTIF(OFFSET($G$6,0,0,INT((ROW(G996)-ROW($G$6))/5+1)*5,1),P996))</f>
        <v>100</v>
      </c>
      <c r="O996" s="61">
        <f t="shared" ref="O996:O1020" ca="1" si="305">IF(P996=0,"",VLOOKUP(N996&amp;P996,PPCT,2,0))</f>
        <v>170</v>
      </c>
      <c r="P996" s="68" t="str">
        <f>TKB!$D$4</f>
        <v>HDH-TV</v>
      </c>
      <c r="Q996" s="63"/>
      <c r="R996" s="69" t="str">
        <f t="shared" ref="R996:R1020" ca="1" si="306">IF(P996=0,"",VLOOKUP(N996&amp;P996,PPCT,6,0))</f>
        <v>Tập làm văn</v>
      </c>
      <c r="S996" s="70" t="str">
        <f t="shared" ref="S996:S1020" ca="1" si="307">IF(P996=0,"",VLOOKUP(N996&amp;P996,PPCT,7,0))</f>
        <v>Máy chiếu</v>
      </c>
      <c r="T996" s="46"/>
      <c r="U996" s="35"/>
      <c r="V996" s="36"/>
      <c r="W996" s="37"/>
      <c r="X996" s="46"/>
      <c r="Y996" s="46"/>
      <c r="Z996" s="46"/>
    </row>
    <row r="997" spans="1:26" ht="24" customHeight="1" x14ac:dyDescent="0.2">
      <c r="A997" s="11" t="str">
        <f t="shared" si="0"/>
        <v/>
      </c>
      <c r="B997" s="29">
        <f t="shared" si="299"/>
        <v>34</v>
      </c>
      <c r="C997" s="71"/>
      <c r="D997" s="72">
        <v>2</v>
      </c>
      <c r="E997" s="72">
        <f t="shared" ca="1" si="300"/>
        <v>133</v>
      </c>
      <c r="F997" s="72">
        <f t="shared" ca="1" si="301"/>
        <v>133</v>
      </c>
      <c r="G997" s="73" t="str">
        <f>TKB!$C$5</f>
        <v>Tiếng Anh</v>
      </c>
      <c r="H997" s="73"/>
      <c r="I997" s="74" t="str">
        <f t="shared" ca="1" si="302"/>
        <v>Unit 20: Lesson 3</v>
      </c>
      <c r="J997" s="75">
        <f t="shared" ca="1" si="303"/>
        <v>0</v>
      </c>
      <c r="K997" s="66"/>
      <c r="L997" s="167"/>
      <c r="M997" s="72">
        <v>2</v>
      </c>
      <c r="N997" s="72">
        <f t="shared" ca="1" si="304"/>
        <v>34</v>
      </c>
      <c r="O997" s="72">
        <f t="shared" ca="1" si="305"/>
        <v>34</v>
      </c>
      <c r="P997" s="73" t="str">
        <f>TKB!$D$5</f>
        <v>HĐTT-ĐT</v>
      </c>
      <c r="Q997" s="73"/>
      <c r="R997" s="74" t="str">
        <f t="shared" ca="1" si="306"/>
        <v>Đọc truyện thư viện</v>
      </c>
      <c r="S997" s="76" t="str">
        <f t="shared" ca="1" si="307"/>
        <v>Truyện</v>
      </c>
      <c r="T997" s="46"/>
      <c r="U997" s="35"/>
      <c r="V997" s="36"/>
      <c r="W997" s="37"/>
      <c r="X997" s="46"/>
      <c r="Y997" s="46"/>
      <c r="Z997" s="46"/>
    </row>
    <row r="998" spans="1:26" ht="24" customHeight="1" x14ac:dyDescent="0.2">
      <c r="A998" s="11" t="str">
        <f t="shared" si="0"/>
        <v/>
      </c>
      <c r="B998" s="29">
        <f t="shared" si="299"/>
        <v>34</v>
      </c>
      <c r="C998" s="71"/>
      <c r="D998" s="67">
        <v>3</v>
      </c>
      <c r="E998" s="72">
        <f t="shared" ca="1" si="300"/>
        <v>67</v>
      </c>
      <c r="F998" s="72">
        <f t="shared" ca="1" si="301"/>
        <v>67</v>
      </c>
      <c r="G998" s="73" t="str">
        <f>TKB!$C$6</f>
        <v>Tập đọc</v>
      </c>
      <c r="H998" s="73"/>
      <c r="I998" s="74" t="str">
        <f t="shared" ca="1" si="302"/>
        <v>Lớp  học trên đường</v>
      </c>
      <c r="J998" s="75" t="str">
        <f t="shared" ca="1" si="303"/>
        <v>Máy chiếu</v>
      </c>
      <c r="K998" s="66"/>
      <c r="L998" s="167"/>
      <c r="M998" s="67">
        <v>3</v>
      </c>
      <c r="N998" s="72">
        <f t="shared" ca="1" si="304"/>
        <v>67</v>
      </c>
      <c r="O998" s="67">
        <f t="shared" ca="1" si="305"/>
        <v>67</v>
      </c>
      <c r="P998" s="68" t="str">
        <f>TKB!$D$6</f>
        <v>Thể dục</v>
      </c>
      <c r="Q998" s="73"/>
      <c r="R998" s="69" t="str">
        <f t="shared" ca="1" si="306"/>
        <v>TC: “Nhảy ô tiếp sức” và “Dẫn bóng</v>
      </c>
      <c r="S998" s="75">
        <f t="shared" ca="1" si="307"/>
        <v>0</v>
      </c>
      <c r="T998" s="46"/>
      <c r="U998" s="35"/>
      <c r="V998" s="36"/>
      <c r="W998" s="37"/>
      <c r="X998" s="46"/>
      <c r="Y998" s="46"/>
      <c r="Z998" s="46"/>
    </row>
    <row r="999" spans="1:26" ht="24" customHeight="1" x14ac:dyDescent="0.2">
      <c r="A999" s="11" t="str">
        <f t="shared" si="0"/>
        <v/>
      </c>
      <c r="B999" s="29">
        <f t="shared" si="299"/>
        <v>34</v>
      </c>
      <c r="C999" s="71"/>
      <c r="D999" s="72">
        <v>4</v>
      </c>
      <c r="E999" s="72">
        <f t="shared" ca="1" si="300"/>
        <v>166</v>
      </c>
      <c r="F999" s="72">
        <f t="shared" ca="1" si="301"/>
        <v>166</v>
      </c>
      <c r="G999" s="73" t="str">
        <f>TKB!$C$7</f>
        <v>Toán</v>
      </c>
      <c r="H999" s="73"/>
      <c r="I999" s="74" t="str">
        <f t="shared" ca="1" si="302"/>
        <v>Luyện tập</v>
      </c>
      <c r="J999" s="75" t="str">
        <f t="shared" ca="1" si="303"/>
        <v xml:space="preserve">Máy chiếu </v>
      </c>
      <c r="K999" s="66"/>
      <c r="L999" s="167"/>
      <c r="M999" s="72">
        <v>4</v>
      </c>
      <c r="N999" s="72" t="str">
        <f t="shared" ca="1" si="304"/>
        <v/>
      </c>
      <c r="O999" s="72" t="str">
        <f t="shared" si="305"/>
        <v/>
      </c>
      <c r="P999" s="73">
        <f>TKB!$D$7</f>
        <v>0</v>
      </c>
      <c r="Q999" s="73"/>
      <c r="R999" s="74" t="str">
        <f t="shared" si="306"/>
        <v/>
      </c>
      <c r="S999" s="70" t="str">
        <f t="shared" si="307"/>
        <v/>
      </c>
      <c r="T999" s="46"/>
      <c r="U999" s="35"/>
      <c r="V999" s="36"/>
      <c r="W999" s="37"/>
      <c r="X999" s="46"/>
      <c r="Y999" s="46"/>
      <c r="Z999" s="46"/>
    </row>
    <row r="1000" spans="1:26" ht="24" customHeight="1" x14ac:dyDescent="0.2">
      <c r="A1000" s="11" t="str">
        <f t="shared" si="0"/>
        <v/>
      </c>
      <c r="B1000" s="29">
        <f t="shared" si="299"/>
        <v>34</v>
      </c>
      <c r="C1000" s="71"/>
      <c r="D1000" s="78">
        <v>5</v>
      </c>
      <c r="E1000" s="79">
        <f t="shared" ca="1" si="300"/>
        <v>430</v>
      </c>
      <c r="F1000" s="79" t="str">
        <f t="shared" si="301"/>
        <v/>
      </c>
      <c r="G1000" s="80">
        <f>TKB!$C$8</f>
        <v>0</v>
      </c>
      <c r="H1000" s="80"/>
      <c r="I1000" s="81" t="str">
        <f t="shared" si="302"/>
        <v/>
      </c>
      <c r="J1000" s="82" t="str">
        <f t="shared" si="303"/>
        <v/>
      </c>
      <c r="K1000" s="66"/>
      <c r="L1000" s="168"/>
      <c r="M1000" s="78">
        <v>5</v>
      </c>
      <c r="N1000" s="72" t="str">
        <f t="shared" ca="1" si="304"/>
        <v/>
      </c>
      <c r="O1000" s="83" t="str">
        <f t="shared" si="305"/>
        <v/>
      </c>
      <c r="P1000" s="80">
        <f>TKB!$D$8</f>
        <v>0</v>
      </c>
      <c r="Q1000" s="80"/>
      <c r="R1000" s="81" t="str">
        <f t="shared" si="306"/>
        <v/>
      </c>
      <c r="S1000" s="82" t="str">
        <f t="shared" si="307"/>
        <v/>
      </c>
      <c r="T1000" s="46"/>
      <c r="U1000" s="35"/>
      <c r="V1000" s="36"/>
      <c r="W1000" s="37"/>
      <c r="X1000" s="46"/>
      <c r="Y1000" s="46"/>
      <c r="Z1000" s="46"/>
    </row>
    <row r="1001" spans="1:26" ht="24" customHeight="1" x14ac:dyDescent="0.2">
      <c r="A1001" s="11" t="str">
        <f t="shared" si="0"/>
        <v/>
      </c>
      <c r="B1001" s="29">
        <f t="shared" si="299"/>
        <v>34</v>
      </c>
      <c r="C1001" s="84" t="str">
        <f>CONCATENATE("Ba  ",CHAR(10),DAY(V993+1),"/",MONTH(V993+1))</f>
        <v>Ba  
27/4</v>
      </c>
      <c r="D1001" s="61">
        <v>1</v>
      </c>
      <c r="E1001" s="61">
        <f t="shared" ca="1" si="300"/>
        <v>67</v>
      </c>
      <c r="F1001" s="61">
        <f t="shared" ca="1" si="301"/>
        <v>67</v>
      </c>
      <c r="G1001" s="73" t="str">
        <f>TKB!$C$9</f>
        <v>LT &amp; Câu</v>
      </c>
      <c r="H1001" s="62"/>
      <c r="I1001" s="64" t="str">
        <f t="shared" ca="1" si="302"/>
        <v>MRVT : Quyền và bổn phận</v>
      </c>
      <c r="J1001" s="65" t="str">
        <f t="shared" ca="1" si="303"/>
        <v>Máy chiếu</v>
      </c>
      <c r="K1001" s="66"/>
      <c r="L1001" s="169" t="str">
        <f>+C1001</f>
        <v>Ba  
27/4</v>
      </c>
      <c r="M1001" s="61">
        <v>1</v>
      </c>
      <c r="N1001" s="61">
        <f t="shared" ca="1" si="304"/>
        <v>34</v>
      </c>
      <c r="O1001" s="61">
        <f t="shared" ca="1" si="305"/>
        <v>34</v>
      </c>
      <c r="P1001" s="62" t="str">
        <f>TKB!$D$9</f>
        <v>Tin học</v>
      </c>
      <c r="Q1001" s="62"/>
      <c r="R1001" s="64" t="str">
        <f t="shared" ca="1" si="306"/>
        <v>Kiểm tra HK II</v>
      </c>
      <c r="S1001" s="65">
        <f t="shared" ca="1" si="307"/>
        <v>0</v>
      </c>
      <c r="T1001" s="46"/>
      <c r="U1001" s="35"/>
      <c r="V1001" s="36"/>
      <c r="W1001" s="37"/>
      <c r="X1001" s="46"/>
      <c r="Y1001" s="46"/>
      <c r="Z1001" s="46"/>
    </row>
    <row r="1002" spans="1:26" ht="24" customHeight="1" x14ac:dyDescent="0.2">
      <c r="A1002" s="11" t="str">
        <f t="shared" si="0"/>
        <v/>
      </c>
      <c r="B1002" s="29">
        <f t="shared" si="299"/>
        <v>34</v>
      </c>
      <c r="C1002" s="85"/>
      <c r="D1002" s="72">
        <v>2</v>
      </c>
      <c r="E1002" s="72">
        <f t="shared" ca="1" si="300"/>
        <v>167</v>
      </c>
      <c r="F1002" s="72">
        <f t="shared" ca="1" si="301"/>
        <v>167</v>
      </c>
      <c r="G1002" s="73" t="str">
        <f>TKB!$C$10</f>
        <v>Toán</v>
      </c>
      <c r="H1002" s="73"/>
      <c r="I1002" s="74" t="str">
        <f t="shared" ca="1" si="302"/>
        <v>Luyện tập</v>
      </c>
      <c r="J1002" s="75" t="str">
        <f t="shared" ca="1" si="303"/>
        <v>Máy chiếu</v>
      </c>
      <c r="K1002" s="66"/>
      <c r="L1002" s="167"/>
      <c r="M1002" s="72">
        <v>2</v>
      </c>
      <c r="N1002" s="72">
        <f t="shared" ca="1" si="304"/>
        <v>34</v>
      </c>
      <c r="O1002" s="72">
        <f t="shared" ca="1" si="305"/>
        <v>34</v>
      </c>
      <c r="P1002" s="73" t="str">
        <f>TKB!$D$10</f>
        <v>Âm nhạc</v>
      </c>
      <c r="Q1002" s="73"/>
      <c r="R1002" s="74" t="str">
        <f t="shared" ca="1" si="306"/>
        <v>Ôn tập và kiểm tra 2 bài hát. TĐN</v>
      </c>
      <c r="S1002" s="75">
        <f t="shared" ca="1" si="307"/>
        <v>0</v>
      </c>
      <c r="T1002" s="46"/>
      <c r="U1002" s="35"/>
      <c r="V1002" s="36"/>
      <c r="W1002" s="37"/>
      <c r="X1002" s="46"/>
      <c r="Y1002" s="46"/>
      <c r="Z1002" s="46"/>
    </row>
    <row r="1003" spans="1:26" ht="24" customHeight="1" x14ac:dyDescent="0.2">
      <c r="A1003" s="11" t="str">
        <f t="shared" si="0"/>
        <v/>
      </c>
      <c r="B1003" s="29">
        <f t="shared" si="299"/>
        <v>34</v>
      </c>
      <c r="C1003" s="85"/>
      <c r="D1003" s="72">
        <v>3</v>
      </c>
      <c r="E1003" s="72">
        <f t="shared" ca="1" si="300"/>
        <v>34</v>
      </c>
      <c r="F1003" s="72">
        <f t="shared" ca="1" si="301"/>
        <v>34</v>
      </c>
      <c r="G1003" s="73" t="str">
        <f>TKB!$C$11</f>
        <v>Chính tả</v>
      </c>
      <c r="H1003" s="73"/>
      <c r="I1003" s="74" t="str">
        <f t="shared" ca="1" si="302"/>
        <v>Nhớ - viết : Sang năm con lên bảy</v>
      </c>
      <c r="J1003" s="75" t="str">
        <f t="shared" ca="1" si="303"/>
        <v>Máy chiếu</v>
      </c>
      <c r="K1003" s="66"/>
      <c r="L1003" s="167"/>
      <c r="M1003" s="67">
        <v>3</v>
      </c>
      <c r="N1003" s="72">
        <f t="shared" ca="1" si="304"/>
        <v>67</v>
      </c>
      <c r="O1003" s="67">
        <f t="shared" ca="1" si="305"/>
        <v>67</v>
      </c>
      <c r="P1003" s="68" t="str">
        <f>TKB!$D$11</f>
        <v>Khoa học</v>
      </c>
      <c r="Q1003" s="73"/>
      <c r="R1003" s="74" t="str">
        <f t="shared" ca="1" si="306"/>
        <v>T.động của con người đến m.trường KK và nước</v>
      </c>
      <c r="S1003" s="75" t="str">
        <f t="shared" ca="1" si="307"/>
        <v>Máy chiếu</v>
      </c>
      <c r="T1003" s="46"/>
      <c r="U1003" s="35"/>
      <c r="V1003" s="36"/>
      <c r="W1003" s="37"/>
      <c r="X1003" s="46"/>
      <c r="Y1003" s="46"/>
      <c r="Z1003" s="46"/>
    </row>
    <row r="1004" spans="1:26" ht="24" customHeight="1" x14ac:dyDescent="0.2">
      <c r="A1004" s="11" t="str">
        <f t="shared" si="0"/>
        <v/>
      </c>
      <c r="B1004" s="29">
        <f t="shared" si="299"/>
        <v>34</v>
      </c>
      <c r="C1004" s="85"/>
      <c r="D1004" s="72">
        <v>4</v>
      </c>
      <c r="E1004" s="72">
        <f t="shared" ca="1" si="300"/>
        <v>34</v>
      </c>
      <c r="F1004" s="72">
        <f t="shared" ca="1" si="301"/>
        <v>34</v>
      </c>
      <c r="G1004" s="73" t="str">
        <f>TKB!$C$12</f>
        <v>Lịch sử</v>
      </c>
      <c r="H1004" s="73"/>
      <c r="I1004" s="74" t="str">
        <f t="shared" ca="1" si="302"/>
        <v>Ôn tập học kì 2</v>
      </c>
      <c r="J1004" s="75" t="str">
        <f t="shared" ca="1" si="303"/>
        <v>Máy chiếu</v>
      </c>
      <c r="K1004" s="66"/>
      <c r="L1004" s="167"/>
      <c r="M1004" s="72">
        <v>4</v>
      </c>
      <c r="N1004" s="72">
        <f t="shared" ca="1" si="304"/>
        <v>67</v>
      </c>
      <c r="O1004" s="72">
        <f t="shared" ca="1" si="305"/>
        <v>67</v>
      </c>
      <c r="P1004" s="73" t="str">
        <f>TKB!$D$12</f>
        <v>HDH-T</v>
      </c>
      <c r="Q1004" s="73"/>
      <c r="R1004" s="74" t="str">
        <f t="shared" ca="1" si="306"/>
        <v xml:space="preserve">Ôn tập về biểu đồ </v>
      </c>
      <c r="S1004" s="75" t="str">
        <f t="shared" ca="1" si="307"/>
        <v>Máy chiếu</v>
      </c>
      <c r="T1004" s="46"/>
      <c r="U1004" s="35"/>
      <c r="V1004" s="36"/>
      <c r="W1004" s="37"/>
      <c r="X1004" s="46"/>
      <c r="Y1004" s="46"/>
      <c r="Z1004" s="46"/>
    </row>
    <row r="1005" spans="1:26" ht="24" customHeight="1" x14ac:dyDescent="0.2">
      <c r="A1005" s="11" t="str">
        <f t="shared" si="0"/>
        <v/>
      </c>
      <c r="B1005" s="29">
        <f t="shared" si="299"/>
        <v>34</v>
      </c>
      <c r="C1005" s="86"/>
      <c r="D1005" s="79">
        <v>5</v>
      </c>
      <c r="E1005" s="79">
        <f t="shared" ca="1" si="300"/>
        <v>433</v>
      </c>
      <c r="F1005" s="79" t="str">
        <f t="shared" si="301"/>
        <v/>
      </c>
      <c r="G1005" s="80">
        <f>TKB!$C$13</f>
        <v>0</v>
      </c>
      <c r="H1005" s="80"/>
      <c r="I1005" s="81" t="str">
        <f t="shared" si="302"/>
        <v/>
      </c>
      <c r="J1005" s="82" t="str">
        <f t="shared" si="303"/>
        <v/>
      </c>
      <c r="K1005" s="66"/>
      <c r="L1005" s="170"/>
      <c r="M1005" s="78">
        <v>5</v>
      </c>
      <c r="N1005" s="72" t="str">
        <f t="shared" ca="1" si="304"/>
        <v/>
      </c>
      <c r="O1005" s="83" t="str">
        <f t="shared" si="305"/>
        <v/>
      </c>
      <c r="P1005" s="80">
        <f>TKB!$D$13</f>
        <v>0</v>
      </c>
      <c r="Q1005" s="80"/>
      <c r="R1005" s="81" t="str">
        <f t="shared" si="306"/>
        <v/>
      </c>
      <c r="S1005" s="82" t="str">
        <f t="shared" si="307"/>
        <v/>
      </c>
      <c r="T1005" s="46"/>
      <c r="U1005" s="35"/>
      <c r="V1005" s="36"/>
      <c r="W1005" s="37"/>
      <c r="X1005" s="46"/>
      <c r="Y1005" s="46"/>
      <c r="Z1005" s="46"/>
    </row>
    <row r="1006" spans="1:26" ht="24" customHeight="1" x14ac:dyDescent="0.2">
      <c r="A1006" s="11" t="str">
        <f t="shared" si="0"/>
        <v/>
      </c>
      <c r="B1006" s="29">
        <f t="shared" si="299"/>
        <v>34</v>
      </c>
      <c r="C1006" s="84" t="str">
        <f>CONCATENATE("Tư ",CHAR(10),DAY(V993+2),"/",MONTH(V993+2))</f>
        <v>Tư 
28/4</v>
      </c>
      <c r="D1006" s="61">
        <v>1</v>
      </c>
      <c r="E1006" s="61">
        <f t="shared" ca="1" si="300"/>
        <v>68</v>
      </c>
      <c r="F1006" s="61">
        <f t="shared" ca="1" si="301"/>
        <v>68</v>
      </c>
      <c r="G1006" s="73" t="str">
        <f>TKB!$C$14</f>
        <v>Tập đọc</v>
      </c>
      <c r="H1006" s="62"/>
      <c r="I1006" s="64" t="str">
        <f t="shared" ca="1" si="302"/>
        <v>Nếu trái đất thiếu trẻ con</v>
      </c>
      <c r="J1006" s="65" t="str">
        <f t="shared" ca="1" si="303"/>
        <v>Máy chiếu</v>
      </c>
      <c r="K1006" s="66"/>
      <c r="L1006" s="169" t="str">
        <f>+C1006</f>
        <v>Tư 
28/4</v>
      </c>
      <c r="M1006" s="61">
        <v>1</v>
      </c>
      <c r="N1006" s="61">
        <f t="shared" ca="1" si="304"/>
        <v>68</v>
      </c>
      <c r="O1006" s="61">
        <f t="shared" ca="1" si="305"/>
        <v>68</v>
      </c>
      <c r="P1006" s="62" t="str">
        <f>TKB!$D$14</f>
        <v>Khoa học</v>
      </c>
      <c r="Q1006" s="62"/>
      <c r="R1006" s="64" t="str">
        <f t="shared" ca="1" si="306"/>
        <v>Một số biện pháp bảo vệ môi trường</v>
      </c>
      <c r="S1006" s="65" t="str">
        <f t="shared" ca="1" si="307"/>
        <v>Máy chiếu</v>
      </c>
      <c r="T1006" s="46"/>
      <c r="U1006" s="35"/>
      <c r="V1006" s="36"/>
      <c r="W1006" s="37"/>
      <c r="X1006" s="46"/>
      <c r="Y1006" s="46"/>
      <c r="Z1006" s="46"/>
    </row>
    <row r="1007" spans="1:26" ht="24" customHeight="1" x14ac:dyDescent="0.2">
      <c r="A1007" s="11" t="str">
        <f t="shared" si="0"/>
        <v/>
      </c>
      <c r="B1007" s="29">
        <f t="shared" si="299"/>
        <v>34</v>
      </c>
      <c r="C1007" s="85"/>
      <c r="D1007" s="72">
        <v>2</v>
      </c>
      <c r="E1007" s="72">
        <f t="shared" ca="1" si="300"/>
        <v>134</v>
      </c>
      <c r="F1007" s="72">
        <f t="shared" ca="1" si="301"/>
        <v>134</v>
      </c>
      <c r="G1007" s="73" t="str">
        <f>TKB!$C$15</f>
        <v>Tiếng Anh</v>
      </c>
      <c r="H1007" s="73"/>
      <c r="I1007" s="74" t="str">
        <f t="shared" ca="1" si="302"/>
        <v>Handout Unit 20</v>
      </c>
      <c r="J1007" s="75">
        <f t="shared" ca="1" si="303"/>
        <v>0</v>
      </c>
      <c r="K1007" s="66"/>
      <c r="L1007" s="167"/>
      <c r="M1007" s="72">
        <v>2</v>
      </c>
      <c r="N1007" s="72">
        <f t="shared" ca="1" si="304"/>
        <v>68</v>
      </c>
      <c r="O1007" s="72">
        <f t="shared" ca="1" si="305"/>
        <v>68</v>
      </c>
      <c r="P1007" s="62" t="str">
        <f>TKB!$D$15</f>
        <v>Thể dục</v>
      </c>
      <c r="Q1007" s="73"/>
      <c r="R1007" s="74" t="str">
        <f t="shared" ca="1" si="306"/>
        <v>TC: “Nhảy đúng nhảy nhanh” và “Ai kéo khỏe”</v>
      </c>
      <c r="S1007" s="75">
        <f t="shared" ca="1" si="307"/>
        <v>0</v>
      </c>
      <c r="T1007" s="46"/>
      <c r="U1007" s="35"/>
      <c r="V1007" s="36"/>
      <c r="W1007" s="37"/>
      <c r="X1007" s="46"/>
      <c r="Y1007" s="46"/>
      <c r="Z1007" s="46"/>
    </row>
    <row r="1008" spans="1:26" ht="24" customHeight="1" x14ac:dyDescent="0.2">
      <c r="A1008" s="11" t="str">
        <f t="shared" si="0"/>
        <v/>
      </c>
      <c r="B1008" s="29">
        <f t="shared" si="299"/>
        <v>34</v>
      </c>
      <c r="C1008" s="85"/>
      <c r="D1008" s="72">
        <v>3</v>
      </c>
      <c r="E1008" s="72">
        <f t="shared" ca="1" si="300"/>
        <v>168</v>
      </c>
      <c r="F1008" s="72">
        <f t="shared" ca="1" si="301"/>
        <v>168</v>
      </c>
      <c r="G1008" s="73" t="str">
        <f>TKB!$C$16</f>
        <v>Toán</v>
      </c>
      <c r="H1008" s="73"/>
      <c r="I1008" s="74" t="str">
        <f t="shared" ca="1" si="302"/>
        <v>Ôn tập về biểu đồ</v>
      </c>
      <c r="J1008" s="75" t="str">
        <f t="shared" ca="1" si="303"/>
        <v>Máy chiếu</v>
      </c>
      <c r="K1008" s="66"/>
      <c r="L1008" s="167"/>
      <c r="M1008" s="67">
        <v>3</v>
      </c>
      <c r="N1008" s="72">
        <f t="shared" ca="1" si="304"/>
        <v>101</v>
      </c>
      <c r="O1008" s="67">
        <f t="shared" ca="1" si="305"/>
        <v>171</v>
      </c>
      <c r="P1008" s="68" t="str">
        <f>TKB!$D$16</f>
        <v>HDH-TV</v>
      </c>
      <c r="Q1008" s="73"/>
      <c r="R1008" s="74" t="str">
        <f t="shared" ca="1" si="306"/>
        <v>Tập đọc - Luyện từ và câu</v>
      </c>
      <c r="S1008" s="75" t="str">
        <f t="shared" ca="1" si="307"/>
        <v>Máy chiếu</v>
      </c>
      <c r="T1008" s="46"/>
      <c r="U1008" s="35"/>
      <c r="V1008" s="36"/>
      <c r="W1008" s="37"/>
      <c r="X1008" s="46"/>
      <c r="Y1008" s="46"/>
      <c r="Z1008" s="46"/>
    </row>
    <row r="1009" spans="1:26" ht="24" customHeight="1" x14ac:dyDescent="0.2">
      <c r="A1009" s="11" t="str">
        <f t="shared" si="0"/>
        <v/>
      </c>
      <c r="B1009" s="29">
        <f t="shared" si="299"/>
        <v>34</v>
      </c>
      <c r="C1009" s="85"/>
      <c r="D1009" s="72">
        <v>4</v>
      </c>
      <c r="E1009" s="72">
        <f t="shared" ca="1" si="300"/>
        <v>34</v>
      </c>
      <c r="F1009" s="72">
        <f t="shared" ca="1" si="301"/>
        <v>34</v>
      </c>
      <c r="G1009" s="73" t="str">
        <f>TKB!$C$17</f>
        <v>Kể chuyện</v>
      </c>
      <c r="H1009" s="73"/>
      <c r="I1009" s="74" t="str">
        <f t="shared" ca="1" si="302"/>
        <v>Kể chuyện được chứng kiến hoặc tham gia</v>
      </c>
      <c r="J1009" s="75" t="str">
        <f t="shared" ca="1" si="303"/>
        <v>Máy chiếu</v>
      </c>
      <c r="K1009" s="66"/>
      <c r="L1009" s="167"/>
      <c r="M1009" s="72">
        <v>4</v>
      </c>
      <c r="N1009" s="72">
        <f t="shared" ca="1" si="304"/>
        <v>34</v>
      </c>
      <c r="O1009" s="72">
        <f t="shared" ca="1" si="305"/>
        <v>34</v>
      </c>
      <c r="P1009" s="73" t="str">
        <f>TKB!$D$17</f>
        <v>HĐTT-CĐ</v>
      </c>
      <c r="Q1009" s="73"/>
      <c r="R1009" s="74" t="str">
        <f t="shared" ca="1" si="306"/>
        <v>Tìm hiểu về tiểu sử cuộc đời Bác</v>
      </c>
      <c r="S1009" s="75" t="str">
        <f t="shared" ca="1" si="307"/>
        <v>Máy chiếu</v>
      </c>
      <c r="T1009" s="46"/>
      <c r="U1009" s="35"/>
      <c r="V1009" s="36"/>
      <c r="W1009" s="37"/>
      <c r="X1009" s="46"/>
      <c r="Y1009" s="46"/>
      <c r="Z1009" s="46"/>
    </row>
    <row r="1010" spans="1:26" ht="24" customHeight="1" x14ac:dyDescent="0.2">
      <c r="A1010" s="11" t="str">
        <f t="shared" si="0"/>
        <v/>
      </c>
      <c r="B1010" s="29">
        <f t="shared" si="299"/>
        <v>34</v>
      </c>
      <c r="C1010" s="86"/>
      <c r="D1010" s="79">
        <v>5</v>
      </c>
      <c r="E1010" s="79">
        <f t="shared" ca="1" si="300"/>
        <v>435</v>
      </c>
      <c r="F1010" s="79" t="str">
        <f t="shared" si="301"/>
        <v/>
      </c>
      <c r="G1010" s="80">
        <f>TKB!$C$18</f>
        <v>0</v>
      </c>
      <c r="H1010" s="80"/>
      <c r="I1010" s="81" t="str">
        <f t="shared" si="302"/>
        <v/>
      </c>
      <c r="J1010" s="82" t="str">
        <f t="shared" si="303"/>
        <v/>
      </c>
      <c r="K1010" s="66"/>
      <c r="L1010" s="170"/>
      <c r="M1010" s="78">
        <v>5</v>
      </c>
      <c r="N1010" s="72" t="str">
        <f t="shared" ca="1" si="304"/>
        <v/>
      </c>
      <c r="O1010" s="83" t="str">
        <f t="shared" si="305"/>
        <v/>
      </c>
      <c r="P1010" s="80">
        <f>TKB!$D$18</f>
        <v>0</v>
      </c>
      <c r="Q1010" s="80"/>
      <c r="R1010" s="81" t="str">
        <f t="shared" si="306"/>
        <v/>
      </c>
      <c r="S1010" s="82" t="str">
        <f t="shared" si="307"/>
        <v/>
      </c>
      <c r="T1010" s="46"/>
      <c r="U1010" s="35"/>
      <c r="V1010" s="36"/>
      <c r="W1010" s="37"/>
      <c r="X1010" s="46"/>
      <c r="Y1010" s="46"/>
      <c r="Z1010" s="46"/>
    </row>
    <row r="1011" spans="1:26" ht="24" customHeight="1" x14ac:dyDescent="0.2">
      <c r="A1011" s="11" t="str">
        <f t="shared" si="0"/>
        <v/>
      </c>
      <c r="B1011" s="29">
        <f t="shared" si="299"/>
        <v>34</v>
      </c>
      <c r="C1011" s="84" t="str">
        <f>CONCATENATE("Năm ",CHAR(10),DAY(V993+3),"/",MONTH(V993+3))</f>
        <v>Năm 
29/4</v>
      </c>
      <c r="D1011" s="61">
        <v>1</v>
      </c>
      <c r="E1011" s="61">
        <f t="shared" ca="1" si="300"/>
        <v>67</v>
      </c>
      <c r="F1011" s="61">
        <f t="shared" ca="1" si="301"/>
        <v>67</v>
      </c>
      <c r="G1011" s="62" t="str">
        <f>TKB!$C$19</f>
        <v>TLV</v>
      </c>
      <c r="H1011" s="62"/>
      <c r="I1011" s="64" t="str">
        <f t="shared" ca="1" si="302"/>
        <v>Trả bài văn tả cảnh</v>
      </c>
      <c r="J1011" s="65" t="str">
        <f t="shared" ca="1" si="303"/>
        <v xml:space="preserve">Máy chiếu </v>
      </c>
      <c r="K1011" s="66"/>
      <c r="L1011" s="169" t="str">
        <f>+C1011</f>
        <v>Năm 
29/4</v>
      </c>
      <c r="M1011" s="61">
        <v>1</v>
      </c>
      <c r="N1011" s="61">
        <f t="shared" ca="1" si="304"/>
        <v>135</v>
      </c>
      <c r="O1011" s="61">
        <f t="shared" ca="1" si="305"/>
        <v>135</v>
      </c>
      <c r="P1011" s="62" t="str">
        <f>TKB!$D$19</f>
        <v>Tiếng Anh</v>
      </c>
      <c r="Q1011" s="62"/>
      <c r="R1011" s="64" t="str">
        <f t="shared" ca="1" si="306"/>
        <v>Review 4</v>
      </c>
      <c r="S1011" s="65">
        <f t="shared" ca="1" si="307"/>
        <v>0</v>
      </c>
      <c r="T1011" s="46"/>
      <c r="U1011" s="35"/>
      <c r="V1011" s="36"/>
      <c r="W1011" s="37"/>
      <c r="X1011" s="46"/>
      <c r="Y1011" s="46"/>
      <c r="Z1011" s="46"/>
    </row>
    <row r="1012" spans="1:26" ht="24" customHeight="1" x14ac:dyDescent="0.2">
      <c r="A1012" s="11" t="str">
        <f t="shared" si="0"/>
        <v/>
      </c>
      <c r="B1012" s="29">
        <f t="shared" si="299"/>
        <v>34</v>
      </c>
      <c r="C1012" s="85"/>
      <c r="D1012" s="72">
        <v>2</v>
      </c>
      <c r="E1012" s="72">
        <f t="shared" ca="1" si="300"/>
        <v>34</v>
      </c>
      <c r="F1012" s="72">
        <f t="shared" ca="1" si="301"/>
        <v>34</v>
      </c>
      <c r="G1012" s="73" t="str">
        <f>TKB!$C$20</f>
        <v>Mĩ thuật</v>
      </c>
      <c r="H1012" s="73"/>
      <c r="I1012" s="74" t="str">
        <f t="shared" ca="1" si="302"/>
        <v>Xem tranh “ Bác Hồ đi công tác”</v>
      </c>
      <c r="J1012" s="75">
        <f t="shared" ca="1" si="303"/>
        <v>0</v>
      </c>
      <c r="K1012" s="66"/>
      <c r="L1012" s="167"/>
      <c r="M1012" s="72">
        <v>2</v>
      </c>
      <c r="N1012" s="72">
        <f t="shared" ca="1" si="304"/>
        <v>34</v>
      </c>
      <c r="O1012" s="72">
        <f t="shared" ca="1" si="305"/>
        <v>34</v>
      </c>
      <c r="P1012" s="73" t="str">
        <f>TKB!$D$20</f>
        <v>Địa lí</v>
      </c>
      <c r="Q1012" s="73"/>
      <c r="R1012" s="74" t="str">
        <f t="shared" ca="1" si="306"/>
        <v>Ôn tập Học kì II</v>
      </c>
      <c r="S1012" s="75" t="str">
        <f t="shared" ca="1" si="307"/>
        <v>Máy chiếu</v>
      </c>
      <c r="T1012" s="46"/>
      <c r="U1012" s="35"/>
      <c r="V1012" s="36"/>
      <c r="W1012" s="37"/>
      <c r="X1012" s="46"/>
      <c r="Y1012" s="46"/>
      <c r="Z1012" s="46"/>
    </row>
    <row r="1013" spans="1:26" ht="24" customHeight="1" x14ac:dyDescent="0.2">
      <c r="A1013" s="11" t="str">
        <f t="shared" si="0"/>
        <v/>
      </c>
      <c r="B1013" s="29">
        <f t="shared" si="299"/>
        <v>34</v>
      </c>
      <c r="C1013" s="85"/>
      <c r="D1013" s="72">
        <v>3</v>
      </c>
      <c r="E1013" s="72">
        <f t="shared" ca="1" si="300"/>
        <v>169</v>
      </c>
      <c r="F1013" s="72">
        <f t="shared" ca="1" si="301"/>
        <v>169</v>
      </c>
      <c r="G1013" s="73" t="str">
        <f>TKB!$C$21</f>
        <v>Toán</v>
      </c>
      <c r="H1013" s="73"/>
      <c r="I1013" s="74" t="str">
        <f t="shared" ca="1" si="302"/>
        <v>Luyện tập chung</v>
      </c>
      <c r="J1013" s="75" t="str">
        <f t="shared" ca="1" si="303"/>
        <v xml:space="preserve">Máy chiếu </v>
      </c>
      <c r="K1013" s="66"/>
      <c r="L1013" s="167"/>
      <c r="M1013" s="67">
        <v>3</v>
      </c>
      <c r="N1013" s="72">
        <f t="shared" ca="1" si="304"/>
        <v>34</v>
      </c>
      <c r="O1013" s="67">
        <f t="shared" ca="1" si="305"/>
        <v>34</v>
      </c>
      <c r="P1013" s="68" t="str">
        <f>TKB!$D$21</f>
        <v>Kĩ thuật</v>
      </c>
      <c r="Q1013" s="73"/>
      <c r="R1013" s="74" t="str">
        <f t="shared" ca="1" si="306"/>
        <v>Lắp ghép mô hình tự chọn</v>
      </c>
      <c r="S1013" s="75" t="str">
        <f t="shared" ca="1" si="307"/>
        <v>Bộ lắp ghép</v>
      </c>
      <c r="T1013" s="46"/>
      <c r="U1013" s="35"/>
      <c r="V1013" s="36"/>
      <c r="W1013" s="37"/>
      <c r="X1013" s="46"/>
      <c r="Y1013" s="46"/>
      <c r="Z1013" s="46"/>
    </row>
    <row r="1014" spans="1:26" ht="24" customHeight="1" x14ac:dyDescent="0.2">
      <c r="A1014" s="11" t="str">
        <f t="shared" si="0"/>
        <v/>
      </c>
      <c r="B1014" s="29">
        <f t="shared" si="299"/>
        <v>34</v>
      </c>
      <c r="C1014" s="85"/>
      <c r="D1014" s="72">
        <v>4</v>
      </c>
      <c r="E1014" s="72">
        <f t="shared" ca="1" si="300"/>
        <v>68</v>
      </c>
      <c r="F1014" s="72">
        <f t="shared" ca="1" si="301"/>
        <v>68</v>
      </c>
      <c r="G1014" s="73" t="str">
        <f>TKB!$C$22</f>
        <v>LT &amp; Câu</v>
      </c>
      <c r="H1014" s="73"/>
      <c r="I1014" s="74" t="str">
        <f t="shared" ca="1" si="302"/>
        <v>Ôn tập về dấu câu ( Dấu gạch ngang )</v>
      </c>
      <c r="J1014" s="75" t="str">
        <f t="shared" ca="1" si="303"/>
        <v>Máy chiếu</v>
      </c>
      <c r="K1014" s="66"/>
      <c r="L1014" s="167"/>
      <c r="M1014" s="72">
        <v>4</v>
      </c>
      <c r="N1014" s="72">
        <f t="shared" ca="1" si="304"/>
        <v>102</v>
      </c>
      <c r="O1014" s="72">
        <f t="shared" ca="1" si="305"/>
        <v>172</v>
      </c>
      <c r="P1014" s="73" t="str">
        <f>TKB!$D$22</f>
        <v>HDH-TV</v>
      </c>
      <c r="Q1014" s="73"/>
      <c r="R1014" s="74" t="str">
        <f t="shared" ca="1" si="306"/>
        <v>Luyện từ và câu</v>
      </c>
      <c r="S1014" s="75" t="str">
        <f t="shared" ca="1" si="307"/>
        <v>Máy chiếu</v>
      </c>
      <c r="T1014" s="46"/>
      <c r="U1014" s="35"/>
      <c r="V1014" s="36"/>
      <c r="W1014" s="37"/>
      <c r="X1014" s="46"/>
      <c r="Y1014" s="46"/>
      <c r="Z1014" s="46"/>
    </row>
    <row r="1015" spans="1:26" ht="24" customHeight="1" x14ac:dyDescent="0.2">
      <c r="A1015" s="11" t="str">
        <f t="shared" si="0"/>
        <v/>
      </c>
      <c r="B1015" s="29">
        <f t="shared" si="299"/>
        <v>34</v>
      </c>
      <c r="C1015" s="86"/>
      <c r="D1015" s="79">
        <v>5</v>
      </c>
      <c r="E1015" s="79">
        <f t="shared" ca="1" si="300"/>
        <v>437</v>
      </c>
      <c r="F1015" s="79" t="str">
        <f t="shared" si="301"/>
        <v/>
      </c>
      <c r="G1015" s="80">
        <f>TKB!$C$23</f>
        <v>0</v>
      </c>
      <c r="H1015" s="80"/>
      <c r="I1015" s="81" t="str">
        <f t="shared" si="302"/>
        <v/>
      </c>
      <c r="J1015" s="82" t="str">
        <f t="shared" si="303"/>
        <v/>
      </c>
      <c r="K1015" s="66"/>
      <c r="L1015" s="170"/>
      <c r="M1015" s="78">
        <v>5</v>
      </c>
      <c r="N1015" s="72" t="str">
        <f t="shared" ca="1" si="304"/>
        <v/>
      </c>
      <c r="O1015" s="83" t="str">
        <f t="shared" si="305"/>
        <v/>
      </c>
      <c r="P1015" s="80">
        <f>TKB!$D$23</f>
        <v>0</v>
      </c>
      <c r="Q1015" s="80"/>
      <c r="R1015" s="81" t="str">
        <f t="shared" si="306"/>
        <v/>
      </c>
      <c r="S1015" s="82" t="str">
        <f t="shared" si="307"/>
        <v/>
      </c>
      <c r="T1015" s="46"/>
      <c r="U1015" s="35"/>
      <c r="V1015" s="36"/>
      <c r="W1015" s="37"/>
      <c r="X1015" s="46"/>
      <c r="Y1015" s="46"/>
      <c r="Z1015" s="46"/>
    </row>
    <row r="1016" spans="1:26" ht="24" customHeight="1" x14ac:dyDescent="0.2">
      <c r="A1016" s="11" t="str">
        <f t="shared" si="0"/>
        <v/>
      </c>
      <c r="B1016" s="29">
        <f t="shared" si="299"/>
        <v>34</v>
      </c>
      <c r="C1016" s="60" t="str">
        <f>CONCATENATE("Sáu ",CHAR(10),DAY(V993+4),"/",MONTH(V993+4))</f>
        <v>Sáu 
30/4</v>
      </c>
      <c r="D1016" s="61">
        <v>1</v>
      </c>
      <c r="E1016" s="61">
        <f t="shared" ca="1" si="300"/>
        <v>68</v>
      </c>
      <c r="F1016" s="61">
        <f t="shared" ca="1" si="301"/>
        <v>68</v>
      </c>
      <c r="G1016" s="73" t="str">
        <f>TKB!$C$24</f>
        <v>TLV</v>
      </c>
      <c r="H1016" s="62"/>
      <c r="I1016" s="64" t="str">
        <f t="shared" ca="1" si="302"/>
        <v>Trả bài văn tả người</v>
      </c>
      <c r="J1016" s="65" t="str">
        <f t="shared" ca="1" si="303"/>
        <v>Máy chiếu</v>
      </c>
      <c r="K1016" s="66"/>
      <c r="L1016" s="169" t="str">
        <f>+C1016</f>
        <v>Sáu 
30/4</v>
      </c>
      <c r="M1016" s="61">
        <v>1</v>
      </c>
      <c r="N1016" s="61">
        <f t="shared" ca="1" si="304"/>
        <v>68</v>
      </c>
      <c r="O1016" s="61">
        <f t="shared" ca="1" si="305"/>
        <v>68</v>
      </c>
      <c r="P1016" s="62" t="str">
        <f>TKB!$D$24</f>
        <v>HDH-T</v>
      </c>
      <c r="Q1016" s="62"/>
      <c r="R1016" s="74" t="str">
        <f t="shared" ca="1" si="306"/>
        <v>Luyện tập chung</v>
      </c>
      <c r="S1016" s="65" t="str">
        <f t="shared" ca="1" si="307"/>
        <v>Máy chiếu</v>
      </c>
      <c r="T1016" s="46"/>
      <c r="U1016" s="35"/>
      <c r="V1016" s="36"/>
      <c r="W1016" s="37"/>
      <c r="X1016" s="46"/>
      <c r="Y1016" s="46"/>
      <c r="Z1016" s="46"/>
    </row>
    <row r="1017" spans="1:26" ht="24" customHeight="1" x14ac:dyDescent="0.2">
      <c r="A1017" s="11" t="str">
        <f t="shared" si="0"/>
        <v/>
      </c>
      <c r="B1017" s="29">
        <f t="shared" si="299"/>
        <v>34</v>
      </c>
      <c r="C1017" s="71"/>
      <c r="D1017" s="72">
        <v>2</v>
      </c>
      <c r="E1017" s="72">
        <f t="shared" ca="1" si="300"/>
        <v>170</v>
      </c>
      <c r="F1017" s="72">
        <f t="shared" ca="1" si="301"/>
        <v>170</v>
      </c>
      <c r="G1017" s="73" t="str">
        <f>TKB!$C$25</f>
        <v>Toán</v>
      </c>
      <c r="H1017" s="73"/>
      <c r="I1017" s="74" t="str">
        <f t="shared" ca="1" si="302"/>
        <v>Luyện tập chung</v>
      </c>
      <c r="J1017" s="75" t="str">
        <f t="shared" ca="1" si="303"/>
        <v>Máy chiếu</v>
      </c>
      <c r="K1017" s="66"/>
      <c r="L1017" s="167"/>
      <c r="M1017" s="72">
        <v>2</v>
      </c>
      <c r="N1017" s="72">
        <f t="shared" ca="1" si="304"/>
        <v>34</v>
      </c>
      <c r="O1017" s="72">
        <f t="shared" ca="1" si="305"/>
        <v>34</v>
      </c>
      <c r="P1017" s="73" t="str">
        <f>TKB!$D$25</f>
        <v>HĐTT-SH</v>
      </c>
      <c r="Q1017" s="73"/>
      <c r="R1017" s="74" t="str">
        <f t="shared" ca="1" si="306"/>
        <v>Sinh hoạt lớp</v>
      </c>
      <c r="S1017" s="75" t="str">
        <f t="shared" ca="1" si="307"/>
        <v>sổ thi đua</v>
      </c>
      <c r="T1017" s="46"/>
      <c r="U1017" s="35"/>
      <c r="V1017" s="36"/>
      <c r="W1017" s="37"/>
      <c r="X1017" s="46"/>
      <c r="Y1017" s="46"/>
      <c r="Z1017" s="46"/>
    </row>
    <row r="1018" spans="1:26" ht="24" customHeight="1" x14ac:dyDescent="0.2">
      <c r="A1018" s="11" t="str">
        <f t="shared" si="0"/>
        <v/>
      </c>
      <c r="B1018" s="29">
        <f t="shared" si="299"/>
        <v>34</v>
      </c>
      <c r="C1018" s="71"/>
      <c r="D1018" s="67">
        <v>3</v>
      </c>
      <c r="E1018" s="72">
        <f t="shared" ca="1" si="300"/>
        <v>34</v>
      </c>
      <c r="F1018" s="72">
        <f t="shared" ca="1" si="301"/>
        <v>34</v>
      </c>
      <c r="G1018" s="73" t="str">
        <f>TKB!$C$26</f>
        <v>Đạo đức</v>
      </c>
      <c r="H1018" s="73"/>
      <c r="I1018" s="74" t="str">
        <f t="shared" ca="1" si="302"/>
        <v>Dành cho địa phương ( tiếp)</v>
      </c>
      <c r="J1018" s="75" t="str">
        <f t="shared" ca="1" si="303"/>
        <v>Máy chiếu</v>
      </c>
      <c r="K1018" s="66"/>
      <c r="L1018" s="167"/>
      <c r="M1018" s="67">
        <v>3</v>
      </c>
      <c r="N1018" s="72" t="str">
        <f t="shared" ca="1" si="304"/>
        <v/>
      </c>
      <c r="O1018" s="67" t="str">
        <f t="shared" si="305"/>
        <v/>
      </c>
      <c r="P1018" s="68">
        <f>TKB!$D$26</f>
        <v>0</v>
      </c>
      <c r="Q1018" s="73"/>
      <c r="R1018" s="74" t="str">
        <f t="shared" si="306"/>
        <v/>
      </c>
      <c r="S1018" s="75" t="str">
        <f t="shared" si="307"/>
        <v/>
      </c>
      <c r="T1018" s="46"/>
      <c r="U1018" s="35"/>
      <c r="V1018" s="36"/>
      <c r="W1018" s="37"/>
      <c r="X1018" s="46"/>
      <c r="Y1018" s="46"/>
      <c r="Z1018" s="46"/>
    </row>
    <row r="1019" spans="1:26" ht="24" customHeight="1" x14ac:dyDescent="0.2">
      <c r="A1019" s="11" t="str">
        <f t="shared" si="0"/>
        <v/>
      </c>
      <c r="B1019" s="29">
        <f t="shared" si="299"/>
        <v>34</v>
      </c>
      <c r="C1019" s="71"/>
      <c r="D1019" s="72">
        <v>4</v>
      </c>
      <c r="E1019" s="72">
        <f t="shared" ca="1" si="300"/>
        <v>136</v>
      </c>
      <c r="F1019" s="72">
        <f t="shared" ca="1" si="301"/>
        <v>136</v>
      </c>
      <c r="G1019" s="73" t="str">
        <f>TKB!$C$27</f>
        <v>Tiếng Anh</v>
      </c>
      <c r="H1019" s="73"/>
      <c r="I1019" s="74" t="str">
        <f t="shared" ca="1" si="302"/>
        <v>Review 4</v>
      </c>
      <c r="J1019" s="75">
        <f t="shared" ca="1" si="303"/>
        <v>0</v>
      </c>
      <c r="K1019" s="66"/>
      <c r="L1019" s="167"/>
      <c r="M1019" s="72">
        <v>4</v>
      </c>
      <c r="N1019" s="72" t="str">
        <f t="shared" ca="1" si="304"/>
        <v/>
      </c>
      <c r="O1019" s="72" t="str">
        <f t="shared" si="305"/>
        <v/>
      </c>
      <c r="P1019" s="73">
        <f>TKB!$D$27</f>
        <v>0</v>
      </c>
      <c r="Q1019" s="73"/>
      <c r="R1019" s="74" t="str">
        <f t="shared" si="306"/>
        <v/>
      </c>
      <c r="S1019" s="75" t="str">
        <f t="shared" si="307"/>
        <v/>
      </c>
      <c r="T1019" s="46"/>
      <c r="U1019" s="35"/>
      <c r="V1019" s="36"/>
      <c r="W1019" s="37"/>
      <c r="X1019" s="46"/>
      <c r="Y1019" s="46"/>
      <c r="Z1019" s="46"/>
    </row>
    <row r="1020" spans="1:26" ht="24" customHeight="1" x14ac:dyDescent="0.2">
      <c r="A1020" s="11" t="str">
        <f t="shared" si="0"/>
        <v/>
      </c>
      <c r="B1020" s="29">
        <f t="shared" si="299"/>
        <v>34</v>
      </c>
      <c r="C1020" s="87"/>
      <c r="D1020" s="88">
        <v>5</v>
      </c>
      <c r="E1020" s="88">
        <f t="shared" ca="1" si="300"/>
        <v>439</v>
      </c>
      <c r="F1020" s="88" t="str">
        <f t="shared" si="301"/>
        <v/>
      </c>
      <c r="G1020" s="89">
        <f>TKB!$C$28</f>
        <v>0</v>
      </c>
      <c r="H1020" s="89" t="str">
        <f>IF(AND($M$1&lt;&gt;"",F1020&lt;&gt;""),$M$1,IF(LEN(G1020)&gt;$Q$1,RIGHT(G1020,$Q$1),""))</f>
        <v/>
      </c>
      <c r="I1020" s="90" t="str">
        <f t="shared" si="302"/>
        <v/>
      </c>
      <c r="J1020" s="91" t="str">
        <f t="shared" si="303"/>
        <v/>
      </c>
      <c r="K1020" s="66"/>
      <c r="L1020" s="171"/>
      <c r="M1020" s="92">
        <v>5</v>
      </c>
      <c r="N1020" s="88" t="str">
        <f t="shared" ca="1" si="304"/>
        <v/>
      </c>
      <c r="O1020" s="88" t="str">
        <f t="shared" si="305"/>
        <v/>
      </c>
      <c r="P1020" s="89">
        <f>TKB!$D$28</f>
        <v>0</v>
      </c>
      <c r="Q1020" s="89" t="str">
        <f>IF(AND($M$1&lt;&gt;"",O1020&lt;&gt;""),$M$1,IF(LEN(P1020)&gt;$Q$1,RIGHT(P1020,$Q$1),""))</f>
        <v/>
      </c>
      <c r="R1020" s="90" t="str">
        <f t="shared" si="306"/>
        <v/>
      </c>
      <c r="S1020" s="91" t="str">
        <f t="shared" si="307"/>
        <v/>
      </c>
      <c r="T1020" s="46"/>
      <c r="U1020" s="35"/>
      <c r="V1020" s="36"/>
      <c r="W1020" s="37"/>
      <c r="X1020" s="46"/>
      <c r="Y1020" s="46"/>
      <c r="Z1020" s="46"/>
    </row>
    <row r="1021" spans="1:26" ht="24" customHeight="1" x14ac:dyDescent="0.2">
      <c r="A1021" s="11" t="str">
        <f t="shared" si="0"/>
        <v/>
      </c>
      <c r="B1021" s="29">
        <f t="shared" si="299"/>
        <v>34</v>
      </c>
      <c r="C1021" s="178"/>
      <c r="D1021" s="173"/>
      <c r="E1021" s="173"/>
      <c r="F1021" s="173"/>
      <c r="G1021" s="173"/>
      <c r="H1021" s="173"/>
      <c r="I1021" s="173"/>
      <c r="J1021" s="174"/>
      <c r="K1021" s="93"/>
      <c r="L1021" s="172"/>
      <c r="M1021" s="173"/>
      <c r="N1021" s="173"/>
      <c r="O1021" s="173"/>
      <c r="P1021" s="173"/>
      <c r="Q1021" s="173"/>
      <c r="R1021" s="173"/>
      <c r="S1021" s="174"/>
      <c r="T1021" s="11"/>
      <c r="U1021" s="35"/>
      <c r="V1021" s="36"/>
      <c r="W1021" s="37"/>
      <c r="X1021" s="11"/>
      <c r="Y1021" s="11"/>
      <c r="Z1021" s="11"/>
    </row>
    <row r="1022" spans="1:26" ht="57.75" customHeight="1" x14ac:dyDescent="0.2">
      <c r="A1022" s="11" t="str">
        <f t="shared" si="0"/>
        <v/>
      </c>
      <c r="B1022" s="29">
        <f>+B1023</f>
        <v>35</v>
      </c>
      <c r="C1022" s="96" t="str">
        <f>'HUONG DAN'!B54</f>
        <v>©Trường Tiểu học Lê Ngọc Hân, Gia Lâm</v>
      </c>
      <c r="D1022" s="93"/>
      <c r="E1022" s="93"/>
      <c r="F1022" s="93"/>
      <c r="G1022" s="97"/>
      <c r="H1022" s="97"/>
      <c r="I1022" s="97"/>
      <c r="J1022" s="97"/>
      <c r="K1022" s="97"/>
      <c r="L1022" s="45"/>
      <c r="M1022" s="45"/>
      <c r="N1022" s="45"/>
      <c r="O1022" s="45"/>
      <c r="P1022" s="100"/>
      <c r="Q1022" s="100"/>
      <c r="R1022" s="183"/>
      <c r="S1022" s="180"/>
      <c r="T1022" s="11"/>
      <c r="U1022" s="35"/>
      <c r="V1022" s="36"/>
      <c r="W1022" s="37"/>
      <c r="X1022" s="11"/>
      <c r="Y1022" s="11"/>
      <c r="Z1022" s="11"/>
    </row>
    <row r="1023" spans="1:26" ht="24" customHeight="1" x14ac:dyDescent="0.2">
      <c r="A1023" s="11" t="str">
        <f t="shared" si="0"/>
        <v/>
      </c>
      <c r="B1023" s="29">
        <f>+C1023</f>
        <v>35</v>
      </c>
      <c r="C1023" s="179">
        <f>+C993+1</f>
        <v>35</v>
      </c>
      <c r="D1023" s="180"/>
      <c r="E1023" s="38"/>
      <c r="F1023" s="93" t="str">
        <f>CONCATENATE("(Từ ngày ",DAY(V1023)&amp;"/"&amp; MONTH(V1023) &amp;"/"&amp;YEAR(V1023)&amp; " đến ngày "  &amp;DAY(V1023+4)&amp;  "/" &amp; MONTH(V1023+4) &amp; "/" &amp; YEAR(V1023+4),")")</f>
        <v>(Từ ngày 3/5/2021 đến ngày 7/5/2021)</v>
      </c>
      <c r="G1023" s="97"/>
      <c r="H1023" s="97"/>
      <c r="I1023" s="33"/>
      <c r="J1023" s="33"/>
      <c r="K1023" s="33"/>
      <c r="L1023" s="42"/>
      <c r="M1023" s="42"/>
      <c r="N1023" s="43"/>
      <c r="O1023" s="43"/>
      <c r="P1023" s="44"/>
      <c r="Q1023" s="44"/>
      <c r="R1023" s="41"/>
      <c r="S1023" s="41"/>
      <c r="T1023" s="11"/>
      <c r="U1023" s="35" t="s">
        <v>62</v>
      </c>
      <c r="V1023" s="36">
        <f>$U$1+(C1023-1)*7+W1023</f>
        <v>44319</v>
      </c>
      <c r="W1023" s="37">
        <v>0</v>
      </c>
      <c r="X1023" s="11"/>
      <c r="Y1023" s="11"/>
      <c r="Z1023" s="11"/>
    </row>
    <row r="1024" spans="1:26" ht="24" customHeight="1" x14ac:dyDescent="0.2">
      <c r="A1024" s="11" t="str">
        <f t="shared" si="0"/>
        <v/>
      </c>
      <c r="B1024" s="29">
        <f t="shared" ref="B1024:B1051" si="308">+B1023</f>
        <v>35</v>
      </c>
      <c r="C1024" s="175" t="s">
        <v>63</v>
      </c>
      <c r="D1024" s="176"/>
      <c r="E1024" s="176"/>
      <c r="F1024" s="176"/>
      <c r="G1024" s="176"/>
      <c r="H1024" s="176"/>
      <c r="I1024" s="176"/>
      <c r="J1024" s="177"/>
      <c r="K1024" s="99"/>
      <c r="L1024" s="175" t="s">
        <v>64</v>
      </c>
      <c r="M1024" s="176"/>
      <c r="N1024" s="176"/>
      <c r="O1024" s="176"/>
      <c r="P1024" s="176"/>
      <c r="Q1024" s="176"/>
      <c r="R1024" s="176"/>
      <c r="S1024" s="177"/>
      <c r="T1024" s="46"/>
      <c r="U1024" s="35"/>
      <c r="V1024" s="47"/>
      <c r="W1024" s="37"/>
      <c r="X1024" s="46"/>
      <c r="Y1024" s="46"/>
      <c r="Z1024" s="46"/>
    </row>
    <row r="1025" spans="1:26" ht="24" customHeight="1" x14ac:dyDescent="0.2">
      <c r="A1025" s="11" t="str">
        <f t="shared" si="0"/>
        <v/>
      </c>
      <c r="B1025" s="29">
        <f t="shared" si="308"/>
        <v>35</v>
      </c>
      <c r="C1025" s="101" t="s">
        <v>65</v>
      </c>
      <c r="D1025" s="102" t="s">
        <v>66</v>
      </c>
      <c r="E1025" s="102" t="s">
        <v>67</v>
      </c>
      <c r="F1025" s="102" t="s">
        <v>68</v>
      </c>
      <c r="G1025" s="103" t="s">
        <v>69</v>
      </c>
      <c r="H1025" s="103" t="s">
        <v>70</v>
      </c>
      <c r="I1025" s="103" t="s">
        <v>71</v>
      </c>
      <c r="J1025" s="104" t="s">
        <v>72</v>
      </c>
      <c r="K1025" s="52"/>
      <c r="L1025" s="53" t="s">
        <v>65</v>
      </c>
      <c r="M1025" s="54" t="s">
        <v>66</v>
      </c>
      <c r="N1025" s="54" t="s">
        <v>67</v>
      </c>
      <c r="O1025" s="49" t="s">
        <v>68</v>
      </c>
      <c r="P1025" s="55" t="s">
        <v>73</v>
      </c>
      <c r="Q1025" s="55" t="s">
        <v>70</v>
      </c>
      <c r="R1025" s="55" t="s">
        <v>71</v>
      </c>
      <c r="S1025" s="51" t="s">
        <v>72</v>
      </c>
      <c r="T1025" s="56"/>
      <c r="U1025" s="57"/>
      <c r="V1025" s="58"/>
      <c r="W1025" s="59"/>
      <c r="X1025" s="56"/>
      <c r="Y1025" s="56"/>
      <c r="Z1025" s="56"/>
    </row>
    <row r="1026" spans="1:26" ht="24" customHeight="1" x14ac:dyDescent="0.2">
      <c r="A1026" s="11" t="str">
        <f t="shared" si="0"/>
        <v/>
      </c>
      <c r="B1026" s="29">
        <f t="shared" si="308"/>
        <v>35</v>
      </c>
      <c r="C1026" s="60" t="str">
        <f>CONCATENATE("Hai  ",CHAR(10),DAY(V1023),"/",MONTH(V1023))</f>
        <v>Hai  
3/5</v>
      </c>
      <c r="D1026" s="61">
        <v>1</v>
      </c>
      <c r="E1026" s="61">
        <f t="shared" ref="E1026:E1050" ca="1" si="309">COUNTIF($G$6:G1026,G1026)+COUNTIF(OFFSET($P$6,0,0,IF(MOD(ROW(P1026),5)&lt;&gt;0,INT((ROW(P1026)-ROW($P$6)+1)/5)*5,INT((ROW(P1026)-ROW($P$6))/5)*5),1),G1026)</f>
        <v>35</v>
      </c>
      <c r="F1026" s="61">
        <f t="shared" ref="F1026:F1050" ca="1" si="310">IF(G1026=0,"",VLOOKUP(E1026&amp;G1026,PPCT,2,0))</f>
        <v>35</v>
      </c>
      <c r="G1026" s="62" t="str">
        <f>TKB!$C$4</f>
        <v>HĐTT</v>
      </c>
      <c r="H1026" s="63"/>
      <c r="I1026" s="64" t="str">
        <f t="shared" ref="I1026:I1050" ca="1" si="311">IF(G1026=0,"",VLOOKUP(E1026&amp;G1026,PPCT,6,0))</f>
        <v>Chào cờ</v>
      </c>
      <c r="J1026" s="65">
        <f t="shared" ref="J1026:J1050" ca="1" si="312">IF(G1026=0,"",VLOOKUP(E1026&amp;G1026,PPCT,7,0))</f>
        <v>0</v>
      </c>
      <c r="K1026" s="66"/>
      <c r="L1026" s="166" t="str">
        <f>+C1026</f>
        <v>Hai  
3/5</v>
      </c>
      <c r="M1026" s="67">
        <v>1</v>
      </c>
      <c r="N1026" s="67">
        <f t="shared" ref="N1026:N1050" ca="1" si="313">IF(P1026=0,"",COUNTIF($P$6:P1026,P1026)+COUNTIF(OFFSET($G$6,0,0,INT((ROW(G1026)-ROW($G$6))/5+1)*5,1),P1026))</f>
        <v>103</v>
      </c>
      <c r="O1026" s="61">
        <f t="shared" ref="O1026:O1050" ca="1" si="314">IF(P1026=0,"",VLOOKUP(N1026&amp;P1026,PPCT,2,0))</f>
        <v>173</v>
      </c>
      <c r="P1026" s="68" t="str">
        <f>TKB!$D$4</f>
        <v>HDH-TV</v>
      </c>
      <c r="Q1026" s="63"/>
      <c r="R1026" s="69" t="str">
        <f t="shared" ref="R1026:R1050" ca="1" si="315">IF(P1026=0,"",VLOOKUP(N1026&amp;P1026,PPCT,6,0))</f>
        <v>Tập làm văn</v>
      </c>
      <c r="S1026" s="70" t="str">
        <f t="shared" ref="S1026:S1050" ca="1" si="316">IF(P1026=0,"",VLOOKUP(N1026&amp;P1026,PPCT,7,0))</f>
        <v>Máy chiếu</v>
      </c>
      <c r="T1026" s="46"/>
      <c r="U1026" s="35"/>
      <c r="V1026" s="36"/>
      <c r="W1026" s="37"/>
      <c r="X1026" s="46"/>
      <c r="Y1026" s="46"/>
      <c r="Z1026" s="46"/>
    </row>
    <row r="1027" spans="1:26" ht="24" customHeight="1" x14ac:dyDescent="0.2">
      <c r="A1027" s="11" t="str">
        <f t="shared" si="0"/>
        <v/>
      </c>
      <c r="B1027" s="29">
        <f t="shared" si="308"/>
        <v>35</v>
      </c>
      <c r="C1027" s="71"/>
      <c r="D1027" s="72">
        <v>2</v>
      </c>
      <c r="E1027" s="72">
        <f t="shared" ca="1" si="309"/>
        <v>137</v>
      </c>
      <c r="F1027" s="72">
        <f t="shared" ca="1" si="310"/>
        <v>137</v>
      </c>
      <c r="G1027" s="73" t="str">
        <f>TKB!$C$5</f>
        <v>Tiếng Anh</v>
      </c>
      <c r="H1027" s="73"/>
      <c r="I1027" s="74" t="str">
        <f t="shared" ca="1" si="311"/>
        <v>Review 4 (tài liệu bổ trợ)</v>
      </c>
      <c r="J1027" s="75">
        <f t="shared" ca="1" si="312"/>
        <v>0</v>
      </c>
      <c r="K1027" s="66"/>
      <c r="L1027" s="167"/>
      <c r="M1027" s="72">
        <v>2</v>
      </c>
      <c r="N1027" s="72">
        <f t="shared" ca="1" si="313"/>
        <v>35</v>
      </c>
      <c r="O1027" s="72">
        <f t="shared" ca="1" si="314"/>
        <v>35</v>
      </c>
      <c r="P1027" s="73" t="str">
        <f>TKB!$D$5</f>
        <v>HĐTT-ĐT</v>
      </c>
      <c r="Q1027" s="73"/>
      <c r="R1027" s="74" t="str">
        <f t="shared" ca="1" si="315"/>
        <v>Đọc truyện thư viện</v>
      </c>
      <c r="S1027" s="76" t="str">
        <f t="shared" ca="1" si="316"/>
        <v>Truyện</v>
      </c>
      <c r="T1027" s="46"/>
      <c r="U1027" s="35"/>
      <c r="V1027" s="36"/>
      <c r="W1027" s="37"/>
      <c r="X1027" s="46"/>
      <c r="Y1027" s="46"/>
      <c r="Z1027" s="46"/>
    </row>
    <row r="1028" spans="1:26" ht="24" customHeight="1" x14ac:dyDescent="0.2">
      <c r="A1028" s="11" t="str">
        <f t="shared" si="0"/>
        <v/>
      </c>
      <c r="B1028" s="29">
        <f t="shared" si="308"/>
        <v>35</v>
      </c>
      <c r="C1028" s="71"/>
      <c r="D1028" s="67">
        <v>3</v>
      </c>
      <c r="E1028" s="72">
        <f t="shared" ca="1" si="309"/>
        <v>69</v>
      </c>
      <c r="F1028" s="72">
        <f t="shared" ca="1" si="310"/>
        <v>69</v>
      </c>
      <c r="G1028" s="73" t="str">
        <f>TKB!$C$6</f>
        <v>Tập đọc</v>
      </c>
      <c r="H1028" s="73"/>
      <c r="I1028" s="74" t="str">
        <f t="shared" ca="1" si="311"/>
        <v>Ôn tập và kiểm tra kì II</v>
      </c>
      <c r="J1028" s="75" t="str">
        <f t="shared" ca="1" si="312"/>
        <v>Máy chiếu</v>
      </c>
      <c r="K1028" s="66"/>
      <c r="L1028" s="167"/>
      <c r="M1028" s="67">
        <v>3</v>
      </c>
      <c r="N1028" s="72">
        <f t="shared" ca="1" si="313"/>
        <v>69</v>
      </c>
      <c r="O1028" s="67">
        <f t="shared" ca="1" si="314"/>
        <v>69</v>
      </c>
      <c r="P1028" s="68" t="str">
        <f>TKB!$D$6</f>
        <v>Thể dục</v>
      </c>
      <c r="Q1028" s="73"/>
      <c r="R1028" s="69" t="str">
        <f t="shared" ca="1" si="315"/>
        <v>TC: “Lò cò tiếp sức” và “Lăn bóng bằng tay”</v>
      </c>
      <c r="S1028" s="75">
        <f t="shared" ca="1" si="316"/>
        <v>0</v>
      </c>
      <c r="T1028" s="46"/>
      <c r="U1028" s="35"/>
      <c r="V1028" s="36"/>
      <c r="W1028" s="37"/>
      <c r="X1028" s="46"/>
      <c r="Y1028" s="46"/>
      <c r="Z1028" s="46"/>
    </row>
    <row r="1029" spans="1:26" ht="24" customHeight="1" x14ac:dyDescent="0.2">
      <c r="A1029" s="11" t="str">
        <f t="shared" si="0"/>
        <v/>
      </c>
      <c r="B1029" s="29">
        <f t="shared" si="308"/>
        <v>35</v>
      </c>
      <c r="C1029" s="71"/>
      <c r="D1029" s="72">
        <v>4</v>
      </c>
      <c r="E1029" s="72">
        <f t="shared" ca="1" si="309"/>
        <v>171</v>
      </c>
      <c r="F1029" s="72">
        <f t="shared" ca="1" si="310"/>
        <v>171</v>
      </c>
      <c r="G1029" s="73" t="str">
        <f>TKB!$C$7</f>
        <v>Toán</v>
      </c>
      <c r="H1029" s="73"/>
      <c r="I1029" s="74" t="str">
        <f t="shared" ca="1" si="311"/>
        <v>Luyện tập chung</v>
      </c>
      <c r="J1029" s="75" t="str">
        <f t="shared" ca="1" si="312"/>
        <v>Máy chiếu</v>
      </c>
      <c r="K1029" s="66"/>
      <c r="L1029" s="167"/>
      <c r="M1029" s="72">
        <v>4</v>
      </c>
      <c r="N1029" s="72" t="str">
        <f t="shared" ca="1" si="313"/>
        <v/>
      </c>
      <c r="O1029" s="72" t="str">
        <f t="shared" si="314"/>
        <v/>
      </c>
      <c r="P1029" s="73">
        <f>TKB!$D$7</f>
        <v>0</v>
      </c>
      <c r="Q1029" s="73"/>
      <c r="R1029" s="74" t="str">
        <f t="shared" si="315"/>
        <v/>
      </c>
      <c r="S1029" s="70" t="str">
        <f t="shared" si="316"/>
        <v/>
      </c>
      <c r="T1029" s="46"/>
      <c r="U1029" s="35"/>
      <c r="V1029" s="36"/>
      <c r="W1029" s="37"/>
      <c r="X1029" s="46"/>
      <c r="Y1029" s="46"/>
      <c r="Z1029" s="46"/>
    </row>
    <row r="1030" spans="1:26" ht="24" customHeight="1" x14ac:dyDescent="0.2">
      <c r="A1030" s="11" t="str">
        <f t="shared" si="0"/>
        <v/>
      </c>
      <c r="B1030" s="29">
        <f t="shared" si="308"/>
        <v>35</v>
      </c>
      <c r="C1030" s="71"/>
      <c r="D1030" s="78">
        <v>5</v>
      </c>
      <c r="E1030" s="79">
        <f t="shared" ca="1" si="309"/>
        <v>443</v>
      </c>
      <c r="F1030" s="79" t="str">
        <f t="shared" si="310"/>
        <v/>
      </c>
      <c r="G1030" s="80">
        <f>TKB!$C$8</f>
        <v>0</v>
      </c>
      <c r="H1030" s="80"/>
      <c r="I1030" s="81" t="str">
        <f t="shared" si="311"/>
        <v/>
      </c>
      <c r="J1030" s="82" t="str">
        <f t="shared" si="312"/>
        <v/>
      </c>
      <c r="K1030" s="66"/>
      <c r="L1030" s="168"/>
      <c r="M1030" s="78">
        <v>5</v>
      </c>
      <c r="N1030" s="72" t="str">
        <f t="shared" ca="1" si="313"/>
        <v/>
      </c>
      <c r="O1030" s="83" t="str">
        <f t="shared" si="314"/>
        <v/>
      </c>
      <c r="P1030" s="80">
        <f>TKB!$D$8</f>
        <v>0</v>
      </c>
      <c r="Q1030" s="80"/>
      <c r="R1030" s="81" t="str">
        <f t="shared" si="315"/>
        <v/>
      </c>
      <c r="S1030" s="82" t="str">
        <f t="shared" si="316"/>
        <v/>
      </c>
      <c r="T1030" s="46"/>
      <c r="U1030" s="35"/>
      <c r="V1030" s="36"/>
      <c r="W1030" s="37"/>
      <c r="X1030" s="46"/>
      <c r="Y1030" s="46"/>
      <c r="Z1030" s="46"/>
    </row>
    <row r="1031" spans="1:26" ht="24" customHeight="1" x14ac:dyDescent="0.2">
      <c r="A1031" s="11" t="str">
        <f t="shared" si="0"/>
        <v/>
      </c>
      <c r="B1031" s="29">
        <f t="shared" si="308"/>
        <v>35</v>
      </c>
      <c r="C1031" s="84" t="str">
        <f>CONCATENATE("Ba  ",CHAR(10),DAY(V1023+1),"/",MONTH(V1023+1))</f>
        <v>Ba  
4/5</v>
      </c>
      <c r="D1031" s="61">
        <v>1</v>
      </c>
      <c r="E1031" s="61">
        <f t="shared" ca="1" si="309"/>
        <v>69</v>
      </c>
      <c r="F1031" s="61">
        <f t="shared" ca="1" si="310"/>
        <v>69</v>
      </c>
      <c r="G1031" s="73" t="str">
        <f>TKB!$C$9</f>
        <v>LT &amp; Câu</v>
      </c>
      <c r="H1031" s="62"/>
      <c r="I1031" s="64" t="str">
        <f t="shared" ca="1" si="311"/>
        <v>Ôn tập và kiểm tra kì II</v>
      </c>
      <c r="J1031" s="65" t="str">
        <f t="shared" ca="1" si="312"/>
        <v>Máy chiếu</v>
      </c>
      <c r="K1031" s="66"/>
      <c r="L1031" s="169" t="str">
        <f>+C1031</f>
        <v>Ba  
4/5</v>
      </c>
      <c r="M1031" s="61">
        <v>1</v>
      </c>
      <c r="N1031" s="61">
        <f t="shared" ca="1" si="313"/>
        <v>35</v>
      </c>
      <c r="O1031" s="61">
        <f t="shared" ca="1" si="314"/>
        <v>35</v>
      </c>
      <c r="P1031" s="62" t="str">
        <f>TKB!$D$9</f>
        <v>Tin học</v>
      </c>
      <c r="Q1031" s="62"/>
      <c r="R1031" s="64" t="str">
        <f t="shared" ca="1" si="315"/>
        <v>Luyện tập nhanh tay tinh mắt với PM The monkey Eyes</v>
      </c>
      <c r="S1031" s="65">
        <f t="shared" ca="1" si="316"/>
        <v>0</v>
      </c>
      <c r="T1031" s="46"/>
      <c r="U1031" s="35"/>
      <c r="V1031" s="36"/>
      <c r="W1031" s="37"/>
      <c r="X1031" s="46"/>
      <c r="Y1031" s="46"/>
      <c r="Z1031" s="46"/>
    </row>
    <row r="1032" spans="1:26" ht="24" customHeight="1" x14ac:dyDescent="0.2">
      <c r="A1032" s="11" t="str">
        <f t="shared" si="0"/>
        <v/>
      </c>
      <c r="B1032" s="29">
        <f t="shared" si="308"/>
        <v>35</v>
      </c>
      <c r="C1032" s="85"/>
      <c r="D1032" s="72">
        <v>2</v>
      </c>
      <c r="E1032" s="72">
        <f t="shared" ca="1" si="309"/>
        <v>172</v>
      </c>
      <c r="F1032" s="72">
        <f t="shared" ca="1" si="310"/>
        <v>172</v>
      </c>
      <c r="G1032" s="73" t="str">
        <f>TKB!$C$10</f>
        <v>Toán</v>
      </c>
      <c r="H1032" s="73"/>
      <c r="I1032" s="74" t="str">
        <f t="shared" ca="1" si="311"/>
        <v>Luyện tập chung</v>
      </c>
      <c r="J1032" s="75" t="str">
        <f t="shared" ca="1" si="312"/>
        <v xml:space="preserve">Máy chiếu </v>
      </c>
      <c r="K1032" s="66"/>
      <c r="L1032" s="167"/>
      <c r="M1032" s="72">
        <v>2</v>
      </c>
      <c r="N1032" s="72">
        <f t="shared" ca="1" si="313"/>
        <v>35</v>
      </c>
      <c r="O1032" s="72">
        <f t="shared" ca="1" si="314"/>
        <v>35</v>
      </c>
      <c r="P1032" s="73" t="str">
        <f>TKB!$D$10</f>
        <v>Âm nhạc</v>
      </c>
      <c r="Q1032" s="73"/>
      <c r="R1032" s="74" t="str">
        <f t="shared" ca="1" si="315"/>
        <v>Tập biểu diễn các bài hát</v>
      </c>
      <c r="S1032" s="75">
        <f t="shared" ca="1" si="316"/>
        <v>0</v>
      </c>
      <c r="T1032" s="46"/>
      <c r="U1032" s="35"/>
      <c r="V1032" s="36"/>
      <c r="W1032" s="37"/>
      <c r="X1032" s="46"/>
      <c r="Y1032" s="46"/>
      <c r="Z1032" s="46"/>
    </row>
    <row r="1033" spans="1:26" ht="24" customHeight="1" x14ac:dyDescent="0.2">
      <c r="A1033" s="11" t="str">
        <f t="shared" si="0"/>
        <v/>
      </c>
      <c r="B1033" s="29">
        <f t="shared" si="308"/>
        <v>35</v>
      </c>
      <c r="C1033" s="85"/>
      <c r="D1033" s="72">
        <v>3</v>
      </c>
      <c r="E1033" s="72">
        <f t="shared" ca="1" si="309"/>
        <v>35</v>
      </c>
      <c r="F1033" s="72">
        <f t="shared" ca="1" si="310"/>
        <v>35</v>
      </c>
      <c r="G1033" s="73" t="str">
        <f>TKB!$C$11</f>
        <v>Chính tả</v>
      </c>
      <c r="H1033" s="73"/>
      <c r="I1033" s="74" t="str">
        <f t="shared" ca="1" si="311"/>
        <v xml:space="preserve">Kiểm tra  HK II </v>
      </c>
      <c r="J1033" s="75">
        <f t="shared" ca="1" si="312"/>
        <v>0</v>
      </c>
      <c r="K1033" s="66"/>
      <c r="L1033" s="167"/>
      <c r="M1033" s="67">
        <v>3</v>
      </c>
      <c r="N1033" s="72">
        <f t="shared" ca="1" si="313"/>
        <v>69</v>
      </c>
      <c r="O1033" s="67">
        <f t="shared" ca="1" si="314"/>
        <v>69</v>
      </c>
      <c r="P1033" s="68" t="str">
        <f>TKB!$D$11</f>
        <v>Khoa học</v>
      </c>
      <c r="Q1033" s="73"/>
      <c r="R1033" s="74" t="str">
        <f t="shared" ca="1" si="315"/>
        <v>Ôn tập: Môi trường và tài nguyên thiên nhiên</v>
      </c>
      <c r="S1033" s="75" t="str">
        <f t="shared" ca="1" si="316"/>
        <v>Máy chiếu</v>
      </c>
      <c r="T1033" s="46"/>
      <c r="U1033" s="35"/>
      <c r="V1033" s="36"/>
      <c r="W1033" s="37"/>
      <c r="X1033" s="46"/>
      <c r="Y1033" s="46"/>
      <c r="Z1033" s="46"/>
    </row>
    <row r="1034" spans="1:26" ht="24" customHeight="1" x14ac:dyDescent="0.2">
      <c r="A1034" s="11" t="str">
        <f t="shared" si="0"/>
        <v/>
      </c>
      <c r="B1034" s="29">
        <f t="shared" si="308"/>
        <v>35</v>
      </c>
      <c r="C1034" s="85"/>
      <c r="D1034" s="72">
        <v>4</v>
      </c>
      <c r="E1034" s="72">
        <f t="shared" ca="1" si="309"/>
        <v>35</v>
      </c>
      <c r="F1034" s="72">
        <f t="shared" ca="1" si="310"/>
        <v>35</v>
      </c>
      <c r="G1034" s="73" t="str">
        <f>TKB!$C$12</f>
        <v>Lịch sử</v>
      </c>
      <c r="H1034" s="73"/>
      <c r="I1034" s="74" t="str">
        <f t="shared" ca="1" si="311"/>
        <v>Kiểm tra học kì 2</v>
      </c>
      <c r="J1034" s="75" t="str">
        <f t="shared" ca="1" si="312"/>
        <v>Máy chiếu</v>
      </c>
      <c r="K1034" s="66"/>
      <c r="L1034" s="167"/>
      <c r="M1034" s="72">
        <v>4</v>
      </c>
      <c r="N1034" s="72">
        <f t="shared" ca="1" si="313"/>
        <v>69</v>
      </c>
      <c r="O1034" s="72">
        <f t="shared" ca="1" si="314"/>
        <v>69</v>
      </c>
      <c r="P1034" s="73" t="str">
        <f>TKB!$D$12</f>
        <v>HDH-T</v>
      </c>
      <c r="Q1034" s="73"/>
      <c r="R1034" s="74" t="str">
        <f t="shared" ca="1" si="315"/>
        <v>Luyện tập chung</v>
      </c>
      <c r="S1034" s="75" t="str">
        <f t="shared" ca="1" si="316"/>
        <v>Máy chiếu</v>
      </c>
      <c r="T1034" s="46"/>
      <c r="U1034" s="35"/>
      <c r="V1034" s="36"/>
      <c r="W1034" s="37"/>
      <c r="X1034" s="46"/>
      <c r="Y1034" s="46"/>
      <c r="Z1034" s="46"/>
    </row>
    <row r="1035" spans="1:26" ht="24" customHeight="1" x14ac:dyDescent="0.2">
      <c r="A1035" s="11" t="str">
        <f t="shared" si="0"/>
        <v/>
      </c>
      <c r="B1035" s="29">
        <f t="shared" si="308"/>
        <v>35</v>
      </c>
      <c r="C1035" s="86"/>
      <c r="D1035" s="79">
        <v>5</v>
      </c>
      <c r="E1035" s="79">
        <f t="shared" ca="1" si="309"/>
        <v>446</v>
      </c>
      <c r="F1035" s="79" t="str">
        <f t="shared" si="310"/>
        <v/>
      </c>
      <c r="G1035" s="80">
        <f>TKB!$C$13</f>
        <v>0</v>
      </c>
      <c r="H1035" s="80"/>
      <c r="I1035" s="81" t="str">
        <f t="shared" si="311"/>
        <v/>
      </c>
      <c r="J1035" s="82" t="str">
        <f t="shared" si="312"/>
        <v/>
      </c>
      <c r="K1035" s="66"/>
      <c r="L1035" s="170"/>
      <c r="M1035" s="78">
        <v>5</v>
      </c>
      <c r="N1035" s="72" t="str">
        <f t="shared" ca="1" si="313"/>
        <v/>
      </c>
      <c r="O1035" s="83" t="str">
        <f t="shared" si="314"/>
        <v/>
      </c>
      <c r="P1035" s="80">
        <f>TKB!$D$13</f>
        <v>0</v>
      </c>
      <c r="Q1035" s="80"/>
      <c r="R1035" s="81" t="str">
        <f t="shared" si="315"/>
        <v/>
      </c>
      <c r="S1035" s="82" t="str">
        <f t="shared" si="316"/>
        <v/>
      </c>
      <c r="T1035" s="46"/>
      <c r="U1035" s="35"/>
      <c r="V1035" s="36"/>
      <c r="W1035" s="37"/>
      <c r="X1035" s="46"/>
      <c r="Y1035" s="46"/>
      <c r="Z1035" s="46"/>
    </row>
    <row r="1036" spans="1:26" ht="24" customHeight="1" x14ac:dyDescent="0.2">
      <c r="A1036" s="11" t="str">
        <f t="shared" si="0"/>
        <v/>
      </c>
      <c r="B1036" s="29">
        <f t="shared" si="308"/>
        <v>35</v>
      </c>
      <c r="C1036" s="84" t="str">
        <f>CONCATENATE("Tư ",CHAR(10),DAY(V1023+2),"/",MONTH(V1023+2))</f>
        <v>Tư 
5/5</v>
      </c>
      <c r="D1036" s="61">
        <v>1</v>
      </c>
      <c r="E1036" s="61">
        <f t="shared" ca="1" si="309"/>
        <v>70</v>
      </c>
      <c r="F1036" s="61">
        <f t="shared" ca="1" si="310"/>
        <v>70</v>
      </c>
      <c r="G1036" s="73" t="str">
        <f>TKB!$C$14</f>
        <v>Tập đọc</v>
      </c>
      <c r="H1036" s="62"/>
      <c r="I1036" s="64" t="str">
        <f t="shared" ca="1" si="311"/>
        <v>Ôn tập và kiểm tra kì II</v>
      </c>
      <c r="J1036" s="65" t="str">
        <f t="shared" ca="1" si="312"/>
        <v>Máy chiếu</v>
      </c>
      <c r="K1036" s="66"/>
      <c r="L1036" s="169" t="str">
        <f>+C1036</f>
        <v>Tư 
5/5</v>
      </c>
      <c r="M1036" s="61">
        <v>1</v>
      </c>
      <c r="N1036" s="61">
        <f t="shared" ca="1" si="313"/>
        <v>70</v>
      </c>
      <c r="O1036" s="61">
        <f t="shared" ca="1" si="314"/>
        <v>70</v>
      </c>
      <c r="P1036" s="62" t="str">
        <f>TKB!$D$14</f>
        <v>Khoa học</v>
      </c>
      <c r="Q1036" s="62"/>
      <c r="R1036" s="64" t="str">
        <f t="shared" ca="1" si="315"/>
        <v>Kiểm tra cuối năm</v>
      </c>
      <c r="S1036" s="65" t="str">
        <f t="shared" ca="1" si="316"/>
        <v>Phiếu</v>
      </c>
      <c r="T1036" s="46"/>
      <c r="U1036" s="35"/>
      <c r="V1036" s="36"/>
      <c r="W1036" s="37"/>
      <c r="X1036" s="46"/>
      <c r="Y1036" s="46"/>
      <c r="Z1036" s="46"/>
    </row>
    <row r="1037" spans="1:26" ht="24" customHeight="1" x14ac:dyDescent="0.2">
      <c r="A1037" s="11" t="str">
        <f t="shared" si="0"/>
        <v/>
      </c>
      <c r="B1037" s="29">
        <f t="shared" si="308"/>
        <v>35</v>
      </c>
      <c r="C1037" s="85"/>
      <c r="D1037" s="72">
        <v>2</v>
      </c>
      <c r="E1037" s="72">
        <f t="shared" ca="1" si="309"/>
        <v>138</v>
      </c>
      <c r="F1037" s="72">
        <f t="shared" ca="1" si="310"/>
        <v>138</v>
      </c>
      <c r="G1037" s="73" t="str">
        <f>TKB!$C$15</f>
        <v>Tiếng Anh</v>
      </c>
      <c r="H1037" s="73"/>
      <c r="I1037" s="74" t="str">
        <f t="shared" ca="1" si="311"/>
        <v>Short story</v>
      </c>
      <c r="J1037" s="75">
        <f t="shared" ca="1" si="312"/>
        <v>0</v>
      </c>
      <c r="K1037" s="66"/>
      <c r="L1037" s="167"/>
      <c r="M1037" s="72">
        <v>2</v>
      </c>
      <c r="N1037" s="72">
        <f t="shared" ca="1" si="313"/>
        <v>70</v>
      </c>
      <c r="O1037" s="72">
        <f t="shared" ca="1" si="314"/>
        <v>70</v>
      </c>
      <c r="P1037" s="62" t="str">
        <f>TKB!$D$15</f>
        <v>Thể dục</v>
      </c>
      <c r="Q1037" s="73"/>
      <c r="R1037" s="74" t="str">
        <f t="shared" ca="1" si="315"/>
        <v>Tổng kết năm học</v>
      </c>
      <c r="S1037" s="75">
        <f t="shared" ca="1" si="316"/>
        <v>0</v>
      </c>
      <c r="T1037" s="46"/>
      <c r="U1037" s="35"/>
      <c r="V1037" s="36"/>
      <c r="W1037" s="37"/>
      <c r="X1037" s="46"/>
      <c r="Y1037" s="46"/>
      <c r="Z1037" s="46"/>
    </row>
    <row r="1038" spans="1:26" ht="24" customHeight="1" x14ac:dyDescent="0.2">
      <c r="A1038" s="11" t="str">
        <f t="shared" si="0"/>
        <v/>
      </c>
      <c r="B1038" s="29">
        <f t="shared" si="308"/>
        <v>35</v>
      </c>
      <c r="C1038" s="85"/>
      <c r="D1038" s="72">
        <v>3</v>
      </c>
      <c r="E1038" s="72">
        <f t="shared" ca="1" si="309"/>
        <v>173</v>
      </c>
      <c r="F1038" s="72">
        <f t="shared" ca="1" si="310"/>
        <v>173</v>
      </c>
      <c r="G1038" s="73" t="str">
        <f>TKB!$C$16</f>
        <v>Toán</v>
      </c>
      <c r="H1038" s="73"/>
      <c r="I1038" s="74" t="str">
        <f t="shared" ca="1" si="311"/>
        <v>Luyện tập chung</v>
      </c>
      <c r="J1038" s="75" t="str">
        <f t="shared" ca="1" si="312"/>
        <v>Máy chiếu</v>
      </c>
      <c r="K1038" s="66"/>
      <c r="L1038" s="167"/>
      <c r="M1038" s="67">
        <v>3</v>
      </c>
      <c r="N1038" s="72">
        <f t="shared" ca="1" si="313"/>
        <v>104</v>
      </c>
      <c r="O1038" s="67">
        <f t="shared" ca="1" si="314"/>
        <v>174</v>
      </c>
      <c r="P1038" s="68" t="str">
        <f>TKB!$D$16</f>
        <v>HDH-TV</v>
      </c>
      <c r="Q1038" s="73"/>
      <c r="R1038" s="74" t="str">
        <f t="shared" ca="1" si="315"/>
        <v>Tập đọc - Luyện từ và câu</v>
      </c>
      <c r="S1038" s="75" t="str">
        <f t="shared" ca="1" si="316"/>
        <v>Máy chiếu</v>
      </c>
      <c r="T1038" s="46"/>
      <c r="U1038" s="35"/>
      <c r="V1038" s="36"/>
      <c r="W1038" s="37"/>
      <c r="X1038" s="46"/>
      <c r="Y1038" s="46"/>
      <c r="Z1038" s="46"/>
    </row>
    <row r="1039" spans="1:26" ht="24" customHeight="1" x14ac:dyDescent="0.2">
      <c r="A1039" s="11" t="str">
        <f t="shared" si="0"/>
        <v/>
      </c>
      <c r="B1039" s="29">
        <f t="shared" si="308"/>
        <v>35</v>
      </c>
      <c r="C1039" s="85"/>
      <c r="D1039" s="72">
        <v>4</v>
      </c>
      <c r="E1039" s="72">
        <f t="shared" ca="1" si="309"/>
        <v>35</v>
      </c>
      <c r="F1039" s="72">
        <f t="shared" ca="1" si="310"/>
        <v>35</v>
      </c>
      <c r="G1039" s="73" t="str">
        <f>TKB!$C$17</f>
        <v>Kể chuyện</v>
      </c>
      <c r="H1039" s="73"/>
      <c r="I1039" s="74" t="str">
        <f t="shared" ca="1" si="311"/>
        <v>Ôn tập và kiểm tra kì II</v>
      </c>
      <c r="J1039" s="75" t="str">
        <f t="shared" ca="1" si="312"/>
        <v>Máy chiếu</v>
      </c>
      <c r="K1039" s="66"/>
      <c r="L1039" s="167"/>
      <c r="M1039" s="72">
        <v>4</v>
      </c>
      <c r="N1039" s="72">
        <f t="shared" ca="1" si="313"/>
        <v>35</v>
      </c>
      <c r="O1039" s="72">
        <f t="shared" ca="1" si="314"/>
        <v>35</v>
      </c>
      <c r="P1039" s="73" t="str">
        <f>TKB!$D$17</f>
        <v>HĐTT-CĐ</v>
      </c>
      <c r="Q1039" s="73"/>
      <c r="R1039" s="74" t="str">
        <f t="shared" ca="1" si="315"/>
        <v>Tổng kết đợt thi đua chào mừng sinh nhật Bác</v>
      </c>
      <c r="S1039" s="75" t="str">
        <f t="shared" ca="1" si="316"/>
        <v>Máy chiếu</v>
      </c>
      <c r="T1039" s="46"/>
      <c r="U1039" s="35"/>
      <c r="V1039" s="36"/>
      <c r="W1039" s="37"/>
      <c r="X1039" s="46"/>
      <c r="Y1039" s="46"/>
      <c r="Z1039" s="46"/>
    </row>
    <row r="1040" spans="1:26" ht="24" customHeight="1" x14ac:dyDescent="0.2">
      <c r="A1040" s="11" t="str">
        <f t="shared" si="0"/>
        <v/>
      </c>
      <c r="B1040" s="29">
        <f t="shared" si="308"/>
        <v>35</v>
      </c>
      <c r="C1040" s="86"/>
      <c r="D1040" s="79">
        <v>5</v>
      </c>
      <c r="E1040" s="79">
        <f t="shared" ca="1" si="309"/>
        <v>448</v>
      </c>
      <c r="F1040" s="79" t="str">
        <f t="shared" si="310"/>
        <v/>
      </c>
      <c r="G1040" s="80">
        <f>TKB!$C$18</f>
        <v>0</v>
      </c>
      <c r="H1040" s="80"/>
      <c r="I1040" s="81" t="str">
        <f t="shared" si="311"/>
        <v/>
      </c>
      <c r="J1040" s="82" t="str">
        <f t="shared" si="312"/>
        <v/>
      </c>
      <c r="K1040" s="66"/>
      <c r="L1040" s="170"/>
      <c r="M1040" s="78">
        <v>5</v>
      </c>
      <c r="N1040" s="72" t="str">
        <f t="shared" ca="1" si="313"/>
        <v/>
      </c>
      <c r="O1040" s="83" t="str">
        <f t="shared" si="314"/>
        <v/>
      </c>
      <c r="P1040" s="80">
        <f>TKB!$D$18</f>
        <v>0</v>
      </c>
      <c r="Q1040" s="80"/>
      <c r="R1040" s="81" t="str">
        <f t="shared" si="315"/>
        <v/>
      </c>
      <c r="S1040" s="82" t="str">
        <f t="shared" si="316"/>
        <v/>
      </c>
      <c r="T1040" s="46"/>
      <c r="U1040" s="35"/>
      <c r="V1040" s="36"/>
      <c r="W1040" s="37"/>
      <c r="X1040" s="46"/>
      <c r="Y1040" s="46"/>
      <c r="Z1040" s="46"/>
    </row>
    <row r="1041" spans="1:26" ht="24" customHeight="1" x14ac:dyDescent="0.2">
      <c r="A1041" s="11" t="str">
        <f t="shared" si="0"/>
        <v/>
      </c>
      <c r="B1041" s="29">
        <f t="shared" si="308"/>
        <v>35</v>
      </c>
      <c r="C1041" s="84" t="str">
        <f>CONCATENATE("Năm ",CHAR(10),DAY(V1023+3),"/",MONTH(V1023+3))</f>
        <v>Năm 
6/5</v>
      </c>
      <c r="D1041" s="61">
        <v>1</v>
      </c>
      <c r="E1041" s="61">
        <f t="shared" ca="1" si="309"/>
        <v>69</v>
      </c>
      <c r="F1041" s="61">
        <f t="shared" ca="1" si="310"/>
        <v>69</v>
      </c>
      <c r="G1041" s="62" t="str">
        <f>TKB!$C$19</f>
        <v>TLV</v>
      </c>
      <c r="H1041" s="62"/>
      <c r="I1041" s="64" t="str">
        <f t="shared" ca="1" si="311"/>
        <v>Ôn tập và kiểm tra kì II</v>
      </c>
      <c r="J1041" s="65" t="str">
        <f t="shared" ca="1" si="312"/>
        <v>Máy chiếu</v>
      </c>
      <c r="K1041" s="66"/>
      <c r="L1041" s="169" t="str">
        <f>+C1041</f>
        <v>Năm 
6/5</v>
      </c>
      <c r="M1041" s="61">
        <v>1</v>
      </c>
      <c r="N1041" s="61">
        <f t="shared" ca="1" si="313"/>
        <v>139</v>
      </c>
      <c r="O1041" s="61">
        <f t="shared" ca="1" si="314"/>
        <v>139</v>
      </c>
      <c r="P1041" s="62" t="str">
        <f>TKB!$D$19</f>
        <v>Tiếng Anh</v>
      </c>
      <c r="Q1041" s="62"/>
      <c r="R1041" s="64" t="str">
        <f t="shared" ca="1" si="315"/>
        <v>Test 4 (Kiểm tra cuối học kì II)</v>
      </c>
      <c r="S1041" s="65">
        <f t="shared" ca="1" si="316"/>
        <v>0</v>
      </c>
      <c r="T1041" s="46"/>
      <c r="U1041" s="35"/>
      <c r="V1041" s="36"/>
      <c r="W1041" s="37"/>
      <c r="X1041" s="46"/>
      <c r="Y1041" s="46"/>
      <c r="Z1041" s="46"/>
    </row>
    <row r="1042" spans="1:26" ht="24" customHeight="1" x14ac:dyDescent="0.2">
      <c r="A1042" s="11" t="str">
        <f t="shared" si="0"/>
        <v/>
      </c>
      <c r="B1042" s="29">
        <f t="shared" si="308"/>
        <v>35</v>
      </c>
      <c r="C1042" s="85"/>
      <c r="D1042" s="72">
        <v>2</v>
      </c>
      <c r="E1042" s="72">
        <f t="shared" ca="1" si="309"/>
        <v>35</v>
      </c>
      <c r="F1042" s="72">
        <f t="shared" ca="1" si="310"/>
        <v>35</v>
      </c>
      <c r="G1042" s="73" t="str">
        <f>TKB!$C$20</f>
        <v>Mĩ thuật</v>
      </c>
      <c r="H1042" s="73"/>
      <c r="I1042" s="74" t="str">
        <f t="shared" ca="1" si="311"/>
        <v>Xem tranh “ Bác Hồ đi công tác”</v>
      </c>
      <c r="J1042" s="75">
        <f t="shared" ca="1" si="312"/>
        <v>0</v>
      </c>
      <c r="K1042" s="66"/>
      <c r="L1042" s="167"/>
      <c r="M1042" s="72">
        <v>2</v>
      </c>
      <c r="N1042" s="72">
        <f t="shared" ca="1" si="313"/>
        <v>35</v>
      </c>
      <c r="O1042" s="72">
        <f t="shared" ca="1" si="314"/>
        <v>35</v>
      </c>
      <c r="P1042" s="73" t="str">
        <f>TKB!$D$20</f>
        <v>Địa lí</v>
      </c>
      <c r="Q1042" s="73"/>
      <c r="R1042" s="74" t="str">
        <f t="shared" ca="1" si="315"/>
        <v>Kiểm tra đình kì ( Cuối HKII)</v>
      </c>
      <c r="S1042" s="75" t="str">
        <f t="shared" ca="1" si="316"/>
        <v>Phiếu</v>
      </c>
      <c r="T1042" s="46"/>
      <c r="U1042" s="35"/>
      <c r="V1042" s="36"/>
      <c r="W1042" s="37"/>
      <c r="X1042" s="46"/>
      <c r="Y1042" s="46"/>
      <c r="Z1042" s="46"/>
    </row>
    <row r="1043" spans="1:26" ht="24" customHeight="1" x14ac:dyDescent="0.2">
      <c r="A1043" s="11" t="str">
        <f t="shared" si="0"/>
        <v/>
      </c>
      <c r="B1043" s="29">
        <f t="shared" si="308"/>
        <v>35</v>
      </c>
      <c r="C1043" s="85"/>
      <c r="D1043" s="72">
        <v>3</v>
      </c>
      <c r="E1043" s="72">
        <f t="shared" ca="1" si="309"/>
        <v>174</v>
      </c>
      <c r="F1043" s="72">
        <f t="shared" ca="1" si="310"/>
        <v>174</v>
      </c>
      <c r="G1043" s="73" t="str">
        <f>TKB!$C$21</f>
        <v>Toán</v>
      </c>
      <c r="H1043" s="73"/>
      <c r="I1043" s="74" t="str">
        <f t="shared" ca="1" si="311"/>
        <v>Luyện tập chung</v>
      </c>
      <c r="J1043" s="75" t="str">
        <f t="shared" ca="1" si="312"/>
        <v>Máy chiếu</v>
      </c>
      <c r="K1043" s="66"/>
      <c r="L1043" s="167"/>
      <c r="M1043" s="67">
        <v>3</v>
      </c>
      <c r="N1043" s="72">
        <f t="shared" ca="1" si="313"/>
        <v>35</v>
      </c>
      <c r="O1043" s="67">
        <f t="shared" ca="1" si="314"/>
        <v>35</v>
      </c>
      <c r="P1043" s="68" t="str">
        <f>TKB!$D$21</f>
        <v>Kĩ thuật</v>
      </c>
      <c r="Q1043" s="73"/>
      <c r="R1043" s="74" t="str">
        <f t="shared" ca="1" si="315"/>
        <v>Lắp ghép mô hình tự chọn</v>
      </c>
      <c r="S1043" s="75" t="str">
        <f t="shared" ca="1" si="316"/>
        <v>Bộ lắp ghép</v>
      </c>
      <c r="T1043" s="46"/>
      <c r="U1043" s="35"/>
      <c r="V1043" s="36"/>
      <c r="W1043" s="37"/>
      <c r="X1043" s="46"/>
      <c r="Y1043" s="46"/>
      <c r="Z1043" s="46"/>
    </row>
    <row r="1044" spans="1:26" ht="24" customHeight="1" x14ac:dyDescent="0.2">
      <c r="A1044" s="11" t="str">
        <f t="shared" si="0"/>
        <v/>
      </c>
      <c r="B1044" s="29">
        <f t="shared" si="308"/>
        <v>35</v>
      </c>
      <c r="C1044" s="85"/>
      <c r="D1044" s="72">
        <v>4</v>
      </c>
      <c r="E1044" s="72">
        <f t="shared" ca="1" si="309"/>
        <v>70</v>
      </c>
      <c r="F1044" s="72">
        <f t="shared" ca="1" si="310"/>
        <v>70</v>
      </c>
      <c r="G1044" s="73" t="str">
        <f>TKB!$C$22</f>
        <v>LT &amp; Câu</v>
      </c>
      <c r="H1044" s="73"/>
      <c r="I1044" s="74" t="str">
        <f t="shared" ca="1" si="311"/>
        <v>Ôn tập và kiểm tra kì II</v>
      </c>
      <c r="J1044" s="75" t="str">
        <f t="shared" ca="1" si="312"/>
        <v>Máy chiếu</v>
      </c>
      <c r="K1044" s="66"/>
      <c r="L1044" s="167"/>
      <c r="M1044" s="72">
        <v>4</v>
      </c>
      <c r="N1044" s="72">
        <f t="shared" ca="1" si="313"/>
        <v>105</v>
      </c>
      <c r="O1044" s="72">
        <f t="shared" ca="1" si="314"/>
        <v>175</v>
      </c>
      <c r="P1044" s="73" t="str">
        <f>TKB!$D$22</f>
        <v>HDH-TV</v>
      </c>
      <c r="Q1044" s="73"/>
      <c r="R1044" s="74" t="str">
        <f t="shared" ca="1" si="315"/>
        <v>Luyện từ và câu</v>
      </c>
      <c r="S1044" s="75" t="str">
        <f t="shared" ca="1" si="316"/>
        <v>Máy chiếu</v>
      </c>
      <c r="T1044" s="46"/>
      <c r="U1044" s="35"/>
      <c r="V1044" s="36"/>
      <c r="W1044" s="37"/>
      <c r="X1044" s="46"/>
      <c r="Y1044" s="46"/>
      <c r="Z1044" s="46"/>
    </row>
    <row r="1045" spans="1:26" ht="24" customHeight="1" x14ac:dyDescent="0.2">
      <c r="A1045" s="11" t="str">
        <f t="shared" si="0"/>
        <v/>
      </c>
      <c r="B1045" s="29">
        <f t="shared" si="308"/>
        <v>35</v>
      </c>
      <c r="C1045" s="86"/>
      <c r="D1045" s="79">
        <v>5</v>
      </c>
      <c r="E1045" s="79">
        <f t="shared" ca="1" si="309"/>
        <v>450</v>
      </c>
      <c r="F1045" s="79" t="str">
        <f t="shared" si="310"/>
        <v/>
      </c>
      <c r="G1045" s="80">
        <f>TKB!$C$23</f>
        <v>0</v>
      </c>
      <c r="H1045" s="80"/>
      <c r="I1045" s="81" t="str">
        <f t="shared" si="311"/>
        <v/>
      </c>
      <c r="J1045" s="82" t="str">
        <f t="shared" si="312"/>
        <v/>
      </c>
      <c r="K1045" s="66"/>
      <c r="L1045" s="170"/>
      <c r="M1045" s="78">
        <v>5</v>
      </c>
      <c r="N1045" s="72" t="str">
        <f t="shared" ca="1" si="313"/>
        <v/>
      </c>
      <c r="O1045" s="83" t="str">
        <f t="shared" si="314"/>
        <v/>
      </c>
      <c r="P1045" s="80">
        <f>TKB!$D$23</f>
        <v>0</v>
      </c>
      <c r="Q1045" s="80"/>
      <c r="R1045" s="81" t="str">
        <f t="shared" si="315"/>
        <v/>
      </c>
      <c r="S1045" s="82" t="str">
        <f t="shared" si="316"/>
        <v/>
      </c>
      <c r="T1045" s="46"/>
      <c r="U1045" s="35"/>
      <c r="V1045" s="36"/>
      <c r="W1045" s="37"/>
      <c r="X1045" s="46"/>
      <c r="Y1045" s="46"/>
      <c r="Z1045" s="46"/>
    </row>
    <row r="1046" spans="1:26" ht="24" customHeight="1" x14ac:dyDescent="0.2">
      <c r="A1046" s="11" t="str">
        <f t="shared" si="0"/>
        <v/>
      </c>
      <c r="B1046" s="29">
        <f t="shared" si="308"/>
        <v>35</v>
      </c>
      <c r="C1046" s="60" t="str">
        <f>CONCATENATE("Sáu ",CHAR(10),DAY(V1023+4),"/",MONTH(V1023+4))</f>
        <v>Sáu 
7/5</v>
      </c>
      <c r="D1046" s="61">
        <v>1</v>
      </c>
      <c r="E1046" s="61">
        <f t="shared" ca="1" si="309"/>
        <v>70</v>
      </c>
      <c r="F1046" s="61">
        <f t="shared" ca="1" si="310"/>
        <v>70</v>
      </c>
      <c r="G1046" s="73" t="str">
        <f>TKB!$C$24</f>
        <v>TLV</v>
      </c>
      <c r="H1046" s="62"/>
      <c r="I1046" s="64" t="str">
        <f t="shared" ca="1" si="311"/>
        <v>Kiểm tra kì II</v>
      </c>
      <c r="J1046" s="65" t="str">
        <f t="shared" ca="1" si="312"/>
        <v xml:space="preserve">Máy chiếu </v>
      </c>
      <c r="K1046" s="66"/>
      <c r="L1046" s="169" t="str">
        <f>+C1046</f>
        <v>Sáu 
7/5</v>
      </c>
      <c r="M1046" s="61">
        <v>1</v>
      </c>
      <c r="N1046" s="61">
        <f t="shared" ca="1" si="313"/>
        <v>70</v>
      </c>
      <c r="O1046" s="61">
        <f t="shared" ca="1" si="314"/>
        <v>70</v>
      </c>
      <c r="P1046" s="62" t="str">
        <f>TKB!$D$24</f>
        <v>HDH-T</v>
      </c>
      <c r="Q1046" s="62"/>
      <c r="R1046" s="74" t="str">
        <f t="shared" ca="1" si="315"/>
        <v>Luyện tập chung</v>
      </c>
      <c r="S1046" s="65" t="str">
        <f t="shared" ca="1" si="316"/>
        <v>Máy chiếu</v>
      </c>
      <c r="T1046" s="46"/>
      <c r="U1046" s="35"/>
      <c r="V1046" s="36"/>
      <c r="W1046" s="37"/>
      <c r="X1046" s="46"/>
      <c r="Y1046" s="46"/>
      <c r="Z1046" s="46"/>
    </row>
    <row r="1047" spans="1:26" ht="24" customHeight="1" x14ac:dyDescent="0.2">
      <c r="A1047" s="11" t="str">
        <f t="shared" si="0"/>
        <v/>
      </c>
      <c r="B1047" s="29">
        <f t="shared" si="308"/>
        <v>35</v>
      </c>
      <c r="C1047" s="71"/>
      <c r="D1047" s="72">
        <v>2</v>
      </c>
      <c r="E1047" s="72">
        <f t="shared" ca="1" si="309"/>
        <v>175</v>
      </c>
      <c r="F1047" s="72">
        <f t="shared" ca="1" si="310"/>
        <v>175</v>
      </c>
      <c r="G1047" s="73" t="str">
        <f>TKB!$C$25</f>
        <v>Toán</v>
      </c>
      <c r="H1047" s="73"/>
      <c r="I1047" s="74" t="str">
        <f t="shared" ca="1" si="311"/>
        <v>Kiểm tra định kì (Cuối học kì II)</v>
      </c>
      <c r="J1047" s="75">
        <f t="shared" ca="1" si="312"/>
        <v>0</v>
      </c>
      <c r="K1047" s="66"/>
      <c r="L1047" s="167"/>
      <c r="M1047" s="72">
        <v>2</v>
      </c>
      <c r="N1047" s="72">
        <f t="shared" ca="1" si="313"/>
        <v>35</v>
      </c>
      <c r="O1047" s="72">
        <f t="shared" ca="1" si="314"/>
        <v>35</v>
      </c>
      <c r="P1047" s="73" t="str">
        <f>TKB!$D$25</f>
        <v>HĐTT-SH</v>
      </c>
      <c r="Q1047" s="73"/>
      <c r="R1047" s="74" t="str">
        <f t="shared" ca="1" si="315"/>
        <v>Sinh hoạt lớp</v>
      </c>
      <c r="S1047" s="75" t="str">
        <f t="shared" ca="1" si="316"/>
        <v>sổ thi đua</v>
      </c>
      <c r="T1047" s="46"/>
      <c r="U1047" s="35"/>
      <c r="V1047" s="36"/>
      <c r="W1047" s="37"/>
      <c r="X1047" s="46"/>
      <c r="Y1047" s="46"/>
      <c r="Z1047" s="46"/>
    </row>
    <row r="1048" spans="1:26" ht="24" customHeight="1" x14ac:dyDescent="0.2">
      <c r="A1048" s="11" t="str">
        <f t="shared" si="0"/>
        <v/>
      </c>
      <c r="B1048" s="29">
        <f t="shared" si="308"/>
        <v>35</v>
      </c>
      <c r="C1048" s="71"/>
      <c r="D1048" s="67">
        <v>3</v>
      </c>
      <c r="E1048" s="72">
        <f t="shared" ca="1" si="309"/>
        <v>35</v>
      </c>
      <c r="F1048" s="72">
        <f t="shared" ca="1" si="310"/>
        <v>35</v>
      </c>
      <c r="G1048" s="73" t="str">
        <f>TKB!$C$26</f>
        <v>Đạo đức</v>
      </c>
      <c r="H1048" s="73"/>
      <c r="I1048" s="74" t="str">
        <f t="shared" ca="1" si="311"/>
        <v>Thực hành cuối học kì II và cuối năm</v>
      </c>
      <c r="J1048" s="75" t="str">
        <f t="shared" ca="1" si="312"/>
        <v>Máy chiếu</v>
      </c>
      <c r="K1048" s="66"/>
      <c r="L1048" s="167"/>
      <c r="M1048" s="67">
        <v>3</v>
      </c>
      <c r="N1048" s="72" t="str">
        <f t="shared" ca="1" si="313"/>
        <v/>
      </c>
      <c r="O1048" s="67" t="str">
        <f t="shared" si="314"/>
        <v/>
      </c>
      <c r="P1048" s="68">
        <f>TKB!$D$26</f>
        <v>0</v>
      </c>
      <c r="Q1048" s="73"/>
      <c r="R1048" s="74" t="str">
        <f t="shared" si="315"/>
        <v/>
      </c>
      <c r="S1048" s="75" t="str">
        <f t="shared" si="316"/>
        <v/>
      </c>
      <c r="T1048" s="46"/>
      <c r="U1048" s="35"/>
      <c r="V1048" s="36"/>
      <c r="W1048" s="37"/>
      <c r="X1048" s="46"/>
      <c r="Y1048" s="46"/>
      <c r="Z1048" s="46"/>
    </row>
    <row r="1049" spans="1:26" ht="24" customHeight="1" x14ac:dyDescent="0.2">
      <c r="A1049" s="11" t="str">
        <f t="shared" si="0"/>
        <v/>
      </c>
      <c r="B1049" s="29">
        <f t="shared" si="308"/>
        <v>35</v>
      </c>
      <c r="C1049" s="71"/>
      <c r="D1049" s="72">
        <v>4</v>
      </c>
      <c r="E1049" s="72">
        <f t="shared" ca="1" si="309"/>
        <v>140</v>
      </c>
      <c r="F1049" s="72">
        <f t="shared" ca="1" si="310"/>
        <v>140</v>
      </c>
      <c r="G1049" s="73" t="str">
        <f>TKB!$C$27</f>
        <v>Tiếng Anh</v>
      </c>
      <c r="H1049" s="73"/>
      <c r="I1049" s="74" t="str">
        <f t="shared" ca="1" si="311"/>
        <v>Test correction</v>
      </c>
      <c r="J1049" s="75">
        <f t="shared" ca="1" si="312"/>
        <v>0</v>
      </c>
      <c r="K1049" s="66"/>
      <c r="L1049" s="167"/>
      <c r="M1049" s="72">
        <v>4</v>
      </c>
      <c r="N1049" s="72" t="str">
        <f t="shared" ca="1" si="313"/>
        <v/>
      </c>
      <c r="O1049" s="72" t="str">
        <f t="shared" si="314"/>
        <v/>
      </c>
      <c r="P1049" s="73">
        <f>TKB!$D$27</f>
        <v>0</v>
      </c>
      <c r="Q1049" s="73"/>
      <c r="R1049" s="74" t="str">
        <f t="shared" si="315"/>
        <v/>
      </c>
      <c r="S1049" s="75" t="str">
        <f t="shared" si="316"/>
        <v/>
      </c>
      <c r="T1049" s="46"/>
      <c r="U1049" s="35"/>
      <c r="V1049" s="36"/>
      <c r="W1049" s="37"/>
      <c r="X1049" s="46"/>
      <c r="Y1049" s="46"/>
      <c r="Z1049" s="46"/>
    </row>
    <row r="1050" spans="1:26" ht="24" customHeight="1" x14ac:dyDescent="0.2">
      <c r="A1050" s="11" t="str">
        <f t="shared" si="0"/>
        <v/>
      </c>
      <c r="B1050" s="29">
        <f t="shared" si="308"/>
        <v>35</v>
      </c>
      <c r="C1050" s="87"/>
      <c r="D1050" s="88">
        <v>5</v>
      </c>
      <c r="E1050" s="88">
        <f t="shared" ca="1" si="309"/>
        <v>452</v>
      </c>
      <c r="F1050" s="88" t="str">
        <f t="shared" si="310"/>
        <v/>
      </c>
      <c r="G1050" s="89">
        <f>TKB!$C$28</f>
        <v>0</v>
      </c>
      <c r="H1050" s="89" t="str">
        <f>IF(AND($M$1&lt;&gt;"",F1050&lt;&gt;""),$M$1,IF(LEN(G1050)&gt;$Q$1,RIGHT(G1050,$Q$1),""))</f>
        <v/>
      </c>
      <c r="I1050" s="90" t="str">
        <f t="shared" si="311"/>
        <v/>
      </c>
      <c r="J1050" s="91" t="str">
        <f t="shared" si="312"/>
        <v/>
      </c>
      <c r="K1050" s="66"/>
      <c r="L1050" s="171"/>
      <c r="M1050" s="92">
        <v>5</v>
      </c>
      <c r="N1050" s="88" t="str">
        <f t="shared" ca="1" si="313"/>
        <v/>
      </c>
      <c r="O1050" s="88" t="str">
        <f t="shared" si="314"/>
        <v/>
      </c>
      <c r="P1050" s="89">
        <f>TKB!$D$28</f>
        <v>0</v>
      </c>
      <c r="Q1050" s="89" t="str">
        <f>IF(AND($M$1&lt;&gt;"",O1050&lt;&gt;""),$M$1,IF(LEN(P1050)&gt;$Q$1,RIGHT(P1050,$Q$1),""))</f>
        <v/>
      </c>
      <c r="R1050" s="90" t="str">
        <f t="shared" si="315"/>
        <v/>
      </c>
      <c r="S1050" s="91" t="str">
        <f t="shared" si="316"/>
        <v/>
      </c>
      <c r="T1050" s="46"/>
      <c r="U1050" s="35"/>
      <c r="V1050" s="36"/>
      <c r="W1050" s="37"/>
      <c r="X1050" s="46"/>
      <c r="Y1050" s="46"/>
      <c r="Z1050" s="46"/>
    </row>
    <row r="1051" spans="1:26" ht="24" customHeight="1" x14ac:dyDescent="0.2">
      <c r="A1051" s="11" t="str">
        <f t="shared" si="0"/>
        <v/>
      </c>
      <c r="B1051" s="29">
        <f t="shared" si="308"/>
        <v>35</v>
      </c>
      <c r="C1051" s="178"/>
      <c r="D1051" s="173"/>
      <c r="E1051" s="173"/>
      <c r="F1051" s="173"/>
      <c r="G1051" s="173"/>
      <c r="H1051" s="173"/>
      <c r="I1051" s="173"/>
      <c r="J1051" s="174"/>
      <c r="K1051" s="93"/>
      <c r="L1051" s="172"/>
      <c r="M1051" s="173"/>
      <c r="N1051" s="173"/>
      <c r="O1051" s="173"/>
      <c r="P1051" s="173"/>
      <c r="Q1051" s="173"/>
      <c r="R1051" s="173"/>
      <c r="S1051" s="174"/>
      <c r="T1051" s="11"/>
      <c r="U1051" s="35"/>
      <c r="V1051" s="36"/>
      <c r="W1051" s="37"/>
      <c r="X1051" s="11"/>
      <c r="Y1051" s="11"/>
      <c r="Z1051" s="11"/>
    </row>
    <row r="1052" spans="1:26" ht="57.75" customHeight="1" x14ac:dyDescent="0.2">
      <c r="A1052" s="11"/>
      <c r="B1052" s="107"/>
      <c r="C1052" s="96" t="str">
        <f>'HUONG DAN'!B54</f>
        <v>©Trường Tiểu học Lê Ngọc Hân, Gia Lâm</v>
      </c>
      <c r="D1052" s="11"/>
      <c r="E1052" s="38"/>
      <c r="F1052" s="38"/>
      <c r="G1052" s="108"/>
      <c r="H1052" s="108"/>
      <c r="I1052" s="109"/>
      <c r="J1052" s="109"/>
      <c r="K1052" s="33"/>
      <c r="L1052" s="11"/>
      <c r="M1052" s="11"/>
      <c r="N1052" s="38"/>
      <c r="O1052" s="38"/>
      <c r="P1052" s="108"/>
      <c r="Q1052" s="108"/>
      <c r="R1052" s="183"/>
      <c r="S1052" s="180"/>
      <c r="T1052" s="11"/>
      <c r="U1052" s="35"/>
      <c r="V1052" s="36"/>
      <c r="W1052" s="37"/>
      <c r="X1052" s="11"/>
      <c r="Y1052" s="11"/>
      <c r="Z1052" s="11"/>
    </row>
  </sheetData>
  <autoFilter ref="A1:J1052"/>
  <mergeCells count="384">
    <mergeCell ref="L751:S751"/>
    <mergeCell ref="R752:S752"/>
    <mergeCell ref="L754:S754"/>
    <mergeCell ref="L781:S781"/>
    <mergeCell ref="R782:S782"/>
    <mergeCell ref="L784:S784"/>
    <mergeCell ref="L811:S811"/>
    <mergeCell ref="R812:S812"/>
    <mergeCell ref="L814:S814"/>
    <mergeCell ref="L796:L800"/>
    <mergeCell ref="L801:L805"/>
    <mergeCell ref="L806:L810"/>
    <mergeCell ref="L841:S841"/>
    <mergeCell ref="R842:S842"/>
    <mergeCell ref="L844:S844"/>
    <mergeCell ref="L871:S871"/>
    <mergeCell ref="R872:S872"/>
    <mergeCell ref="L874:S874"/>
    <mergeCell ref="L901:S901"/>
    <mergeCell ref="R902:S902"/>
    <mergeCell ref="L906:L910"/>
    <mergeCell ref="L981:L985"/>
    <mergeCell ref="L986:L990"/>
    <mergeCell ref="R992:S992"/>
    <mergeCell ref="L996:L1000"/>
    <mergeCell ref="L911:L915"/>
    <mergeCell ref="L916:L920"/>
    <mergeCell ref="L921:L925"/>
    <mergeCell ref="L926:L930"/>
    <mergeCell ref="R932:S932"/>
    <mergeCell ref="L936:L940"/>
    <mergeCell ref="L941:L945"/>
    <mergeCell ref="L946:L950"/>
    <mergeCell ref="L951:L955"/>
    <mergeCell ref="L1026:L1030"/>
    <mergeCell ref="L331:S331"/>
    <mergeCell ref="R332:S332"/>
    <mergeCell ref="L334:S334"/>
    <mergeCell ref="L361:S361"/>
    <mergeCell ref="R362:S362"/>
    <mergeCell ref="L364:S364"/>
    <mergeCell ref="L391:S391"/>
    <mergeCell ref="R392:S392"/>
    <mergeCell ref="L394:S394"/>
    <mergeCell ref="L421:S421"/>
    <mergeCell ref="R422:S422"/>
    <mergeCell ref="L424:S424"/>
    <mergeCell ref="L451:S451"/>
    <mergeCell ref="R452:S452"/>
    <mergeCell ref="L454:S454"/>
    <mergeCell ref="L481:S481"/>
    <mergeCell ref="R482:S482"/>
    <mergeCell ref="L484:S484"/>
    <mergeCell ref="R962:S962"/>
    <mergeCell ref="L956:L960"/>
    <mergeCell ref="L966:L970"/>
    <mergeCell ref="L971:L975"/>
    <mergeCell ref="L976:L980"/>
    <mergeCell ref="L541:S541"/>
    <mergeCell ref="R542:S542"/>
    <mergeCell ref="L544:S544"/>
    <mergeCell ref="L571:S571"/>
    <mergeCell ref="R572:S572"/>
    <mergeCell ref="L574:S574"/>
    <mergeCell ref="L521:L525"/>
    <mergeCell ref="L526:L530"/>
    <mergeCell ref="L531:L535"/>
    <mergeCell ref="L536:L540"/>
    <mergeCell ref="L546:L550"/>
    <mergeCell ref="L551:L555"/>
    <mergeCell ref="R692:S692"/>
    <mergeCell ref="L694:S694"/>
    <mergeCell ref="L721:S721"/>
    <mergeCell ref="R722:S722"/>
    <mergeCell ref="L724:S724"/>
    <mergeCell ref="L1031:L1035"/>
    <mergeCell ref="L1036:L1040"/>
    <mergeCell ref="L1041:L1045"/>
    <mergeCell ref="L881:L885"/>
    <mergeCell ref="L886:L890"/>
    <mergeCell ref="L991:S991"/>
    <mergeCell ref="L994:S994"/>
    <mergeCell ref="L1021:S1021"/>
    <mergeCell ref="L1024:S1024"/>
    <mergeCell ref="L741:L745"/>
    <mergeCell ref="L746:L750"/>
    <mergeCell ref="L756:L760"/>
    <mergeCell ref="L761:L765"/>
    <mergeCell ref="L766:L770"/>
    <mergeCell ref="L771:L775"/>
    <mergeCell ref="L776:L780"/>
    <mergeCell ref="L786:L790"/>
    <mergeCell ref="L791:L795"/>
    <mergeCell ref="L1001:L1005"/>
    <mergeCell ref="R1052:S1052"/>
    <mergeCell ref="C3:D3"/>
    <mergeCell ref="C4:J4"/>
    <mergeCell ref="L4:S4"/>
    <mergeCell ref="L6:L10"/>
    <mergeCell ref="L11:L15"/>
    <mergeCell ref="L16:L20"/>
    <mergeCell ref="L21:L25"/>
    <mergeCell ref="L26:L30"/>
    <mergeCell ref="C31:J31"/>
    <mergeCell ref="L32:Q32"/>
    <mergeCell ref="C33:D33"/>
    <mergeCell ref="C34:J34"/>
    <mergeCell ref="L34:S34"/>
    <mergeCell ref="L36:L40"/>
    <mergeCell ref="L41:L45"/>
    <mergeCell ref="L46:L50"/>
    <mergeCell ref="L51:L55"/>
    <mergeCell ref="L56:L60"/>
    <mergeCell ref="C61:J61"/>
    <mergeCell ref="L61:S61"/>
    <mergeCell ref="R62:S62"/>
    <mergeCell ref="C63:D63"/>
    <mergeCell ref="L691:S691"/>
    <mergeCell ref="C64:J64"/>
    <mergeCell ref="L64:S64"/>
    <mergeCell ref="L66:L70"/>
    <mergeCell ref="L71:L75"/>
    <mergeCell ref="L76:L80"/>
    <mergeCell ref="L81:L85"/>
    <mergeCell ref="L86:L90"/>
    <mergeCell ref="C91:J91"/>
    <mergeCell ref="L91:S91"/>
    <mergeCell ref="R92:S92"/>
    <mergeCell ref="C93:D93"/>
    <mergeCell ref="C94:J94"/>
    <mergeCell ref="L94:S94"/>
    <mergeCell ref="L151:S151"/>
    <mergeCell ref="R152:S152"/>
    <mergeCell ref="L154:S154"/>
    <mergeCell ref="L181:S181"/>
    <mergeCell ref="L211:S211"/>
    <mergeCell ref="C183:D183"/>
    <mergeCell ref="C184:J184"/>
    <mergeCell ref="L184:S184"/>
    <mergeCell ref="L96:L100"/>
    <mergeCell ref="L101:L105"/>
    <mergeCell ref="L106:L110"/>
    <mergeCell ref="L111:L115"/>
    <mergeCell ref="L121:S121"/>
    <mergeCell ref="R122:S122"/>
    <mergeCell ref="L124:S124"/>
    <mergeCell ref="L161:L165"/>
    <mergeCell ref="L166:L170"/>
    <mergeCell ref="L171:L175"/>
    <mergeCell ref="L176:L180"/>
    <mergeCell ref="R182:S182"/>
    <mergeCell ref="L116:L120"/>
    <mergeCell ref="L126:L130"/>
    <mergeCell ref="L131:L135"/>
    <mergeCell ref="L136:L140"/>
    <mergeCell ref="L141:L145"/>
    <mergeCell ref="L146:L150"/>
    <mergeCell ref="L156:L160"/>
    <mergeCell ref="L186:L190"/>
    <mergeCell ref="L191:L195"/>
    <mergeCell ref="L196:L200"/>
    <mergeCell ref="L201:L205"/>
    <mergeCell ref="L206:L210"/>
    <mergeCell ref="R212:S212"/>
    <mergeCell ref="L214:S214"/>
    <mergeCell ref="L271:S271"/>
    <mergeCell ref="R272:S272"/>
    <mergeCell ref="L274:S274"/>
    <mergeCell ref="L216:L220"/>
    <mergeCell ref="L221:L225"/>
    <mergeCell ref="L226:L230"/>
    <mergeCell ref="L231:L235"/>
    <mergeCell ref="L241:S241"/>
    <mergeCell ref="R242:S242"/>
    <mergeCell ref="L244:S244"/>
    <mergeCell ref="L281:L285"/>
    <mergeCell ref="L286:L290"/>
    <mergeCell ref="L291:L295"/>
    <mergeCell ref="L296:L300"/>
    <mergeCell ref="L301:S301"/>
    <mergeCell ref="R302:S302"/>
    <mergeCell ref="L304:S304"/>
    <mergeCell ref="L236:L240"/>
    <mergeCell ref="L246:L250"/>
    <mergeCell ref="L251:L255"/>
    <mergeCell ref="L256:L260"/>
    <mergeCell ref="L261:L265"/>
    <mergeCell ref="L266:L270"/>
    <mergeCell ref="L276:L280"/>
    <mergeCell ref="L306:L310"/>
    <mergeCell ref="L311:L315"/>
    <mergeCell ref="L316:L320"/>
    <mergeCell ref="L321:L325"/>
    <mergeCell ref="L326:L330"/>
    <mergeCell ref="L336:L340"/>
    <mergeCell ref="L341:L345"/>
    <mergeCell ref="L346:L350"/>
    <mergeCell ref="L351:L355"/>
    <mergeCell ref="L356:L360"/>
    <mergeCell ref="L366:L370"/>
    <mergeCell ref="L371:L375"/>
    <mergeCell ref="L376:L380"/>
    <mergeCell ref="L381:L385"/>
    <mergeCell ref="L386:L390"/>
    <mergeCell ref="L396:L400"/>
    <mergeCell ref="L401:L405"/>
    <mergeCell ref="L406:L410"/>
    <mergeCell ref="L411:L415"/>
    <mergeCell ref="L416:L420"/>
    <mergeCell ref="L426:L430"/>
    <mergeCell ref="L431:L435"/>
    <mergeCell ref="L436:L440"/>
    <mergeCell ref="L441:L445"/>
    <mergeCell ref="L446:L450"/>
    <mergeCell ref="L456:L460"/>
    <mergeCell ref="L461:L465"/>
    <mergeCell ref="L466:L470"/>
    <mergeCell ref="L471:L475"/>
    <mergeCell ref="L476:L480"/>
    <mergeCell ref="L486:L490"/>
    <mergeCell ref="L491:L495"/>
    <mergeCell ref="L496:L500"/>
    <mergeCell ref="L501:L505"/>
    <mergeCell ref="L506:L510"/>
    <mergeCell ref="L516:L520"/>
    <mergeCell ref="L511:S511"/>
    <mergeCell ref="R512:S512"/>
    <mergeCell ref="L514:S514"/>
    <mergeCell ref="C751:J751"/>
    <mergeCell ref="C753:D753"/>
    <mergeCell ref="C754:J754"/>
    <mergeCell ref="C781:J781"/>
    <mergeCell ref="C783:D783"/>
    <mergeCell ref="C784:J784"/>
    <mergeCell ref="C631:J631"/>
    <mergeCell ref="C633:D633"/>
    <mergeCell ref="C634:J634"/>
    <mergeCell ref="C661:J661"/>
    <mergeCell ref="C663:D663"/>
    <mergeCell ref="C664:J664"/>
    <mergeCell ref="C691:J691"/>
    <mergeCell ref="C693:D693"/>
    <mergeCell ref="C694:J694"/>
    <mergeCell ref="C811:J811"/>
    <mergeCell ref="C813:D813"/>
    <mergeCell ref="C814:J814"/>
    <mergeCell ref="C841:J841"/>
    <mergeCell ref="C843:D843"/>
    <mergeCell ref="C844:J844"/>
    <mergeCell ref="C871:J871"/>
    <mergeCell ref="C873:D873"/>
    <mergeCell ref="C874:J874"/>
    <mergeCell ref="C901:J901"/>
    <mergeCell ref="C964:J964"/>
    <mergeCell ref="C991:J991"/>
    <mergeCell ref="C993:D993"/>
    <mergeCell ref="C994:J994"/>
    <mergeCell ref="C1021:J1021"/>
    <mergeCell ref="C1023:D1023"/>
    <mergeCell ref="C1024:J1024"/>
    <mergeCell ref="C1051:J1051"/>
    <mergeCell ref="C903:D903"/>
    <mergeCell ref="C904:J904"/>
    <mergeCell ref="C931:J931"/>
    <mergeCell ref="C933:D933"/>
    <mergeCell ref="C934:J934"/>
    <mergeCell ref="C961:J961"/>
    <mergeCell ref="C963:D963"/>
    <mergeCell ref="C121:J121"/>
    <mergeCell ref="C123:D123"/>
    <mergeCell ref="C124:J124"/>
    <mergeCell ref="C151:J151"/>
    <mergeCell ref="C153:D153"/>
    <mergeCell ref="C154:J154"/>
    <mergeCell ref="C181:J181"/>
    <mergeCell ref="C211:J211"/>
    <mergeCell ref="C213:D213"/>
    <mergeCell ref="C214:J214"/>
    <mergeCell ref="C241:J241"/>
    <mergeCell ref="C243:D243"/>
    <mergeCell ref="C244:J244"/>
    <mergeCell ref="C271:J271"/>
    <mergeCell ref="C273:D273"/>
    <mergeCell ref="C274:J274"/>
    <mergeCell ref="C301:J301"/>
    <mergeCell ref="C303:D303"/>
    <mergeCell ref="C304:J304"/>
    <mergeCell ref="C331:J331"/>
    <mergeCell ref="C333:D333"/>
    <mergeCell ref="C334:J334"/>
    <mergeCell ref="C361:J361"/>
    <mergeCell ref="C363:D363"/>
    <mergeCell ref="C364:J364"/>
    <mergeCell ref="C391:J391"/>
    <mergeCell ref="C393:D393"/>
    <mergeCell ref="C394:J394"/>
    <mergeCell ref="C421:J421"/>
    <mergeCell ref="C423:D423"/>
    <mergeCell ref="C424:J424"/>
    <mergeCell ref="C451:J451"/>
    <mergeCell ref="C453:D453"/>
    <mergeCell ref="C454:J454"/>
    <mergeCell ref="C481:J481"/>
    <mergeCell ref="C483:D483"/>
    <mergeCell ref="L706:L710"/>
    <mergeCell ref="L711:L715"/>
    <mergeCell ref="L716:L720"/>
    <mergeCell ref="L726:L730"/>
    <mergeCell ref="L731:L735"/>
    <mergeCell ref="L736:L740"/>
    <mergeCell ref="C484:J484"/>
    <mergeCell ref="C511:J511"/>
    <mergeCell ref="C513:D513"/>
    <mergeCell ref="C514:J514"/>
    <mergeCell ref="C541:J541"/>
    <mergeCell ref="C543:D543"/>
    <mergeCell ref="C544:J544"/>
    <mergeCell ref="C571:J571"/>
    <mergeCell ref="C573:D573"/>
    <mergeCell ref="C721:J721"/>
    <mergeCell ref="C723:D723"/>
    <mergeCell ref="C724:J724"/>
    <mergeCell ref="L601:S601"/>
    <mergeCell ref="R602:S602"/>
    <mergeCell ref="L604:S604"/>
    <mergeCell ref="L631:S631"/>
    <mergeCell ref="R632:S632"/>
    <mergeCell ref="L634:S634"/>
    <mergeCell ref="L651:L655"/>
    <mergeCell ref="L656:L660"/>
    <mergeCell ref="L666:L670"/>
    <mergeCell ref="L671:L675"/>
    <mergeCell ref="L676:L680"/>
    <mergeCell ref="L681:L685"/>
    <mergeCell ref="L686:L690"/>
    <mergeCell ref="L696:L700"/>
    <mergeCell ref="L701:L705"/>
    <mergeCell ref="L661:S661"/>
    <mergeCell ref="R662:S662"/>
    <mergeCell ref="L664:S664"/>
    <mergeCell ref="L611:L615"/>
    <mergeCell ref="L616:L620"/>
    <mergeCell ref="L621:L625"/>
    <mergeCell ref="L626:L630"/>
    <mergeCell ref="L636:L640"/>
    <mergeCell ref="L641:L645"/>
    <mergeCell ref="L646:L650"/>
    <mergeCell ref="C574:J574"/>
    <mergeCell ref="C601:J601"/>
    <mergeCell ref="C603:D603"/>
    <mergeCell ref="C604:J604"/>
    <mergeCell ref="L556:L560"/>
    <mergeCell ref="L561:L565"/>
    <mergeCell ref="L566:L570"/>
    <mergeCell ref="L576:L580"/>
    <mergeCell ref="L581:L585"/>
    <mergeCell ref="L586:L590"/>
    <mergeCell ref="L591:L595"/>
    <mergeCell ref="L596:L600"/>
    <mergeCell ref="L606:L610"/>
    <mergeCell ref="L816:L820"/>
    <mergeCell ref="L821:L825"/>
    <mergeCell ref="L826:L830"/>
    <mergeCell ref="L831:L835"/>
    <mergeCell ref="L836:L840"/>
    <mergeCell ref="L846:L850"/>
    <mergeCell ref="L1051:S1051"/>
    <mergeCell ref="L891:L895"/>
    <mergeCell ref="L896:L900"/>
    <mergeCell ref="L904:S904"/>
    <mergeCell ref="L931:S931"/>
    <mergeCell ref="L934:S934"/>
    <mergeCell ref="L961:S961"/>
    <mergeCell ref="L964:S964"/>
    <mergeCell ref="L851:L855"/>
    <mergeCell ref="L856:L860"/>
    <mergeCell ref="L861:L865"/>
    <mergeCell ref="L866:L870"/>
    <mergeCell ref="L876:L880"/>
    <mergeCell ref="L1046:L1050"/>
    <mergeCell ref="L1006:L1010"/>
    <mergeCell ref="L1011:L1015"/>
    <mergeCell ref="L1016:L1020"/>
    <mergeCell ref="R1022:S1022"/>
  </mergeCells>
  <dataValidations count="1">
    <dataValidation type="list" allowBlank="1" showErrorMessage="1" sqref="D2">
      <formula1>"3A1,3A2,3A3,3A4,3A5,3A6"</formula1>
    </dataValidation>
  </dataValidations>
  <pageMargins left="0.56000000000000005" right="0.196850393700787" top="0.39370078740157499" bottom="0.62" header="0" footer="0"/>
  <pageSetup paperSize="9" pageOrder="overThenDown" orientation="portrait"/>
  <rowBreaks count="33" manualBreakCount="33">
    <brk id="512" man="1"/>
    <brk id="962" man="1"/>
    <brk id="452" man="1"/>
    <brk id="902" man="1"/>
    <brk id="392" man="1"/>
    <brk id="842" man="1"/>
    <brk id="332" man="1"/>
    <brk id="782" man="1"/>
    <brk id="272" man="1"/>
    <brk id="722" man="1"/>
    <brk id="212" man="1"/>
    <brk id="662" man="1"/>
    <brk id="152" man="1"/>
    <brk id="602" man="1"/>
    <brk id="92" man="1"/>
    <brk id="542" man="1"/>
    <brk id="992" man="1"/>
    <brk id="482" man="1"/>
    <brk id="932" man="1"/>
    <brk id="422" man="1"/>
    <brk id="872" man="1"/>
    <brk id="362" man="1"/>
    <brk id="812" man="1"/>
    <brk id="302" man="1"/>
    <brk id="752" man="1"/>
    <brk id="242" man="1"/>
    <brk id="692" man="1"/>
    <brk id="182" man="1"/>
    <brk id="632" man="1"/>
    <brk id="122" man="1"/>
    <brk id="572" man="1"/>
    <brk id="1022" man="1"/>
    <brk id="62" man="1"/>
  </rowBreak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P1800"/>
  <sheetViews>
    <sheetView workbookViewId="0">
      <pane xSplit="11" ySplit="3" topLeftCell="L843" activePane="bottomRight" state="frozen"/>
      <selection pane="topRight" activeCell="L1" sqref="L1"/>
      <selection pane="bottomLeft" activeCell="A4" sqref="A4"/>
      <selection pane="bottomRight" activeCell="L866" sqref="L866"/>
    </sheetView>
  </sheetViews>
  <sheetFormatPr defaultColWidth="14.42578125" defaultRowHeight="15" customHeight="1" x14ac:dyDescent="0.2"/>
  <cols>
    <col min="1" max="1" width="2.28515625" customWidth="1"/>
    <col min="2" max="2" width="2.7109375" customWidth="1"/>
    <col min="3" max="3" width="5" customWidth="1"/>
    <col min="4" max="4" width="11.7109375" customWidth="1"/>
    <col min="5" max="5" width="12" customWidth="1"/>
    <col min="6" max="6" width="8.85546875" customWidth="1"/>
    <col min="7" max="7" width="13.28515625" customWidth="1"/>
    <col min="8" max="9" width="1.85546875" customWidth="1"/>
    <col min="10" max="10" width="42.85546875" customWidth="1"/>
    <col min="11" max="11" width="18.140625" customWidth="1"/>
    <col min="12" max="12" width="11" customWidth="1"/>
    <col min="13" max="13" width="9.28515625" customWidth="1"/>
    <col min="14" max="14" width="7.7109375" customWidth="1"/>
    <col min="15" max="16" width="9.140625" customWidth="1"/>
  </cols>
  <sheetData>
    <row r="1" spans="1:16" ht="12.75" customHeight="1" x14ac:dyDescent="0.2">
      <c r="A1" s="110"/>
      <c r="B1" s="110"/>
      <c r="C1" s="110"/>
      <c r="D1" s="111"/>
      <c r="E1" s="110"/>
      <c r="F1" s="110"/>
      <c r="G1" s="111"/>
      <c r="H1" s="111"/>
      <c r="I1" s="111"/>
      <c r="J1" s="111"/>
      <c r="K1" s="110"/>
      <c r="L1" s="110"/>
      <c r="M1" s="110"/>
      <c r="N1" s="110"/>
      <c r="O1" s="110"/>
      <c r="P1" s="112"/>
    </row>
    <row r="2" spans="1:16" ht="12.75" customHeight="1" x14ac:dyDescent="0.2">
      <c r="A2" s="110"/>
      <c r="B2" s="110"/>
      <c r="C2" s="110"/>
      <c r="D2" s="111"/>
      <c r="E2" s="110"/>
      <c r="F2" s="110"/>
      <c r="G2" s="111"/>
      <c r="H2" s="111"/>
      <c r="I2" s="111"/>
      <c r="J2" s="111"/>
      <c r="K2" s="110"/>
      <c r="L2" s="110"/>
      <c r="M2" s="110"/>
      <c r="N2" s="110"/>
      <c r="O2" s="110"/>
      <c r="P2" s="112"/>
    </row>
    <row r="3" spans="1:16" ht="12.75" customHeight="1" x14ac:dyDescent="0.2">
      <c r="A3" s="110"/>
      <c r="B3" s="110"/>
      <c r="C3" s="110"/>
      <c r="D3" s="111"/>
      <c r="E3" s="110"/>
      <c r="F3" s="110"/>
      <c r="G3" s="111"/>
      <c r="H3" s="111"/>
      <c r="I3" s="111"/>
      <c r="J3" s="111"/>
      <c r="K3" s="110"/>
      <c r="L3" s="110"/>
      <c r="M3" s="110"/>
      <c r="N3" s="110"/>
      <c r="O3" s="110"/>
      <c r="P3" s="112"/>
    </row>
    <row r="4" spans="1:16" ht="12.75" customHeight="1" x14ac:dyDescent="0.2">
      <c r="A4" s="110"/>
      <c r="B4" s="110"/>
      <c r="C4" s="110"/>
      <c r="D4" s="111"/>
      <c r="E4" s="113" t="s">
        <v>75</v>
      </c>
      <c r="F4" s="110"/>
      <c r="G4" s="111"/>
      <c r="H4" s="111"/>
      <c r="I4" s="111"/>
      <c r="J4" s="111"/>
      <c r="K4" s="110"/>
      <c r="L4" s="110"/>
      <c r="M4" s="110"/>
      <c r="N4" s="110"/>
      <c r="O4" s="110"/>
      <c r="P4" s="112"/>
    </row>
    <row r="5" spans="1:16" ht="12.75" customHeight="1" x14ac:dyDescent="0.2">
      <c r="A5" s="110"/>
      <c r="B5" s="110"/>
      <c r="C5" s="110"/>
      <c r="D5" s="111"/>
      <c r="E5" s="113" t="s">
        <v>76</v>
      </c>
      <c r="F5" s="110"/>
      <c r="G5" s="111"/>
      <c r="H5" s="111"/>
      <c r="I5" s="111"/>
      <c r="J5" s="111"/>
      <c r="K5" s="110"/>
      <c r="L5" s="110"/>
      <c r="M5" s="110"/>
      <c r="N5" s="110"/>
      <c r="O5" s="110"/>
      <c r="P5" s="112"/>
    </row>
    <row r="6" spans="1:16" ht="12.75" customHeight="1" x14ac:dyDescent="0.2">
      <c r="A6" s="110"/>
      <c r="B6" s="110"/>
      <c r="C6" s="110"/>
      <c r="D6" s="111"/>
      <c r="E6" s="114" t="s">
        <v>75</v>
      </c>
      <c r="F6" s="110"/>
      <c r="G6" s="111"/>
      <c r="H6" s="111"/>
      <c r="I6" s="111"/>
      <c r="J6" s="111"/>
      <c r="K6" s="110"/>
      <c r="L6" s="110"/>
      <c r="M6" s="110"/>
      <c r="N6" s="110"/>
      <c r="O6" s="110"/>
      <c r="P6" s="112"/>
    </row>
    <row r="7" spans="1:16" ht="12.75" customHeight="1" x14ac:dyDescent="0.2">
      <c r="A7" s="110"/>
      <c r="B7" s="110"/>
      <c r="C7" s="110"/>
      <c r="D7" s="111"/>
      <c r="E7" s="111"/>
      <c r="F7" s="110"/>
      <c r="G7" s="111"/>
      <c r="H7" s="111"/>
      <c r="I7" s="111"/>
      <c r="J7" s="111"/>
      <c r="K7" s="110"/>
      <c r="L7" s="110"/>
      <c r="M7" s="110"/>
      <c r="N7" s="110"/>
      <c r="O7" s="110"/>
      <c r="P7" s="112"/>
    </row>
    <row r="8" spans="1:16" ht="12.75" customHeight="1" x14ac:dyDescent="0.2">
      <c r="A8" s="110"/>
      <c r="B8" s="110"/>
      <c r="C8" s="110">
        <v>3</v>
      </c>
      <c r="D8" s="110">
        <v>5</v>
      </c>
      <c r="E8" s="111"/>
      <c r="F8" s="110">
        <v>2</v>
      </c>
      <c r="G8" s="110">
        <v>3</v>
      </c>
      <c r="H8" s="110">
        <v>4</v>
      </c>
      <c r="I8" s="110">
        <v>5</v>
      </c>
      <c r="J8" s="110">
        <v>6</v>
      </c>
      <c r="K8" s="110">
        <v>7</v>
      </c>
      <c r="L8" s="110"/>
      <c r="M8" s="110"/>
      <c r="N8" s="110"/>
      <c r="O8" s="110"/>
      <c r="P8" s="112"/>
    </row>
    <row r="9" spans="1:16" ht="26.25" customHeight="1" x14ac:dyDescent="0.2">
      <c r="A9" s="115"/>
      <c r="B9" s="115"/>
      <c r="C9" s="116" t="s">
        <v>67</v>
      </c>
      <c r="D9" s="117" t="s">
        <v>77</v>
      </c>
      <c r="E9" s="117" t="s">
        <v>78</v>
      </c>
      <c r="F9" s="118" t="s">
        <v>79</v>
      </c>
      <c r="G9" s="119" t="s">
        <v>80</v>
      </c>
      <c r="H9" s="119"/>
      <c r="I9" s="119"/>
      <c r="J9" s="119" t="s">
        <v>81</v>
      </c>
      <c r="K9" s="120" t="s">
        <v>82</v>
      </c>
      <c r="L9" s="115" t="s">
        <v>83</v>
      </c>
      <c r="M9" s="115" t="s">
        <v>84</v>
      </c>
      <c r="N9" s="115" t="s">
        <v>85</v>
      </c>
      <c r="O9" s="115"/>
      <c r="P9" s="121"/>
    </row>
    <row r="10" spans="1:16" ht="12.75" customHeight="1" x14ac:dyDescent="0.25">
      <c r="A10" s="110"/>
      <c r="B10" s="110"/>
      <c r="C10" s="122">
        <f t="shared" ref="C10:C1800" si="0">IF(G10&lt;&gt;G9,1,C9+1)</f>
        <v>1</v>
      </c>
      <c r="D10" s="113" t="str">
        <f t="shared" ref="D10:D1800" si="1">+VLOOKUP(G10,$L$10:$M$50,2,0)</f>
        <v>Âm nhạc</v>
      </c>
      <c r="E10" s="110" t="str">
        <f t="shared" ref="E10:E66" si="2">+C10&amp;D10</f>
        <v>1Âm nhạc</v>
      </c>
      <c r="F10" s="122">
        <v>1</v>
      </c>
      <c r="G10" s="113" t="s">
        <v>86</v>
      </c>
      <c r="H10" s="113"/>
      <c r="I10" s="113"/>
      <c r="J10" s="123" t="s">
        <v>87</v>
      </c>
      <c r="K10" s="124"/>
      <c r="L10" s="125" t="s">
        <v>86</v>
      </c>
      <c r="M10" s="125" t="s">
        <v>86</v>
      </c>
      <c r="N10" s="126">
        <v>1</v>
      </c>
      <c r="O10" s="110"/>
      <c r="P10" s="110"/>
    </row>
    <row r="11" spans="1:16" ht="12.75" customHeight="1" x14ac:dyDescent="0.25">
      <c r="A11" s="110"/>
      <c r="B11" s="110"/>
      <c r="C11" s="122">
        <f t="shared" si="0"/>
        <v>2</v>
      </c>
      <c r="D11" s="113" t="str">
        <f t="shared" si="1"/>
        <v>Âm nhạc</v>
      </c>
      <c r="E11" s="110" t="str">
        <f t="shared" si="2"/>
        <v>2Âm nhạc</v>
      </c>
      <c r="F11" s="122">
        <v>2</v>
      </c>
      <c r="G11" s="113" t="s">
        <v>86</v>
      </c>
      <c r="H11" s="113"/>
      <c r="I11" s="113"/>
      <c r="J11" s="123" t="s">
        <v>88</v>
      </c>
      <c r="K11" s="124"/>
      <c r="L11" s="125" t="s">
        <v>89</v>
      </c>
      <c r="M11" s="125" t="s">
        <v>89</v>
      </c>
      <c r="N11" s="126">
        <v>2</v>
      </c>
      <c r="O11" s="110"/>
      <c r="P11" s="110"/>
    </row>
    <row r="12" spans="1:16" ht="12.75" customHeight="1" x14ac:dyDescent="0.25">
      <c r="A12" s="110"/>
      <c r="B12" s="110"/>
      <c r="C12" s="122">
        <f t="shared" si="0"/>
        <v>3</v>
      </c>
      <c r="D12" s="113" t="str">
        <f t="shared" si="1"/>
        <v>Âm nhạc</v>
      </c>
      <c r="E12" s="110" t="str">
        <f t="shared" si="2"/>
        <v>3Âm nhạc</v>
      </c>
      <c r="F12" s="122">
        <v>3</v>
      </c>
      <c r="G12" s="113" t="s">
        <v>86</v>
      </c>
      <c r="H12" s="113"/>
      <c r="I12" s="113"/>
      <c r="J12" s="123" t="s">
        <v>90</v>
      </c>
      <c r="K12" s="124"/>
      <c r="L12" s="125" t="s">
        <v>91</v>
      </c>
      <c r="M12" s="125" t="s">
        <v>91</v>
      </c>
      <c r="N12" s="126">
        <v>3</v>
      </c>
      <c r="O12" s="110"/>
      <c r="P12" s="110"/>
    </row>
    <row r="13" spans="1:16" ht="12.75" customHeight="1" x14ac:dyDescent="0.25">
      <c r="A13" s="110"/>
      <c r="B13" s="110"/>
      <c r="C13" s="122">
        <f t="shared" si="0"/>
        <v>4</v>
      </c>
      <c r="D13" s="113" t="str">
        <f t="shared" si="1"/>
        <v>Âm nhạc</v>
      </c>
      <c r="E13" s="110" t="str">
        <f t="shared" si="2"/>
        <v>4Âm nhạc</v>
      </c>
      <c r="F13" s="122">
        <v>4</v>
      </c>
      <c r="G13" s="113" t="s">
        <v>86</v>
      </c>
      <c r="H13" s="113"/>
      <c r="I13" s="113"/>
      <c r="J13" s="123" t="s">
        <v>92</v>
      </c>
      <c r="K13" s="124"/>
      <c r="L13" s="125" t="s">
        <v>93</v>
      </c>
      <c r="M13" s="125" t="s">
        <v>93</v>
      </c>
      <c r="N13" s="126">
        <v>4</v>
      </c>
      <c r="O13" s="110"/>
      <c r="P13" s="110"/>
    </row>
    <row r="14" spans="1:16" ht="12.75" customHeight="1" x14ac:dyDescent="0.25">
      <c r="A14" s="110"/>
      <c r="B14" s="110"/>
      <c r="C14" s="122">
        <f t="shared" si="0"/>
        <v>5</v>
      </c>
      <c r="D14" s="113" t="str">
        <f t="shared" si="1"/>
        <v>Âm nhạc</v>
      </c>
      <c r="E14" s="110" t="str">
        <f t="shared" si="2"/>
        <v>5Âm nhạc</v>
      </c>
      <c r="F14" s="122">
        <v>5</v>
      </c>
      <c r="G14" s="113" t="s">
        <v>86</v>
      </c>
      <c r="H14" s="113"/>
      <c r="I14" s="113"/>
      <c r="J14" s="123" t="s">
        <v>94</v>
      </c>
      <c r="K14" s="124"/>
      <c r="L14" s="125" t="s">
        <v>95</v>
      </c>
      <c r="M14" s="125" t="s">
        <v>95</v>
      </c>
      <c r="N14" s="126">
        <v>5</v>
      </c>
      <c r="O14" s="110"/>
      <c r="P14" s="110"/>
    </row>
    <row r="15" spans="1:16" ht="12.75" customHeight="1" x14ac:dyDescent="0.25">
      <c r="A15" s="110"/>
      <c r="B15" s="110"/>
      <c r="C15" s="122">
        <f t="shared" si="0"/>
        <v>6</v>
      </c>
      <c r="D15" s="113" t="str">
        <f t="shared" si="1"/>
        <v>Âm nhạc</v>
      </c>
      <c r="E15" s="110" t="str">
        <f t="shared" si="2"/>
        <v>6Âm nhạc</v>
      </c>
      <c r="F15" s="122">
        <v>6</v>
      </c>
      <c r="G15" s="113" t="s">
        <v>86</v>
      </c>
      <c r="H15" s="113"/>
      <c r="I15" s="113"/>
      <c r="J15" s="127" t="s">
        <v>96</v>
      </c>
      <c r="K15" s="124"/>
      <c r="L15" s="125" t="s">
        <v>97</v>
      </c>
      <c r="M15" s="125" t="s">
        <v>97</v>
      </c>
      <c r="N15" s="126">
        <v>6</v>
      </c>
      <c r="O15" s="110"/>
      <c r="P15" s="110"/>
    </row>
    <row r="16" spans="1:16" ht="12.75" customHeight="1" x14ac:dyDescent="0.25">
      <c r="A16" s="110"/>
      <c r="B16" s="110"/>
      <c r="C16" s="122">
        <f t="shared" si="0"/>
        <v>7</v>
      </c>
      <c r="D16" s="113" t="str">
        <f t="shared" si="1"/>
        <v>Âm nhạc</v>
      </c>
      <c r="E16" s="110" t="str">
        <f t="shared" si="2"/>
        <v>7Âm nhạc</v>
      </c>
      <c r="F16" s="122">
        <v>7</v>
      </c>
      <c r="G16" s="113" t="s">
        <v>86</v>
      </c>
      <c r="H16" s="113"/>
      <c r="I16" s="113"/>
      <c r="J16" s="127" t="s">
        <v>98</v>
      </c>
      <c r="K16" s="124"/>
      <c r="L16" s="125" t="s">
        <v>99</v>
      </c>
      <c r="M16" s="125" t="s">
        <v>100</v>
      </c>
      <c r="N16" s="126">
        <v>7</v>
      </c>
      <c r="O16" s="110"/>
      <c r="P16" s="110"/>
    </row>
    <row r="17" spans="1:16" ht="12.75" customHeight="1" x14ac:dyDescent="0.25">
      <c r="A17" s="110"/>
      <c r="B17" s="110"/>
      <c r="C17" s="122">
        <f t="shared" si="0"/>
        <v>8</v>
      </c>
      <c r="D17" s="113" t="str">
        <f t="shared" si="1"/>
        <v>Âm nhạc</v>
      </c>
      <c r="E17" s="110" t="str">
        <f t="shared" si="2"/>
        <v>8Âm nhạc</v>
      </c>
      <c r="F17" s="122">
        <v>8</v>
      </c>
      <c r="G17" s="113" t="s">
        <v>86</v>
      </c>
      <c r="H17" s="113"/>
      <c r="I17" s="113"/>
      <c r="J17" s="127" t="s">
        <v>101</v>
      </c>
      <c r="K17" s="124"/>
      <c r="L17" s="125" t="s">
        <v>102</v>
      </c>
      <c r="M17" s="125" t="s">
        <v>102</v>
      </c>
      <c r="N17" s="126">
        <v>8</v>
      </c>
      <c r="O17" s="110"/>
      <c r="P17" s="110"/>
    </row>
    <row r="18" spans="1:16" ht="12.75" customHeight="1" x14ac:dyDescent="0.25">
      <c r="A18" s="110"/>
      <c r="B18" s="110"/>
      <c r="C18" s="122">
        <f t="shared" si="0"/>
        <v>9</v>
      </c>
      <c r="D18" s="113" t="str">
        <f t="shared" si="1"/>
        <v>Âm nhạc</v>
      </c>
      <c r="E18" s="110" t="str">
        <f t="shared" si="2"/>
        <v>9Âm nhạc</v>
      </c>
      <c r="F18" s="122">
        <v>9</v>
      </c>
      <c r="G18" s="113" t="s">
        <v>86</v>
      </c>
      <c r="H18" s="113"/>
      <c r="I18" s="113"/>
      <c r="J18" s="127" t="s">
        <v>103</v>
      </c>
      <c r="K18" s="124"/>
      <c r="L18" s="125" t="s">
        <v>104</v>
      </c>
      <c r="M18" s="125" t="s">
        <v>104</v>
      </c>
      <c r="N18" s="126">
        <v>9</v>
      </c>
      <c r="O18" s="110"/>
      <c r="P18" s="110"/>
    </row>
    <row r="19" spans="1:16" ht="12.75" customHeight="1" x14ac:dyDescent="0.25">
      <c r="A19" s="110"/>
      <c r="B19" s="110"/>
      <c r="C19" s="122">
        <f t="shared" si="0"/>
        <v>10</v>
      </c>
      <c r="D19" s="113" t="str">
        <f t="shared" si="1"/>
        <v>Âm nhạc</v>
      </c>
      <c r="E19" s="110" t="str">
        <f t="shared" si="2"/>
        <v>10Âm nhạc</v>
      </c>
      <c r="F19" s="122">
        <v>10</v>
      </c>
      <c r="G19" s="113" t="s">
        <v>86</v>
      </c>
      <c r="H19" s="113"/>
      <c r="I19" s="113"/>
      <c r="J19" s="127" t="s">
        <v>105</v>
      </c>
      <c r="K19" s="124"/>
      <c r="L19" s="125" t="s">
        <v>106</v>
      </c>
      <c r="M19" s="125" t="s">
        <v>106</v>
      </c>
      <c r="N19" s="126">
        <v>10</v>
      </c>
      <c r="O19" s="110"/>
      <c r="P19" s="110"/>
    </row>
    <row r="20" spans="1:16" ht="12.75" customHeight="1" x14ac:dyDescent="0.25">
      <c r="A20" s="110"/>
      <c r="B20" s="110"/>
      <c r="C20" s="122">
        <f t="shared" si="0"/>
        <v>11</v>
      </c>
      <c r="D20" s="113" t="str">
        <f t="shared" si="1"/>
        <v>Âm nhạc</v>
      </c>
      <c r="E20" s="110" t="str">
        <f t="shared" si="2"/>
        <v>11Âm nhạc</v>
      </c>
      <c r="F20" s="122">
        <v>11</v>
      </c>
      <c r="G20" s="113" t="s">
        <v>86</v>
      </c>
      <c r="H20" s="113"/>
      <c r="I20" s="113"/>
      <c r="J20" s="127" t="s">
        <v>107</v>
      </c>
      <c r="K20" s="124"/>
      <c r="L20" s="125" t="s">
        <v>108</v>
      </c>
      <c r="M20" s="125" t="s">
        <v>108</v>
      </c>
      <c r="N20" s="126">
        <v>11</v>
      </c>
      <c r="O20" s="110"/>
      <c r="P20" s="110"/>
    </row>
    <row r="21" spans="1:16" ht="12.75" customHeight="1" x14ac:dyDescent="0.25">
      <c r="A21" s="110"/>
      <c r="B21" s="110"/>
      <c r="C21" s="122">
        <f t="shared" si="0"/>
        <v>12</v>
      </c>
      <c r="D21" s="113" t="str">
        <f t="shared" si="1"/>
        <v>Âm nhạc</v>
      </c>
      <c r="E21" s="110" t="str">
        <f t="shared" si="2"/>
        <v>12Âm nhạc</v>
      </c>
      <c r="F21" s="122">
        <v>12</v>
      </c>
      <c r="G21" s="113" t="s">
        <v>86</v>
      </c>
      <c r="H21" s="113"/>
      <c r="I21" s="113"/>
      <c r="J21" s="127" t="s">
        <v>109</v>
      </c>
      <c r="K21" s="124"/>
      <c r="L21" s="125" t="s">
        <v>110</v>
      </c>
      <c r="M21" s="125" t="s">
        <v>110</v>
      </c>
      <c r="N21" s="126">
        <v>12</v>
      </c>
      <c r="O21" s="110"/>
      <c r="P21" s="110"/>
    </row>
    <row r="22" spans="1:16" ht="12.75" customHeight="1" x14ac:dyDescent="0.25">
      <c r="A22" s="110"/>
      <c r="B22" s="110"/>
      <c r="C22" s="122">
        <f t="shared" si="0"/>
        <v>13</v>
      </c>
      <c r="D22" s="113" t="str">
        <f t="shared" si="1"/>
        <v>Âm nhạc</v>
      </c>
      <c r="E22" s="110" t="str">
        <f t="shared" si="2"/>
        <v>13Âm nhạc</v>
      </c>
      <c r="F22" s="122">
        <v>13</v>
      </c>
      <c r="G22" s="113" t="s">
        <v>86</v>
      </c>
      <c r="H22" s="113"/>
      <c r="I22" s="113"/>
      <c r="J22" s="127" t="s">
        <v>111</v>
      </c>
      <c r="K22" s="124"/>
      <c r="L22" s="125" t="s">
        <v>112</v>
      </c>
      <c r="M22" s="125" t="s">
        <v>112</v>
      </c>
      <c r="N22" s="126">
        <v>13</v>
      </c>
      <c r="O22" s="110"/>
      <c r="P22" s="110"/>
    </row>
    <row r="23" spans="1:16" ht="12.75" customHeight="1" x14ac:dyDescent="0.25">
      <c r="A23" s="110"/>
      <c r="B23" s="110"/>
      <c r="C23" s="122">
        <f t="shared" si="0"/>
        <v>14</v>
      </c>
      <c r="D23" s="113" t="str">
        <f t="shared" si="1"/>
        <v>Âm nhạc</v>
      </c>
      <c r="E23" s="110" t="str">
        <f t="shared" si="2"/>
        <v>14Âm nhạc</v>
      </c>
      <c r="F23" s="122">
        <v>14</v>
      </c>
      <c r="G23" s="113" t="s">
        <v>86</v>
      </c>
      <c r="H23" s="113"/>
      <c r="I23" s="113"/>
      <c r="J23" s="127" t="s">
        <v>113</v>
      </c>
      <c r="K23" s="124"/>
      <c r="L23" s="125" t="s">
        <v>97</v>
      </c>
      <c r="M23" s="125" t="s">
        <v>97</v>
      </c>
      <c r="N23" s="126">
        <v>14</v>
      </c>
      <c r="O23" s="110"/>
      <c r="P23" s="110"/>
    </row>
    <row r="24" spans="1:16" ht="12.75" customHeight="1" x14ac:dyDescent="0.25">
      <c r="A24" s="110"/>
      <c r="B24" s="110"/>
      <c r="C24" s="122">
        <f t="shared" si="0"/>
        <v>15</v>
      </c>
      <c r="D24" s="113" t="str">
        <f t="shared" si="1"/>
        <v>Âm nhạc</v>
      </c>
      <c r="E24" s="110" t="str">
        <f t="shared" si="2"/>
        <v>15Âm nhạc</v>
      </c>
      <c r="F24" s="122">
        <v>15</v>
      </c>
      <c r="G24" s="113" t="s">
        <v>86</v>
      </c>
      <c r="H24" s="113"/>
      <c r="I24" s="113"/>
      <c r="J24" s="127" t="s">
        <v>114</v>
      </c>
      <c r="K24" s="124"/>
      <c r="L24" s="125" t="s">
        <v>115</v>
      </c>
      <c r="M24" s="125" t="s">
        <v>115</v>
      </c>
      <c r="N24" s="126">
        <v>15</v>
      </c>
      <c r="O24" s="110"/>
      <c r="P24" s="110"/>
    </row>
    <row r="25" spans="1:16" ht="12.75" customHeight="1" x14ac:dyDescent="0.25">
      <c r="A25" s="110"/>
      <c r="B25" s="110"/>
      <c r="C25" s="122">
        <f t="shared" si="0"/>
        <v>16</v>
      </c>
      <c r="D25" s="113" t="str">
        <f t="shared" si="1"/>
        <v>Âm nhạc</v>
      </c>
      <c r="E25" s="110" t="str">
        <f t="shared" si="2"/>
        <v>16Âm nhạc</v>
      </c>
      <c r="F25" s="122">
        <v>16</v>
      </c>
      <c r="G25" s="113" t="s">
        <v>86</v>
      </c>
      <c r="H25" s="113"/>
      <c r="I25" s="113"/>
      <c r="J25" s="127" t="s">
        <v>116</v>
      </c>
      <c r="K25" s="124"/>
      <c r="L25" s="125" t="s">
        <v>117</v>
      </c>
      <c r="M25" s="125" t="s">
        <v>117</v>
      </c>
      <c r="N25" s="126">
        <v>16</v>
      </c>
      <c r="O25" s="110"/>
      <c r="P25" s="110"/>
    </row>
    <row r="26" spans="1:16" ht="12.75" customHeight="1" x14ac:dyDescent="0.25">
      <c r="A26" s="110"/>
      <c r="B26" s="110"/>
      <c r="C26" s="122">
        <f t="shared" si="0"/>
        <v>17</v>
      </c>
      <c r="D26" s="113" t="str">
        <f t="shared" si="1"/>
        <v>Âm nhạc</v>
      </c>
      <c r="E26" s="110" t="str">
        <f t="shared" si="2"/>
        <v>17Âm nhạc</v>
      </c>
      <c r="F26" s="122">
        <v>17</v>
      </c>
      <c r="G26" s="113" t="s">
        <v>86</v>
      </c>
      <c r="H26" s="113"/>
      <c r="I26" s="113"/>
      <c r="J26" s="127" t="s">
        <v>118</v>
      </c>
      <c r="K26" s="124"/>
      <c r="L26" s="125" t="s">
        <v>110</v>
      </c>
      <c r="M26" s="125" t="s">
        <v>110</v>
      </c>
      <c r="N26" s="126">
        <v>17</v>
      </c>
      <c r="O26" s="110"/>
      <c r="P26" s="110"/>
    </row>
    <row r="27" spans="1:16" ht="12.75" customHeight="1" x14ac:dyDescent="0.25">
      <c r="A27" s="110"/>
      <c r="B27" s="110"/>
      <c r="C27" s="122">
        <f t="shared" si="0"/>
        <v>18</v>
      </c>
      <c r="D27" s="113" t="str">
        <f t="shared" si="1"/>
        <v>Âm nhạc</v>
      </c>
      <c r="E27" s="110" t="str">
        <f t="shared" si="2"/>
        <v>18Âm nhạc</v>
      </c>
      <c r="F27" s="122">
        <v>18</v>
      </c>
      <c r="G27" s="113" t="s">
        <v>86</v>
      </c>
      <c r="H27" s="113"/>
      <c r="I27" s="113"/>
      <c r="J27" s="127" t="s">
        <v>119</v>
      </c>
      <c r="K27" s="124"/>
      <c r="L27" s="125" t="s">
        <v>120</v>
      </c>
      <c r="M27" s="125" t="s">
        <v>120</v>
      </c>
      <c r="N27" s="126">
        <v>18</v>
      </c>
      <c r="O27" s="110"/>
      <c r="P27" s="110"/>
    </row>
    <row r="28" spans="1:16" ht="12.75" customHeight="1" x14ac:dyDescent="0.25">
      <c r="A28" s="110"/>
      <c r="B28" s="110"/>
      <c r="C28" s="122">
        <f t="shared" si="0"/>
        <v>19</v>
      </c>
      <c r="D28" s="113" t="str">
        <f t="shared" si="1"/>
        <v>Âm nhạc</v>
      </c>
      <c r="E28" s="110" t="str">
        <f t="shared" si="2"/>
        <v>19Âm nhạc</v>
      </c>
      <c r="F28" s="122">
        <v>19</v>
      </c>
      <c r="G28" s="113" t="s">
        <v>86</v>
      </c>
      <c r="H28" s="113"/>
      <c r="I28" s="113"/>
      <c r="J28" s="127" t="s">
        <v>121</v>
      </c>
      <c r="K28" s="124"/>
      <c r="L28" s="125" t="s">
        <v>122</v>
      </c>
      <c r="M28" s="125" t="s">
        <v>122</v>
      </c>
      <c r="N28" s="126">
        <v>19</v>
      </c>
      <c r="O28" s="110"/>
      <c r="P28" s="110"/>
    </row>
    <row r="29" spans="1:16" ht="12.75" customHeight="1" x14ac:dyDescent="0.25">
      <c r="A29" s="110"/>
      <c r="B29" s="110"/>
      <c r="C29" s="122">
        <f t="shared" si="0"/>
        <v>20</v>
      </c>
      <c r="D29" s="113" t="str">
        <f t="shared" si="1"/>
        <v>Âm nhạc</v>
      </c>
      <c r="E29" s="110" t="str">
        <f t="shared" si="2"/>
        <v>20Âm nhạc</v>
      </c>
      <c r="F29" s="122">
        <v>20</v>
      </c>
      <c r="G29" s="113" t="s">
        <v>86</v>
      </c>
      <c r="H29" s="113"/>
      <c r="I29" s="113"/>
      <c r="J29" s="127" t="s">
        <v>123</v>
      </c>
      <c r="K29" s="124"/>
      <c r="L29" s="125" t="s">
        <v>124</v>
      </c>
      <c r="M29" s="125" t="s">
        <v>124</v>
      </c>
      <c r="N29" s="126">
        <v>20</v>
      </c>
      <c r="O29" s="110"/>
      <c r="P29" s="110"/>
    </row>
    <row r="30" spans="1:16" ht="12.75" customHeight="1" x14ac:dyDescent="0.25">
      <c r="A30" s="110"/>
      <c r="B30" s="110"/>
      <c r="C30" s="122">
        <f t="shared" si="0"/>
        <v>21</v>
      </c>
      <c r="D30" s="113" t="str">
        <f t="shared" si="1"/>
        <v>Âm nhạc</v>
      </c>
      <c r="E30" s="110" t="str">
        <f t="shared" si="2"/>
        <v>21Âm nhạc</v>
      </c>
      <c r="F30" s="122">
        <v>21</v>
      </c>
      <c r="G30" s="113" t="s">
        <v>86</v>
      </c>
      <c r="H30" s="113"/>
      <c r="I30" s="113"/>
      <c r="J30" s="127" t="s">
        <v>125</v>
      </c>
      <c r="K30" s="124"/>
      <c r="L30" s="125" t="s">
        <v>126</v>
      </c>
      <c r="M30" s="125" t="s">
        <v>126</v>
      </c>
      <c r="N30" s="126">
        <v>21</v>
      </c>
      <c r="O30" s="110"/>
      <c r="P30" s="110"/>
    </row>
    <row r="31" spans="1:16" ht="12.75" customHeight="1" x14ac:dyDescent="0.25">
      <c r="A31" s="110"/>
      <c r="B31" s="110"/>
      <c r="C31" s="122">
        <f t="shared" si="0"/>
        <v>22</v>
      </c>
      <c r="D31" s="113" t="str">
        <f t="shared" si="1"/>
        <v>Âm nhạc</v>
      </c>
      <c r="E31" s="110" t="str">
        <f t="shared" si="2"/>
        <v>22Âm nhạc</v>
      </c>
      <c r="F31" s="122">
        <v>22</v>
      </c>
      <c r="G31" s="113" t="s">
        <v>86</v>
      </c>
      <c r="H31" s="113"/>
      <c r="I31" s="113"/>
      <c r="J31" s="127" t="s">
        <v>127</v>
      </c>
      <c r="K31" s="124"/>
      <c r="L31" s="125" t="s">
        <v>128</v>
      </c>
      <c r="M31" s="125" t="s">
        <v>129</v>
      </c>
      <c r="N31" s="126">
        <v>22</v>
      </c>
      <c r="O31" s="110"/>
      <c r="P31" s="110"/>
    </row>
    <row r="32" spans="1:16" ht="12.75" customHeight="1" x14ac:dyDescent="0.25">
      <c r="A32" s="110"/>
      <c r="B32" s="110"/>
      <c r="C32" s="122">
        <f t="shared" si="0"/>
        <v>23</v>
      </c>
      <c r="D32" s="113" t="str">
        <f t="shared" si="1"/>
        <v>Âm nhạc</v>
      </c>
      <c r="E32" s="110" t="str">
        <f t="shared" si="2"/>
        <v>23Âm nhạc</v>
      </c>
      <c r="F32" s="122">
        <v>23</v>
      </c>
      <c r="G32" s="113" t="s">
        <v>86</v>
      </c>
      <c r="H32" s="113"/>
      <c r="I32" s="113"/>
      <c r="J32" s="127" t="s">
        <v>130</v>
      </c>
      <c r="K32" s="124"/>
      <c r="L32" s="125" t="s">
        <v>131</v>
      </c>
      <c r="M32" s="125" t="s">
        <v>131</v>
      </c>
      <c r="N32" s="126">
        <v>23</v>
      </c>
      <c r="O32" s="110"/>
      <c r="P32" s="110"/>
    </row>
    <row r="33" spans="1:16" ht="12.75" customHeight="1" x14ac:dyDescent="0.25">
      <c r="A33" s="110"/>
      <c r="B33" s="110"/>
      <c r="C33" s="122">
        <f t="shared" si="0"/>
        <v>24</v>
      </c>
      <c r="D33" s="113" t="str">
        <f t="shared" si="1"/>
        <v>Âm nhạc</v>
      </c>
      <c r="E33" s="110" t="str">
        <f t="shared" si="2"/>
        <v>24Âm nhạc</v>
      </c>
      <c r="F33" s="122">
        <v>24</v>
      </c>
      <c r="G33" s="113" t="s">
        <v>86</v>
      </c>
      <c r="H33" s="113"/>
      <c r="I33" s="113"/>
      <c r="J33" s="127" t="s">
        <v>132</v>
      </c>
      <c r="K33" s="124"/>
      <c r="L33" s="125" t="s">
        <v>133</v>
      </c>
      <c r="M33" s="125" t="s">
        <v>133</v>
      </c>
      <c r="N33" s="126">
        <v>24</v>
      </c>
      <c r="O33" s="110"/>
      <c r="P33" s="110"/>
    </row>
    <row r="34" spans="1:16" ht="12.75" customHeight="1" x14ac:dyDescent="0.25">
      <c r="A34" s="110"/>
      <c r="B34" s="110"/>
      <c r="C34" s="122">
        <f t="shared" si="0"/>
        <v>25</v>
      </c>
      <c r="D34" s="113" t="str">
        <f t="shared" si="1"/>
        <v>Âm nhạc</v>
      </c>
      <c r="E34" s="110" t="str">
        <f t="shared" si="2"/>
        <v>25Âm nhạc</v>
      </c>
      <c r="F34" s="122">
        <v>25</v>
      </c>
      <c r="G34" s="113" t="s">
        <v>86</v>
      </c>
      <c r="H34" s="113"/>
      <c r="I34" s="113"/>
      <c r="J34" s="127" t="s">
        <v>134</v>
      </c>
      <c r="K34" s="124"/>
      <c r="L34" s="125" t="s">
        <v>135</v>
      </c>
      <c r="M34" s="125" t="s">
        <v>135</v>
      </c>
      <c r="N34" s="126">
        <v>25</v>
      </c>
      <c r="O34" s="110"/>
      <c r="P34" s="110"/>
    </row>
    <row r="35" spans="1:16" ht="12.75" customHeight="1" x14ac:dyDescent="0.25">
      <c r="A35" s="110"/>
      <c r="B35" s="110"/>
      <c r="C35" s="122">
        <f t="shared" si="0"/>
        <v>26</v>
      </c>
      <c r="D35" s="113" t="str">
        <f t="shared" si="1"/>
        <v>Âm nhạc</v>
      </c>
      <c r="E35" s="110" t="str">
        <f t="shared" si="2"/>
        <v>26Âm nhạc</v>
      </c>
      <c r="F35" s="122">
        <v>26</v>
      </c>
      <c r="G35" s="113" t="s">
        <v>86</v>
      </c>
      <c r="H35" s="113"/>
      <c r="I35" s="113"/>
      <c r="J35" s="127" t="s">
        <v>136</v>
      </c>
      <c r="K35" s="124"/>
      <c r="L35" s="125" t="s">
        <v>137</v>
      </c>
      <c r="M35" s="125" t="s">
        <v>137</v>
      </c>
      <c r="N35" s="126">
        <v>26</v>
      </c>
      <c r="O35" s="110"/>
      <c r="P35" s="110"/>
    </row>
    <row r="36" spans="1:16" ht="12.75" customHeight="1" x14ac:dyDescent="0.25">
      <c r="A36" s="110"/>
      <c r="B36" s="110"/>
      <c r="C36" s="122">
        <f t="shared" si="0"/>
        <v>27</v>
      </c>
      <c r="D36" s="113" t="str">
        <f t="shared" si="1"/>
        <v>Âm nhạc</v>
      </c>
      <c r="E36" s="110" t="str">
        <f t="shared" si="2"/>
        <v>27Âm nhạc</v>
      </c>
      <c r="F36" s="122">
        <v>27</v>
      </c>
      <c r="G36" s="113" t="s">
        <v>86</v>
      </c>
      <c r="H36" s="113"/>
      <c r="I36" s="113"/>
      <c r="J36" s="127" t="s">
        <v>138</v>
      </c>
      <c r="K36" s="124"/>
      <c r="L36" s="125" t="s">
        <v>139</v>
      </c>
      <c r="M36" s="125" t="s">
        <v>139</v>
      </c>
      <c r="N36" s="126">
        <v>27</v>
      </c>
      <c r="O36" s="110"/>
      <c r="P36" s="110"/>
    </row>
    <row r="37" spans="1:16" ht="12.75" customHeight="1" x14ac:dyDescent="0.25">
      <c r="A37" s="110"/>
      <c r="B37" s="110"/>
      <c r="C37" s="122">
        <f t="shared" si="0"/>
        <v>28</v>
      </c>
      <c r="D37" s="113" t="str">
        <f t="shared" si="1"/>
        <v>Âm nhạc</v>
      </c>
      <c r="E37" s="110" t="str">
        <f t="shared" si="2"/>
        <v>28Âm nhạc</v>
      </c>
      <c r="F37" s="122">
        <v>28</v>
      </c>
      <c r="G37" s="113" t="s">
        <v>86</v>
      </c>
      <c r="H37" s="113"/>
      <c r="I37" s="113"/>
      <c r="J37" s="127" t="s">
        <v>140</v>
      </c>
      <c r="K37" s="124"/>
      <c r="L37" s="125" t="s">
        <v>120</v>
      </c>
      <c r="M37" s="125" t="s">
        <v>120</v>
      </c>
      <c r="N37" s="126">
        <v>28</v>
      </c>
      <c r="O37" s="110"/>
      <c r="P37" s="110"/>
    </row>
    <row r="38" spans="1:16" ht="12.75" customHeight="1" x14ac:dyDescent="0.25">
      <c r="A38" s="110"/>
      <c r="B38" s="110"/>
      <c r="C38" s="122">
        <f t="shared" si="0"/>
        <v>29</v>
      </c>
      <c r="D38" s="113" t="str">
        <f t="shared" si="1"/>
        <v>Âm nhạc</v>
      </c>
      <c r="E38" s="110" t="str">
        <f t="shared" si="2"/>
        <v>29Âm nhạc</v>
      </c>
      <c r="F38" s="122">
        <v>29</v>
      </c>
      <c r="G38" s="113" t="s">
        <v>86</v>
      </c>
      <c r="H38" s="113"/>
      <c r="I38" s="113"/>
      <c r="J38" s="127" t="s">
        <v>141</v>
      </c>
      <c r="K38" s="124"/>
      <c r="L38" s="125"/>
      <c r="M38" s="125"/>
      <c r="N38" s="126">
        <v>29</v>
      </c>
      <c r="O38" s="110"/>
      <c r="P38" s="110"/>
    </row>
    <row r="39" spans="1:16" ht="12.75" customHeight="1" x14ac:dyDescent="0.25">
      <c r="A39" s="110"/>
      <c r="B39" s="110"/>
      <c r="C39" s="122">
        <f t="shared" si="0"/>
        <v>30</v>
      </c>
      <c r="D39" s="113" t="str">
        <f t="shared" si="1"/>
        <v>Âm nhạc</v>
      </c>
      <c r="E39" s="110" t="str">
        <f t="shared" si="2"/>
        <v>30Âm nhạc</v>
      </c>
      <c r="F39" s="122">
        <v>30</v>
      </c>
      <c r="G39" s="113" t="s">
        <v>86</v>
      </c>
      <c r="H39" s="113"/>
      <c r="I39" s="113"/>
      <c r="J39" s="127" t="s">
        <v>142</v>
      </c>
      <c r="K39" s="124"/>
      <c r="L39" s="125"/>
      <c r="M39" s="125"/>
      <c r="N39" s="126">
        <v>30</v>
      </c>
      <c r="O39" s="110"/>
      <c r="P39" s="110"/>
    </row>
    <row r="40" spans="1:16" ht="12.75" customHeight="1" x14ac:dyDescent="0.25">
      <c r="A40" s="110"/>
      <c r="B40" s="110"/>
      <c r="C40" s="122">
        <f t="shared" si="0"/>
        <v>31</v>
      </c>
      <c r="D40" s="113" t="str">
        <f t="shared" si="1"/>
        <v>Âm nhạc</v>
      </c>
      <c r="E40" s="110" t="str">
        <f t="shared" si="2"/>
        <v>31Âm nhạc</v>
      </c>
      <c r="F40" s="122">
        <v>31</v>
      </c>
      <c r="G40" s="113" t="s">
        <v>86</v>
      </c>
      <c r="H40" s="113"/>
      <c r="I40" s="113"/>
      <c r="J40" s="127" t="s">
        <v>143</v>
      </c>
      <c r="K40" s="124"/>
      <c r="L40" s="125"/>
      <c r="M40" s="125"/>
      <c r="N40" s="126">
        <v>31</v>
      </c>
      <c r="O40" s="110"/>
      <c r="P40" s="110"/>
    </row>
    <row r="41" spans="1:16" ht="12.75" customHeight="1" x14ac:dyDescent="0.25">
      <c r="A41" s="110"/>
      <c r="B41" s="110"/>
      <c r="C41" s="122">
        <f t="shared" si="0"/>
        <v>32</v>
      </c>
      <c r="D41" s="113" t="str">
        <f t="shared" si="1"/>
        <v>Âm nhạc</v>
      </c>
      <c r="E41" s="110" t="str">
        <f t="shared" si="2"/>
        <v>32Âm nhạc</v>
      </c>
      <c r="F41" s="122">
        <v>32</v>
      </c>
      <c r="G41" s="113" t="s">
        <v>86</v>
      </c>
      <c r="H41" s="113"/>
      <c r="I41" s="113"/>
      <c r="J41" s="127" t="s">
        <v>116</v>
      </c>
      <c r="K41" s="124"/>
      <c r="L41" s="125"/>
      <c r="M41" s="125"/>
      <c r="N41" s="126">
        <v>32</v>
      </c>
      <c r="O41" s="110"/>
      <c r="P41" s="110"/>
    </row>
    <row r="42" spans="1:16" ht="12.75" customHeight="1" x14ac:dyDescent="0.25">
      <c r="A42" s="110"/>
      <c r="B42" s="110"/>
      <c r="C42" s="122">
        <f t="shared" si="0"/>
        <v>33</v>
      </c>
      <c r="D42" s="113" t="str">
        <f t="shared" si="1"/>
        <v>Âm nhạc</v>
      </c>
      <c r="E42" s="110" t="str">
        <f t="shared" si="2"/>
        <v>33Âm nhạc</v>
      </c>
      <c r="F42" s="122">
        <v>33</v>
      </c>
      <c r="G42" s="113" t="s">
        <v>86</v>
      </c>
      <c r="H42" s="113"/>
      <c r="I42" s="113"/>
      <c r="J42" s="127" t="s">
        <v>144</v>
      </c>
      <c r="K42" s="124"/>
      <c r="L42" s="125"/>
      <c r="M42" s="125"/>
      <c r="N42" s="126">
        <v>33</v>
      </c>
      <c r="O42" s="110"/>
      <c r="P42" s="110"/>
    </row>
    <row r="43" spans="1:16" ht="12.75" customHeight="1" x14ac:dyDescent="0.25">
      <c r="A43" s="110"/>
      <c r="B43" s="110"/>
      <c r="C43" s="122">
        <f t="shared" si="0"/>
        <v>34</v>
      </c>
      <c r="D43" s="113" t="str">
        <f t="shared" si="1"/>
        <v>Âm nhạc</v>
      </c>
      <c r="E43" s="110" t="str">
        <f t="shared" si="2"/>
        <v>34Âm nhạc</v>
      </c>
      <c r="F43" s="122">
        <v>34</v>
      </c>
      <c r="G43" s="113" t="s">
        <v>86</v>
      </c>
      <c r="H43" s="113"/>
      <c r="I43" s="113"/>
      <c r="J43" s="127" t="s">
        <v>144</v>
      </c>
      <c r="K43" s="124"/>
      <c r="L43" s="125"/>
      <c r="M43" s="125"/>
      <c r="N43" s="126">
        <v>34</v>
      </c>
      <c r="O43" s="110"/>
      <c r="P43" s="110"/>
    </row>
    <row r="44" spans="1:16" ht="12.75" customHeight="1" x14ac:dyDescent="0.25">
      <c r="A44" s="110"/>
      <c r="B44" s="110"/>
      <c r="C44" s="122">
        <f t="shared" si="0"/>
        <v>35</v>
      </c>
      <c r="D44" s="113" t="str">
        <f t="shared" si="1"/>
        <v>Âm nhạc</v>
      </c>
      <c r="E44" s="110" t="str">
        <f t="shared" si="2"/>
        <v>35Âm nhạc</v>
      </c>
      <c r="F44" s="122">
        <v>35</v>
      </c>
      <c r="G44" s="113" t="s">
        <v>86</v>
      </c>
      <c r="H44" s="113"/>
      <c r="I44" s="113"/>
      <c r="J44" s="127" t="s">
        <v>145</v>
      </c>
      <c r="K44" s="124"/>
      <c r="L44" s="125"/>
      <c r="M44" s="125"/>
      <c r="N44" s="126">
        <v>35</v>
      </c>
      <c r="O44" s="110"/>
      <c r="P44" s="110"/>
    </row>
    <row r="45" spans="1:16" ht="12.75" customHeight="1" x14ac:dyDescent="0.2">
      <c r="A45" s="110"/>
      <c r="B45" s="110"/>
      <c r="C45" s="122">
        <f t="shared" si="0"/>
        <v>36</v>
      </c>
      <c r="D45" s="113" t="str">
        <f t="shared" si="1"/>
        <v>Âm nhạc</v>
      </c>
      <c r="E45" s="110" t="str">
        <f t="shared" si="2"/>
        <v>36Âm nhạc</v>
      </c>
      <c r="F45" s="122">
        <v>36</v>
      </c>
      <c r="G45" s="113" t="s">
        <v>86</v>
      </c>
      <c r="H45" s="113"/>
      <c r="I45" s="113"/>
      <c r="J45" s="128"/>
      <c r="K45" s="124"/>
      <c r="L45" s="125"/>
      <c r="M45" s="125"/>
      <c r="N45" s="126">
        <v>36</v>
      </c>
      <c r="O45" s="110"/>
      <c r="P45" s="110"/>
    </row>
    <row r="46" spans="1:16" ht="12.75" customHeight="1" x14ac:dyDescent="0.25">
      <c r="A46" s="110"/>
      <c r="B46" s="110"/>
      <c r="C46" s="122">
        <f t="shared" si="0"/>
        <v>1</v>
      </c>
      <c r="D46" s="113" t="str">
        <f t="shared" si="1"/>
        <v>Chính tả</v>
      </c>
      <c r="E46" s="110" t="str">
        <f t="shared" si="2"/>
        <v>1Chính tả</v>
      </c>
      <c r="F46" s="129">
        <v>1</v>
      </c>
      <c r="G46" s="123" t="s">
        <v>89</v>
      </c>
      <c r="H46" s="123"/>
      <c r="I46" s="123"/>
      <c r="J46" s="127" t="s">
        <v>146</v>
      </c>
      <c r="K46" s="130" t="s">
        <v>147</v>
      </c>
      <c r="L46" s="125"/>
      <c r="M46" s="125"/>
      <c r="N46" s="126">
        <v>37</v>
      </c>
      <c r="O46" s="110"/>
      <c r="P46" s="110"/>
    </row>
    <row r="47" spans="1:16" ht="12.75" customHeight="1" x14ac:dyDescent="0.25">
      <c r="A47" s="110"/>
      <c r="B47" s="110"/>
      <c r="C47" s="122">
        <f t="shared" si="0"/>
        <v>2</v>
      </c>
      <c r="D47" s="113" t="str">
        <f t="shared" si="1"/>
        <v>Chính tả</v>
      </c>
      <c r="E47" s="110" t="str">
        <f t="shared" si="2"/>
        <v>2Chính tả</v>
      </c>
      <c r="F47" s="129">
        <v>2</v>
      </c>
      <c r="G47" s="123" t="s">
        <v>89</v>
      </c>
      <c r="H47" s="123"/>
      <c r="I47" s="123"/>
      <c r="J47" s="127" t="s">
        <v>148</v>
      </c>
      <c r="K47" s="130" t="s">
        <v>147</v>
      </c>
      <c r="L47" s="125"/>
      <c r="M47" s="125"/>
      <c r="N47" s="126">
        <v>38</v>
      </c>
      <c r="O47" s="110"/>
      <c r="P47" s="110"/>
    </row>
    <row r="48" spans="1:16" ht="12.75" customHeight="1" x14ac:dyDescent="0.25">
      <c r="A48" s="110"/>
      <c r="B48" s="110"/>
      <c r="C48" s="122">
        <f t="shared" si="0"/>
        <v>3</v>
      </c>
      <c r="D48" s="113" t="str">
        <f t="shared" si="1"/>
        <v>Chính tả</v>
      </c>
      <c r="E48" s="110" t="str">
        <f t="shared" si="2"/>
        <v>3Chính tả</v>
      </c>
      <c r="F48" s="129">
        <v>3</v>
      </c>
      <c r="G48" s="123" t="s">
        <v>89</v>
      </c>
      <c r="H48" s="123"/>
      <c r="I48" s="123"/>
      <c r="J48" s="127" t="s">
        <v>149</v>
      </c>
      <c r="K48" s="130" t="s">
        <v>147</v>
      </c>
      <c r="L48" s="125"/>
      <c r="M48" s="125"/>
      <c r="N48" s="126">
        <v>39</v>
      </c>
      <c r="O48" s="110"/>
      <c r="P48" s="110"/>
    </row>
    <row r="49" spans="1:16" ht="12.75" customHeight="1" x14ac:dyDescent="0.25">
      <c r="A49" s="110"/>
      <c r="B49" s="110"/>
      <c r="C49" s="122">
        <f t="shared" si="0"/>
        <v>4</v>
      </c>
      <c r="D49" s="113" t="str">
        <f t="shared" si="1"/>
        <v>Chính tả</v>
      </c>
      <c r="E49" s="110" t="str">
        <f t="shared" si="2"/>
        <v>4Chính tả</v>
      </c>
      <c r="F49" s="129">
        <v>4</v>
      </c>
      <c r="G49" s="123" t="s">
        <v>89</v>
      </c>
      <c r="H49" s="123"/>
      <c r="I49" s="123"/>
      <c r="J49" s="127" t="s">
        <v>150</v>
      </c>
      <c r="K49" s="130" t="s">
        <v>147</v>
      </c>
      <c r="L49" s="125"/>
      <c r="M49" s="125"/>
      <c r="N49" s="126">
        <v>40</v>
      </c>
      <c r="O49" s="110"/>
      <c r="P49" s="110"/>
    </row>
    <row r="50" spans="1:16" ht="12.75" customHeight="1" x14ac:dyDescent="0.25">
      <c r="A50" s="110"/>
      <c r="B50" s="110"/>
      <c r="C50" s="122">
        <f t="shared" si="0"/>
        <v>5</v>
      </c>
      <c r="D50" s="113" t="str">
        <f t="shared" si="1"/>
        <v>Chính tả</v>
      </c>
      <c r="E50" s="110" t="str">
        <f t="shared" si="2"/>
        <v>5Chính tả</v>
      </c>
      <c r="F50" s="129">
        <v>5</v>
      </c>
      <c r="G50" s="123" t="s">
        <v>89</v>
      </c>
      <c r="H50" s="123"/>
      <c r="I50" s="123"/>
      <c r="J50" s="127" t="s">
        <v>151</v>
      </c>
      <c r="K50" s="130" t="s">
        <v>147</v>
      </c>
      <c r="L50" s="125"/>
      <c r="M50" s="125"/>
      <c r="N50" s="126">
        <v>41</v>
      </c>
      <c r="O50" s="110"/>
      <c r="P50" s="110"/>
    </row>
    <row r="51" spans="1:16" ht="12.75" customHeight="1" x14ac:dyDescent="0.25">
      <c r="A51" s="110"/>
      <c r="B51" s="110"/>
      <c r="C51" s="122">
        <f t="shared" si="0"/>
        <v>6</v>
      </c>
      <c r="D51" s="113" t="str">
        <f t="shared" si="1"/>
        <v>Chính tả</v>
      </c>
      <c r="E51" s="110" t="str">
        <f t="shared" si="2"/>
        <v>6Chính tả</v>
      </c>
      <c r="F51" s="129">
        <v>6</v>
      </c>
      <c r="G51" s="123" t="s">
        <v>89</v>
      </c>
      <c r="H51" s="123"/>
      <c r="I51" s="123"/>
      <c r="J51" s="131" t="s">
        <v>152</v>
      </c>
      <c r="K51" s="130" t="s">
        <v>147</v>
      </c>
      <c r="L51" s="110"/>
      <c r="M51" s="110"/>
      <c r="N51" s="126">
        <v>42</v>
      </c>
      <c r="O51" s="110"/>
      <c r="P51" s="110"/>
    </row>
    <row r="52" spans="1:16" ht="12.75" customHeight="1" x14ac:dyDescent="0.25">
      <c r="A52" s="110"/>
      <c r="B52" s="110"/>
      <c r="C52" s="122">
        <f t="shared" si="0"/>
        <v>7</v>
      </c>
      <c r="D52" s="113" t="str">
        <f t="shared" si="1"/>
        <v>Chính tả</v>
      </c>
      <c r="E52" s="110" t="str">
        <f t="shared" si="2"/>
        <v>7Chính tả</v>
      </c>
      <c r="F52" s="129">
        <v>7</v>
      </c>
      <c r="G52" s="123" t="s">
        <v>89</v>
      </c>
      <c r="H52" s="123"/>
      <c r="I52" s="123"/>
      <c r="J52" s="132" t="s">
        <v>153</v>
      </c>
      <c r="K52" s="130" t="s">
        <v>147</v>
      </c>
      <c r="L52" s="110"/>
      <c r="M52" s="110"/>
      <c r="N52" s="126">
        <v>43</v>
      </c>
      <c r="O52" s="110"/>
      <c r="P52" s="110"/>
    </row>
    <row r="53" spans="1:16" ht="12.75" customHeight="1" x14ac:dyDescent="0.25">
      <c r="A53" s="110"/>
      <c r="B53" s="110"/>
      <c r="C53" s="122">
        <f t="shared" si="0"/>
        <v>8</v>
      </c>
      <c r="D53" s="113" t="str">
        <f t="shared" si="1"/>
        <v>Chính tả</v>
      </c>
      <c r="E53" s="110" t="str">
        <f t="shared" si="2"/>
        <v>8Chính tả</v>
      </c>
      <c r="F53" s="129">
        <v>8</v>
      </c>
      <c r="G53" s="123" t="s">
        <v>89</v>
      </c>
      <c r="H53" s="123"/>
      <c r="I53" s="123"/>
      <c r="J53" s="132" t="s">
        <v>154</v>
      </c>
      <c r="K53" s="130" t="s">
        <v>147</v>
      </c>
      <c r="L53" s="110"/>
      <c r="M53" s="110"/>
      <c r="N53" s="126">
        <v>44</v>
      </c>
      <c r="O53" s="110"/>
      <c r="P53" s="110"/>
    </row>
    <row r="54" spans="1:16" ht="12.75" customHeight="1" x14ac:dyDescent="0.25">
      <c r="A54" s="110"/>
      <c r="B54" s="110"/>
      <c r="C54" s="122">
        <f t="shared" si="0"/>
        <v>9</v>
      </c>
      <c r="D54" s="113" t="str">
        <f t="shared" si="1"/>
        <v>Chính tả</v>
      </c>
      <c r="E54" s="110" t="str">
        <f t="shared" si="2"/>
        <v>9Chính tả</v>
      </c>
      <c r="F54" s="129">
        <v>9</v>
      </c>
      <c r="G54" s="123" t="s">
        <v>89</v>
      </c>
      <c r="H54" s="123"/>
      <c r="I54" s="123"/>
      <c r="J54" s="132" t="s">
        <v>155</v>
      </c>
      <c r="K54" s="130" t="s">
        <v>147</v>
      </c>
      <c r="L54" s="110"/>
      <c r="M54" s="110"/>
      <c r="N54" s="126">
        <v>45</v>
      </c>
      <c r="O54" s="110"/>
      <c r="P54" s="110"/>
    </row>
    <row r="55" spans="1:16" ht="12.75" customHeight="1" x14ac:dyDescent="0.25">
      <c r="A55" s="110"/>
      <c r="B55" s="110"/>
      <c r="C55" s="122">
        <f t="shared" si="0"/>
        <v>10</v>
      </c>
      <c r="D55" s="113" t="str">
        <f t="shared" si="1"/>
        <v>Chính tả</v>
      </c>
      <c r="E55" s="110" t="str">
        <f t="shared" si="2"/>
        <v>10Chính tả</v>
      </c>
      <c r="F55" s="129">
        <v>10</v>
      </c>
      <c r="G55" s="123" t="s">
        <v>89</v>
      </c>
      <c r="H55" s="123"/>
      <c r="I55" s="123"/>
      <c r="J55" s="132" t="s">
        <v>156</v>
      </c>
      <c r="K55" s="130" t="s">
        <v>147</v>
      </c>
      <c r="L55" s="110"/>
      <c r="M55" s="110"/>
      <c r="N55" s="126">
        <v>46</v>
      </c>
      <c r="O55" s="110"/>
      <c r="P55" s="110"/>
    </row>
    <row r="56" spans="1:16" ht="12.75" customHeight="1" x14ac:dyDescent="0.25">
      <c r="A56" s="110"/>
      <c r="B56" s="110"/>
      <c r="C56" s="122">
        <f t="shared" si="0"/>
        <v>11</v>
      </c>
      <c r="D56" s="113" t="str">
        <f t="shared" si="1"/>
        <v>Chính tả</v>
      </c>
      <c r="E56" s="110" t="str">
        <f t="shared" si="2"/>
        <v>11Chính tả</v>
      </c>
      <c r="F56" s="129">
        <v>11</v>
      </c>
      <c r="G56" s="123" t="s">
        <v>89</v>
      </c>
      <c r="H56" s="123"/>
      <c r="I56" s="123"/>
      <c r="J56" s="132" t="s">
        <v>157</v>
      </c>
      <c r="K56" s="130" t="s">
        <v>147</v>
      </c>
      <c r="L56" s="110"/>
      <c r="M56" s="110"/>
      <c r="N56" s="110"/>
      <c r="O56" s="112"/>
      <c r="P56" s="110"/>
    </row>
    <row r="57" spans="1:16" ht="12.75" customHeight="1" x14ac:dyDescent="0.25">
      <c r="A57" s="110"/>
      <c r="B57" s="110"/>
      <c r="C57" s="122">
        <f t="shared" si="0"/>
        <v>12</v>
      </c>
      <c r="D57" s="113" t="str">
        <f t="shared" si="1"/>
        <v>Chính tả</v>
      </c>
      <c r="E57" s="110" t="str">
        <f t="shared" si="2"/>
        <v>12Chính tả</v>
      </c>
      <c r="F57" s="129">
        <v>12</v>
      </c>
      <c r="G57" s="123" t="s">
        <v>89</v>
      </c>
      <c r="H57" s="123"/>
      <c r="I57" s="123"/>
      <c r="J57" s="132" t="s">
        <v>158</v>
      </c>
      <c r="K57" s="130" t="s">
        <v>147</v>
      </c>
      <c r="L57" s="110"/>
      <c r="M57" s="110"/>
      <c r="N57" s="110"/>
      <c r="O57" s="112"/>
      <c r="P57" s="110"/>
    </row>
    <row r="58" spans="1:16" ht="12.75" customHeight="1" x14ac:dyDescent="0.25">
      <c r="A58" s="110"/>
      <c r="B58" s="110"/>
      <c r="C58" s="122">
        <f t="shared" si="0"/>
        <v>13</v>
      </c>
      <c r="D58" s="113" t="str">
        <f t="shared" si="1"/>
        <v>Chính tả</v>
      </c>
      <c r="E58" s="110" t="str">
        <f t="shared" si="2"/>
        <v>13Chính tả</v>
      </c>
      <c r="F58" s="129">
        <v>13</v>
      </c>
      <c r="G58" s="123" t="s">
        <v>89</v>
      </c>
      <c r="H58" s="123"/>
      <c r="I58" s="123"/>
      <c r="J58" s="132" t="s">
        <v>159</v>
      </c>
      <c r="K58" s="130" t="s">
        <v>147</v>
      </c>
      <c r="L58" s="110"/>
      <c r="M58" s="110"/>
      <c r="N58" s="110"/>
      <c r="O58" s="112"/>
      <c r="P58" s="110"/>
    </row>
    <row r="59" spans="1:16" ht="12.75" customHeight="1" x14ac:dyDescent="0.25">
      <c r="A59" s="110"/>
      <c r="B59" s="110"/>
      <c r="C59" s="122">
        <f t="shared" si="0"/>
        <v>14</v>
      </c>
      <c r="D59" s="113" t="str">
        <f t="shared" si="1"/>
        <v>Chính tả</v>
      </c>
      <c r="E59" s="110" t="str">
        <f t="shared" si="2"/>
        <v>14Chính tả</v>
      </c>
      <c r="F59" s="129">
        <v>14</v>
      </c>
      <c r="G59" s="123" t="s">
        <v>89</v>
      </c>
      <c r="H59" s="123"/>
      <c r="I59" s="123"/>
      <c r="J59" s="132" t="s">
        <v>160</v>
      </c>
      <c r="K59" s="130" t="s">
        <v>147</v>
      </c>
      <c r="L59" s="110"/>
      <c r="M59" s="110"/>
      <c r="N59" s="110"/>
      <c r="O59" s="112"/>
      <c r="P59" s="110"/>
    </row>
    <row r="60" spans="1:16" ht="12.75" customHeight="1" x14ac:dyDescent="0.25">
      <c r="A60" s="110"/>
      <c r="B60" s="110"/>
      <c r="C60" s="122">
        <f t="shared" si="0"/>
        <v>15</v>
      </c>
      <c r="D60" s="113" t="str">
        <f t="shared" si="1"/>
        <v>Chính tả</v>
      </c>
      <c r="E60" s="110" t="str">
        <f t="shared" si="2"/>
        <v>15Chính tả</v>
      </c>
      <c r="F60" s="129">
        <v>15</v>
      </c>
      <c r="G60" s="123" t="s">
        <v>89</v>
      </c>
      <c r="H60" s="123"/>
      <c r="I60" s="123"/>
      <c r="J60" s="132" t="s">
        <v>161</v>
      </c>
      <c r="K60" s="130" t="s">
        <v>147</v>
      </c>
      <c r="L60" s="110"/>
      <c r="M60" s="110"/>
      <c r="N60" s="110"/>
      <c r="O60" s="112"/>
      <c r="P60" s="110"/>
    </row>
    <row r="61" spans="1:16" ht="12.75" customHeight="1" x14ac:dyDescent="0.25">
      <c r="A61" s="110"/>
      <c r="B61" s="110"/>
      <c r="C61" s="122">
        <f t="shared" si="0"/>
        <v>16</v>
      </c>
      <c r="D61" s="113" t="str">
        <f t="shared" si="1"/>
        <v>Chính tả</v>
      </c>
      <c r="E61" s="110" t="str">
        <f t="shared" si="2"/>
        <v>16Chính tả</v>
      </c>
      <c r="F61" s="129">
        <v>16</v>
      </c>
      <c r="G61" s="123" t="s">
        <v>89</v>
      </c>
      <c r="H61" s="123"/>
      <c r="I61" s="123"/>
      <c r="J61" s="127" t="s">
        <v>162</v>
      </c>
      <c r="K61" s="130" t="s">
        <v>147</v>
      </c>
      <c r="L61" s="110"/>
      <c r="M61" s="110"/>
      <c r="N61" s="110"/>
      <c r="O61" s="112"/>
      <c r="P61" s="110"/>
    </row>
    <row r="62" spans="1:16" ht="12.75" customHeight="1" x14ac:dyDescent="0.25">
      <c r="A62" s="110"/>
      <c r="B62" s="110"/>
      <c r="C62" s="122">
        <f t="shared" si="0"/>
        <v>17</v>
      </c>
      <c r="D62" s="113" t="str">
        <f t="shared" si="1"/>
        <v>Chính tả</v>
      </c>
      <c r="E62" s="110" t="str">
        <f t="shared" si="2"/>
        <v>17Chính tả</v>
      </c>
      <c r="F62" s="129">
        <v>17</v>
      </c>
      <c r="G62" s="123" t="s">
        <v>89</v>
      </c>
      <c r="H62" s="123"/>
      <c r="I62" s="123"/>
      <c r="J62" s="127" t="s">
        <v>163</v>
      </c>
      <c r="K62" s="130" t="s">
        <v>147</v>
      </c>
      <c r="L62" s="110"/>
      <c r="M62" s="110"/>
      <c r="N62" s="110"/>
      <c r="O62" s="112"/>
      <c r="P62" s="110"/>
    </row>
    <row r="63" spans="1:16" ht="12.75" customHeight="1" x14ac:dyDescent="0.25">
      <c r="A63" s="110"/>
      <c r="B63" s="110"/>
      <c r="C63" s="122">
        <f t="shared" si="0"/>
        <v>18</v>
      </c>
      <c r="D63" s="113" t="str">
        <f t="shared" si="1"/>
        <v>Chính tả</v>
      </c>
      <c r="E63" s="110" t="str">
        <f t="shared" si="2"/>
        <v>18Chính tả</v>
      </c>
      <c r="F63" s="129">
        <v>18</v>
      </c>
      <c r="G63" s="123" t="s">
        <v>89</v>
      </c>
      <c r="H63" s="123"/>
      <c r="I63" s="123"/>
      <c r="J63" s="127" t="s">
        <v>164</v>
      </c>
      <c r="K63" s="130" t="s">
        <v>147</v>
      </c>
      <c r="L63" s="110"/>
      <c r="M63" s="110"/>
      <c r="N63" s="110"/>
      <c r="O63" s="112"/>
      <c r="P63" s="110"/>
    </row>
    <row r="64" spans="1:16" ht="12.75" customHeight="1" x14ac:dyDescent="0.25">
      <c r="A64" s="110"/>
      <c r="B64" s="110"/>
      <c r="C64" s="122">
        <f t="shared" si="0"/>
        <v>19</v>
      </c>
      <c r="D64" s="113" t="str">
        <f t="shared" si="1"/>
        <v>Chính tả</v>
      </c>
      <c r="E64" s="110" t="str">
        <f t="shared" si="2"/>
        <v>19Chính tả</v>
      </c>
      <c r="F64" s="129">
        <v>19</v>
      </c>
      <c r="G64" s="123" t="s">
        <v>89</v>
      </c>
      <c r="H64" s="123"/>
      <c r="I64" s="123"/>
      <c r="J64" s="127" t="s">
        <v>165</v>
      </c>
      <c r="K64" s="130" t="s">
        <v>147</v>
      </c>
      <c r="L64" s="110"/>
      <c r="M64" s="110"/>
      <c r="N64" s="110"/>
      <c r="O64" s="112"/>
      <c r="P64" s="110"/>
    </row>
    <row r="65" spans="1:16" ht="12.75" customHeight="1" x14ac:dyDescent="0.25">
      <c r="A65" s="110"/>
      <c r="B65" s="110"/>
      <c r="C65" s="122">
        <f t="shared" si="0"/>
        <v>20</v>
      </c>
      <c r="D65" s="113" t="str">
        <f t="shared" si="1"/>
        <v>Chính tả</v>
      </c>
      <c r="E65" s="110" t="str">
        <f t="shared" si="2"/>
        <v>20Chính tả</v>
      </c>
      <c r="F65" s="129">
        <v>20</v>
      </c>
      <c r="G65" s="123" t="s">
        <v>89</v>
      </c>
      <c r="H65" s="123"/>
      <c r="I65" s="123"/>
      <c r="J65" s="127" t="s">
        <v>166</v>
      </c>
      <c r="K65" s="130" t="s">
        <v>147</v>
      </c>
      <c r="L65" s="110"/>
      <c r="M65" s="110"/>
      <c r="N65" s="110"/>
      <c r="O65" s="112"/>
      <c r="P65" s="110"/>
    </row>
    <row r="66" spans="1:16" ht="12.75" customHeight="1" x14ac:dyDescent="0.25">
      <c r="A66" s="110"/>
      <c r="B66" s="110"/>
      <c r="C66" s="122">
        <f t="shared" si="0"/>
        <v>21</v>
      </c>
      <c r="D66" s="113" t="str">
        <f t="shared" si="1"/>
        <v>Chính tả</v>
      </c>
      <c r="E66" s="110" t="str">
        <f t="shared" si="2"/>
        <v>21Chính tả</v>
      </c>
      <c r="F66" s="129">
        <v>21</v>
      </c>
      <c r="G66" s="123" t="s">
        <v>89</v>
      </c>
      <c r="H66" s="123"/>
      <c r="I66" s="123"/>
      <c r="J66" s="127" t="s">
        <v>167</v>
      </c>
      <c r="K66" s="130" t="s">
        <v>147</v>
      </c>
      <c r="L66" s="110"/>
      <c r="M66" s="110"/>
      <c r="N66" s="110"/>
      <c r="O66" s="112"/>
      <c r="P66" s="110"/>
    </row>
    <row r="67" spans="1:16" ht="12.75" customHeight="1" x14ac:dyDescent="0.25">
      <c r="A67" s="110"/>
      <c r="B67" s="110"/>
      <c r="C67" s="122">
        <f t="shared" si="0"/>
        <v>22</v>
      </c>
      <c r="D67" s="113" t="str">
        <f t="shared" si="1"/>
        <v>Chính tả</v>
      </c>
      <c r="E67" s="110" t="s">
        <v>168</v>
      </c>
      <c r="F67" s="129">
        <v>22</v>
      </c>
      <c r="G67" s="123" t="s">
        <v>89</v>
      </c>
      <c r="H67" s="123"/>
      <c r="I67" s="123"/>
      <c r="J67" s="127" t="s">
        <v>169</v>
      </c>
      <c r="K67" s="130" t="s">
        <v>147</v>
      </c>
      <c r="L67" s="110"/>
      <c r="M67" s="110"/>
      <c r="N67" s="110"/>
      <c r="O67" s="112"/>
      <c r="P67" s="110"/>
    </row>
    <row r="68" spans="1:16" ht="12.75" customHeight="1" x14ac:dyDescent="0.25">
      <c r="A68" s="110"/>
      <c r="B68" s="110"/>
      <c r="C68" s="122">
        <f t="shared" si="0"/>
        <v>23</v>
      </c>
      <c r="D68" s="113" t="str">
        <f t="shared" si="1"/>
        <v>Chính tả</v>
      </c>
      <c r="E68" s="110" t="str">
        <f t="shared" ref="E68:E1800" si="3">+C68&amp;D68</f>
        <v>23Chính tả</v>
      </c>
      <c r="F68" s="129">
        <v>23</v>
      </c>
      <c r="G68" s="123" t="s">
        <v>89</v>
      </c>
      <c r="H68" s="123"/>
      <c r="I68" s="123"/>
      <c r="J68" s="127" t="s">
        <v>170</v>
      </c>
      <c r="K68" s="130" t="s">
        <v>147</v>
      </c>
      <c r="L68" s="110"/>
      <c r="M68" s="110"/>
      <c r="N68" s="110"/>
      <c r="O68" s="112"/>
      <c r="P68" s="110"/>
    </row>
    <row r="69" spans="1:16" ht="12.75" customHeight="1" x14ac:dyDescent="0.25">
      <c r="A69" s="110"/>
      <c r="B69" s="110"/>
      <c r="C69" s="122">
        <f t="shared" si="0"/>
        <v>24</v>
      </c>
      <c r="D69" s="113" t="str">
        <f t="shared" si="1"/>
        <v>Chính tả</v>
      </c>
      <c r="E69" s="110" t="str">
        <f t="shared" si="3"/>
        <v>24Chính tả</v>
      </c>
      <c r="F69" s="129">
        <v>24</v>
      </c>
      <c r="G69" s="123" t="s">
        <v>89</v>
      </c>
      <c r="H69" s="123"/>
      <c r="I69" s="123"/>
      <c r="J69" s="127" t="s">
        <v>171</v>
      </c>
      <c r="K69" s="130" t="s">
        <v>147</v>
      </c>
      <c r="L69" s="110"/>
      <c r="M69" s="110"/>
      <c r="N69" s="110"/>
      <c r="O69" s="112"/>
      <c r="P69" s="110"/>
    </row>
    <row r="70" spans="1:16" ht="12.75" customHeight="1" x14ac:dyDescent="0.25">
      <c r="A70" s="110"/>
      <c r="B70" s="110"/>
      <c r="C70" s="122">
        <f t="shared" si="0"/>
        <v>25</v>
      </c>
      <c r="D70" s="113" t="str">
        <f t="shared" si="1"/>
        <v>Chính tả</v>
      </c>
      <c r="E70" s="110" t="str">
        <f t="shared" si="3"/>
        <v>25Chính tả</v>
      </c>
      <c r="F70" s="129">
        <v>25</v>
      </c>
      <c r="G70" s="123" t="s">
        <v>89</v>
      </c>
      <c r="H70" s="123"/>
      <c r="I70" s="123"/>
      <c r="J70" s="127" t="s">
        <v>172</v>
      </c>
      <c r="K70" s="130" t="s">
        <v>147</v>
      </c>
      <c r="L70" s="110"/>
      <c r="M70" s="110"/>
      <c r="N70" s="110"/>
      <c r="O70" s="112"/>
      <c r="P70" s="110"/>
    </row>
    <row r="71" spans="1:16" ht="12.75" customHeight="1" x14ac:dyDescent="0.25">
      <c r="A71" s="110"/>
      <c r="B71" s="110"/>
      <c r="C71" s="122">
        <f t="shared" si="0"/>
        <v>26</v>
      </c>
      <c r="D71" s="113" t="str">
        <f t="shared" si="1"/>
        <v>Chính tả</v>
      </c>
      <c r="E71" s="110" t="str">
        <f t="shared" si="3"/>
        <v>26Chính tả</v>
      </c>
      <c r="F71" s="129">
        <v>26</v>
      </c>
      <c r="G71" s="130" t="s">
        <v>89</v>
      </c>
      <c r="H71" s="130"/>
      <c r="I71" s="130"/>
      <c r="J71" s="132" t="s">
        <v>173</v>
      </c>
      <c r="K71" s="130" t="s">
        <v>147</v>
      </c>
      <c r="L71" s="110"/>
      <c r="M71" s="110"/>
      <c r="N71" s="110"/>
      <c r="O71" s="112"/>
      <c r="P71" s="110"/>
    </row>
    <row r="72" spans="1:16" ht="12.75" customHeight="1" x14ac:dyDescent="0.25">
      <c r="A72" s="110"/>
      <c r="B72" s="110"/>
      <c r="C72" s="122">
        <f t="shared" si="0"/>
        <v>27</v>
      </c>
      <c r="D72" s="113" t="str">
        <f t="shared" si="1"/>
        <v>Chính tả</v>
      </c>
      <c r="E72" s="110" t="str">
        <f t="shared" si="3"/>
        <v>27Chính tả</v>
      </c>
      <c r="F72" s="129">
        <v>27</v>
      </c>
      <c r="G72" s="123" t="s">
        <v>89</v>
      </c>
      <c r="H72" s="123"/>
      <c r="I72" s="123"/>
      <c r="J72" s="132" t="s">
        <v>174</v>
      </c>
      <c r="K72" s="130" t="s">
        <v>147</v>
      </c>
      <c r="L72" s="110"/>
      <c r="M72" s="110"/>
      <c r="N72" s="110"/>
      <c r="O72" s="112"/>
      <c r="P72" s="110"/>
    </row>
    <row r="73" spans="1:16" ht="12.75" customHeight="1" x14ac:dyDescent="0.25">
      <c r="A73" s="110"/>
      <c r="B73" s="110"/>
      <c r="C73" s="122">
        <f t="shared" si="0"/>
        <v>28</v>
      </c>
      <c r="D73" s="113" t="str">
        <f t="shared" si="1"/>
        <v>Chính tả</v>
      </c>
      <c r="E73" s="110" t="str">
        <f t="shared" si="3"/>
        <v>28Chính tả</v>
      </c>
      <c r="F73" s="129">
        <v>28</v>
      </c>
      <c r="G73" s="123" t="s">
        <v>89</v>
      </c>
      <c r="H73" s="123"/>
      <c r="I73" s="123"/>
      <c r="J73" s="132" t="s">
        <v>175</v>
      </c>
      <c r="K73" s="130" t="s">
        <v>147</v>
      </c>
      <c r="L73" s="110"/>
      <c r="M73" s="110"/>
      <c r="N73" s="110"/>
      <c r="O73" s="112"/>
      <c r="P73" s="110"/>
    </row>
    <row r="74" spans="1:16" ht="12.75" customHeight="1" x14ac:dyDescent="0.25">
      <c r="A74" s="110"/>
      <c r="B74" s="110"/>
      <c r="C74" s="122">
        <f t="shared" si="0"/>
        <v>29</v>
      </c>
      <c r="D74" s="113" t="str">
        <f t="shared" si="1"/>
        <v>Chính tả</v>
      </c>
      <c r="E74" s="110" t="str">
        <f t="shared" si="3"/>
        <v>29Chính tả</v>
      </c>
      <c r="F74" s="129">
        <v>29</v>
      </c>
      <c r="G74" s="123" t="s">
        <v>89</v>
      </c>
      <c r="H74" s="123"/>
      <c r="I74" s="123"/>
      <c r="J74" s="132" t="s">
        <v>176</v>
      </c>
      <c r="K74" s="130" t="s">
        <v>147</v>
      </c>
      <c r="L74" s="110"/>
      <c r="M74" s="110"/>
      <c r="N74" s="110"/>
      <c r="O74" s="112"/>
      <c r="P74" s="110"/>
    </row>
    <row r="75" spans="1:16" ht="12.75" customHeight="1" x14ac:dyDescent="0.25">
      <c r="A75" s="110"/>
      <c r="B75" s="110"/>
      <c r="C75" s="122">
        <f t="shared" si="0"/>
        <v>30</v>
      </c>
      <c r="D75" s="113" t="str">
        <f t="shared" si="1"/>
        <v>Chính tả</v>
      </c>
      <c r="E75" s="110" t="str">
        <f t="shared" si="3"/>
        <v>30Chính tả</v>
      </c>
      <c r="F75" s="129">
        <v>30</v>
      </c>
      <c r="G75" s="123" t="s">
        <v>89</v>
      </c>
      <c r="H75" s="123"/>
      <c r="I75" s="123"/>
      <c r="J75" s="132" t="s">
        <v>177</v>
      </c>
      <c r="K75" s="130" t="s">
        <v>147</v>
      </c>
      <c r="L75" s="110"/>
      <c r="M75" s="110"/>
      <c r="N75" s="110"/>
      <c r="O75" s="112"/>
      <c r="P75" s="110"/>
    </row>
    <row r="76" spans="1:16" ht="12.75" customHeight="1" x14ac:dyDescent="0.25">
      <c r="A76" s="110"/>
      <c r="B76" s="110"/>
      <c r="C76" s="122">
        <f t="shared" si="0"/>
        <v>31</v>
      </c>
      <c r="D76" s="113" t="str">
        <f t="shared" si="1"/>
        <v>Chính tả</v>
      </c>
      <c r="E76" s="110" t="str">
        <f t="shared" si="3"/>
        <v>31Chính tả</v>
      </c>
      <c r="F76" s="129">
        <v>31</v>
      </c>
      <c r="G76" s="123" t="s">
        <v>89</v>
      </c>
      <c r="H76" s="123"/>
      <c r="I76" s="123"/>
      <c r="J76" s="132" t="s">
        <v>178</v>
      </c>
      <c r="K76" s="130" t="s">
        <v>147</v>
      </c>
      <c r="L76" s="110"/>
      <c r="M76" s="110"/>
      <c r="N76" s="110"/>
      <c r="O76" s="112"/>
      <c r="P76" s="110"/>
    </row>
    <row r="77" spans="1:16" ht="12.75" customHeight="1" x14ac:dyDescent="0.25">
      <c r="A77" s="110"/>
      <c r="B77" s="110"/>
      <c r="C77" s="122">
        <f t="shared" si="0"/>
        <v>32</v>
      </c>
      <c r="D77" s="113" t="str">
        <f t="shared" si="1"/>
        <v>Chính tả</v>
      </c>
      <c r="E77" s="110" t="str">
        <f t="shared" si="3"/>
        <v>32Chính tả</v>
      </c>
      <c r="F77" s="129">
        <v>32</v>
      </c>
      <c r="G77" s="123" t="s">
        <v>89</v>
      </c>
      <c r="H77" s="123"/>
      <c r="I77" s="123"/>
      <c r="J77" s="132" t="s">
        <v>179</v>
      </c>
      <c r="K77" s="130" t="s">
        <v>147</v>
      </c>
      <c r="L77" s="110"/>
      <c r="M77" s="110"/>
      <c r="N77" s="110"/>
      <c r="O77" s="112"/>
      <c r="P77" s="110"/>
    </row>
    <row r="78" spans="1:16" ht="12.75" customHeight="1" x14ac:dyDescent="0.25">
      <c r="A78" s="110"/>
      <c r="B78" s="110"/>
      <c r="C78" s="122">
        <f t="shared" si="0"/>
        <v>33</v>
      </c>
      <c r="D78" s="113" t="str">
        <f t="shared" si="1"/>
        <v>Chính tả</v>
      </c>
      <c r="E78" s="110" t="str">
        <f t="shared" si="3"/>
        <v>33Chính tả</v>
      </c>
      <c r="F78" s="129">
        <v>33</v>
      </c>
      <c r="G78" s="123" t="s">
        <v>89</v>
      </c>
      <c r="H78" s="123"/>
      <c r="I78" s="123"/>
      <c r="J78" s="132" t="s">
        <v>180</v>
      </c>
      <c r="K78" s="130" t="s">
        <v>147</v>
      </c>
      <c r="L78" s="110"/>
      <c r="M78" s="110"/>
      <c r="N78" s="110"/>
      <c r="O78" s="112"/>
      <c r="P78" s="110"/>
    </row>
    <row r="79" spans="1:16" ht="12.75" customHeight="1" x14ac:dyDescent="0.25">
      <c r="A79" s="110"/>
      <c r="B79" s="110"/>
      <c r="C79" s="122">
        <f t="shared" si="0"/>
        <v>34</v>
      </c>
      <c r="D79" s="113" t="str">
        <f t="shared" si="1"/>
        <v>Chính tả</v>
      </c>
      <c r="E79" s="110" t="str">
        <f t="shared" si="3"/>
        <v>34Chính tả</v>
      </c>
      <c r="F79" s="129">
        <v>34</v>
      </c>
      <c r="G79" s="123" t="s">
        <v>89</v>
      </c>
      <c r="H79" s="123"/>
      <c r="I79" s="123"/>
      <c r="J79" s="127" t="s">
        <v>181</v>
      </c>
      <c r="K79" s="130" t="s">
        <v>147</v>
      </c>
      <c r="L79" s="110"/>
      <c r="M79" s="110"/>
      <c r="N79" s="110"/>
      <c r="O79" s="112"/>
      <c r="P79" s="110"/>
    </row>
    <row r="80" spans="1:16" ht="12.75" customHeight="1" x14ac:dyDescent="0.25">
      <c r="A80" s="110"/>
      <c r="B80" s="110"/>
      <c r="C80" s="122">
        <f t="shared" si="0"/>
        <v>35</v>
      </c>
      <c r="D80" s="113" t="str">
        <f t="shared" si="1"/>
        <v>Chính tả</v>
      </c>
      <c r="E80" s="110" t="str">
        <f t="shared" si="3"/>
        <v>35Chính tả</v>
      </c>
      <c r="F80" s="129">
        <v>35</v>
      </c>
      <c r="G80" s="123" t="s">
        <v>89</v>
      </c>
      <c r="H80" s="123"/>
      <c r="I80" s="123"/>
      <c r="J80" s="127" t="s">
        <v>182</v>
      </c>
      <c r="K80" s="130"/>
      <c r="L80" s="110"/>
      <c r="M80" s="110"/>
      <c r="N80" s="110"/>
      <c r="O80" s="112"/>
      <c r="P80" s="110"/>
    </row>
    <row r="81" spans="1:16" ht="12.75" customHeight="1" x14ac:dyDescent="0.25">
      <c r="A81" s="110"/>
      <c r="B81" s="110"/>
      <c r="C81" s="122">
        <f t="shared" si="0"/>
        <v>1</v>
      </c>
      <c r="D81" s="113" t="str">
        <f t="shared" si="1"/>
        <v>Mĩ thuật</v>
      </c>
      <c r="E81" s="110" t="str">
        <f t="shared" si="3"/>
        <v>1Mĩ thuật</v>
      </c>
      <c r="F81" s="129">
        <v>1</v>
      </c>
      <c r="G81" s="123" t="s">
        <v>104</v>
      </c>
      <c r="H81" s="123"/>
      <c r="I81" s="123"/>
      <c r="J81" s="127" t="s">
        <v>183</v>
      </c>
      <c r="K81" s="130"/>
      <c r="L81" s="110"/>
      <c r="M81" s="110"/>
      <c r="N81" s="110"/>
      <c r="O81" s="112"/>
      <c r="P81" s="110"/>
    </row>
    <row r="82" spans="1:16" ht="12.75" customHeight="1" x14ac:dyDescent="0.25">
      <c r="A82" s="110"/>
      <c r="B82" s="110"/>
      <c r="C82" s="122">
        <f t="shared" si="0"/>
        <v>2</v>
      </c>
      <c r="D82" s="113" t="str">
        <f t="shared" si="1"/>
        <v>Mĩ thuật</v>
      </c>
      <c r="E82" s="110" t="str">
        <f t="shared" si="3"/>
        <v>2Mĩ thuật</v>
      </c>
      <c r="F82" s="129">
        <v>2</v>
      </c>
      <c r="G82" s="123" t="s">
        <v>104</v>
      </c>
      <c r="H82" s="123"/>
      <c r="I82" s="123"/>
      <c r="J82" s="127" t="s">
        <v>183</v>
      </c>
      <c r="K82" s="130"/>
      <c r="L82" s="110"/>
      <c r="M82" s="110"/>
      <c r="N82" s="110"/>
      <c r="O82" s="112"/>
      <c r="P82" s="110"/>
    </row>
    <row r="83" spans="1:16" ht="12.75" customHeight="1" x14ac:dyDescent="0.25">
      <c r="A83" s="110"/>
      <c r="B83" s="110"/>
      <c r="C83" s="122">
        <f t="shared" si="0"/>
        <v>3</v>
      </c>
      <c r="D83" s="113" t="str">
        <f t="shared" si="1"/>
        <v>Mĩ thuật</v>
      </c>
      <c r="E83" s="110" t="str">
        <f t="shared" si="3"/>
        <v>3Mĩ thuật</v>
      </c>
      <c r="F83" s="129">
        <v>3</v>
      </c>
      <c r="G83" s="123" t="s">
        <v>104</v>
      </c>
      <c r="H83" s="123"/>
      <c r="I83" s="123"/>
      <c r="J83" s="127" t="s">
        <v>184</v>
      </c>
      <c r="K83" s="130"/>
      <c r="L83" s="110"/>
      <c r="M83" s="110"/>
      <c r="N83" s="110"/>
      <c r="O83" s="112"/>
      <c r="P83" s="110"/>
    </row>
    <row r="84" spans="1:16" ht="12.75" customHeight="1" x14ac:dyDescent="0.25">
      <c r="A84" s="110"/>
      <c r="B84" s="110"/>
      <c r="C84" s="122">
        <f t="shared" si="0"/>
        <v>4</v>
      </c>
      <c r="D84" s="113" t="str">
        <f t="shared" si="1"/>
        <v>Mĩ thuật</v>
      </c>
      <c r="E84" s="110" t="str">
        <f t="shared" si="3"/>
        <v>4Mĩ thuật</v>
      </c>
      <c r="F84" s="129">
        <v>4</v>
      </c>
      <c r="G84" s="123" t="s">
        <v>104</v>
      </c>
      <c r="H84" s="123"/>
      <c r="I84" s="123"/>
      <c r="J84" s="127" t="s">
        <v>184</v>
      </c>
      <c r="K84" s="130"/>
      <c r="L84" s="110"/>
      <c r="M84" s="110"/>
      <c r="N84" s="110"/>
      <c r="O84" s="112"/>
      <c r="P84" s="110"/>
    </row>
    <row r="85" spans="1:16" ht="12.75" customHeight="1" x14ac:dyDescent="0.25">
      <c r="A85" s="110"/>
      <c r="B85" s="110"/>
      <c r="C85" s="122">
        <f t="shared" si="0"/>
        <v>5</v>
      </c>
      <c r="D85" s="113" t="str">
        <f t="shared" si="1"/>
        <v>Mĩ thuật</v>
      </c>
      <c r="E85" s="110" t="str">
        <f t="shared" si="3"/>
        <v>5Mĩ thuật</v>
      </c>
      <c r="F85" s="129">
        <v>5</v>
      </c>
      <c r="G85" s="123" t="s">
        <v>104</v>
      </c>
      <c r="H85" s="123"/>
      <c r="I85" s="123"/>
      <c r="J85" s="127" t="s">
        <v>184</v>
      </c>
      <c r="K85" s="130"/>
      <c r="L85" s="110"/>
      <c r="M85" s="110"/>
      <c r="N85" s="110"/>
      <c r="O85" s="112"/>
      <c r="P85" s="110"/>
    </row>
    <row r="86" spans="1:16" ht="12.75" customHeight="1" x14ac:dyDescent="0.25">
      <c r="A86" s="110"/>
      <c r="B86" s="110"/>
      <c r="C86" s="122">
        <f t="shared" si="0"/>
        <v>6</v>
      </c>
      <c r="D86" s="113" t="str">
        <f t="shared" si="1"/>
        <v>Mĩ thuật</v>
      </c>
      <c r="E86" s="110" t="str">
        <f t="shared" si="3"/>
        <v>6Mĩ thuật</v>
      </c>
      <c r="F86" s="129">
        <v>6</v>
      </c>
      <c r="G86" s="123" t="s">
        <v>104</v>
      </c>
      <c r="H86" s="123"/>
      <c r="I86" s="123"/>
      <c r="J86" s="127" t="s">
        <v>185</v>
      </c>
      <c r="K86" s="130"/>
      <c r="L86" s="110"/>
      <c r="M86" s="110"/>
      <c r="N86" s="110"/>
      <c r="O86" s="112"/>
      <c r="P86" s="110"/>
    </row>
    <row r="87" spans="1:16" ht="12.75" customHeight="1" x14ac:dyDescent="0.25">
      <c r="A87" s="110"/>
      <c r="B87" s="110"/>
      <c r="C87" s="122">
        <f t="shared" si="0"/>
        <v>7</v>
      </c>
      <c r="D87" s="113" t="str">
        <f t="shared" si="1"/>
        <v>Mĩ thuật</v>
      </c>
      <c r="E87" s="110" t="str">
        <f t="shared" si="3"/>
        <v>7Mĩ thuật</v>
      </c>
      <c r="F87" s="129">
        <v>7</v>
      </c>
      <c r="G87" s="123" t="s">
        <v>104</v>
      </c>
      <c r="H87" s="123"/>
      <c r="I87" s="123"/>
      <c r="J87" s="127" t="s">
        <v>185</v>
      </c>
      <c r="K87" s="130"/>
      <c r="L87" s="110"/>
      <c r="M87" s="110"/>
      <c r="N87" s="110"/>
      <c r="O87" s="112"/>
      <c r="P87" s="110"/>
    </row>
    <row r="88" spans="1:16" ht="12.75" customHeight="1" x14ac:dyDescent="0.25">
      <c r="A88" s="110"/>
      <c r="B88" s="110"/>
      <c r="C88" s="122">
        <f t="shared" si="0"/>
        <v>8</v>
      </c>
      <c r="D88" s="113" t="str">
        <f t="shared" si="1"/>
        <v>Mĩ thuật</v>
      </c>
      <c r="E88" s="110" t="str">
        <f t="shared" si="3"/>
        <v>8Mĩ thuật</v>
      </c>
      <c r="F88" s="129">
        <v>8</v>
      </c>
      <c r="G88" s="123" t="s">
        <v>104</v>
      </c>
      <c r="H88" s="123"/>
      <c r="I88" s="123"/>
      <c r="J88" s="127" t="s">
        <v>185</v>
      </c>
      <c r="K88" s="130"/>
      <c r="L88" s="110"/>
      <c r="M88" s="110"/>
      <c r="N88" s="110"/>
      <c r="O88" s="112"/>
      <c r="P88" s="110"/>
    </row>
    <row r="89" spans="1:16" ht="12.75" customHeight="1" x14ac:dyDescent="0.25">
      <c r="A89" s="110"/>
      <c r="B89" s="110"/>
      <c r="C89" s="122">
        <f t="shared" si="0"/>
        <v>9</v>
      </c>
      <c r="D89" s="113" t="str">
        <f t="shared" si="1"/>
        <v>Mĩ thuật</v>
      </c>
      <c r="E89" s="110" t="str">
        <f t="shared" si="3"/>
        <v>9Mĩ thuật</v>
      </c>
      <c r="F89" s="129">
        <v>9</v>
      </c>
      <c r="G89" s="123" t="s">
        <v>104</v>
      </c>
      <c r="H89" s="123"/>
      <c r="I89" s="123"/>
      <c r="J89" s="127" t="s">
        <v>186</v>
      </c>
      <c r="K89" s="130"/>
      <c r="L89" s="110"/>
      <c r="M89" s="110"/>
      <c r="N89" s="110"/>
      <c r="O89" s="112"/>
      <c r="P89" s="110"/>
    </row>
    <row r="90" spans="1:16" ht="12.75" customHeight="1" x14ac:dyDescent="0.25">
      <c r="A90" s="110"/>
      <c r="B90" s="110"/>
      <c r="C90" s="122">
        <f t="shared" si="0"/>
        <v>10</v>
      </c>
      <c r="D90" s="113" t="str">
        <f t="shared" si="1"/>
        <v>Mĩ thuật</v>
      </c>
      <c r="E90" s="110" t="str">
        <f t="shared" si="3"/>
        <v>10Mĩ thuật</v>
      </c>
      <c r="F90" s="129">
        <v>10</v>
      </c>
      <c r="G90" s="123" t="s">
        <v>104</v>
      </c>
      <c r="H90" s="123"/>
      <c r="I90" s="123"/>
      <c r="J90" s="127" t="s">
        <v>186</v>
      </c>
      <c r="K90" s="130"/>
      <c r="L90" s="110"/>
      <c r="M90" s="110"/>
      <c r="N90" s="110"/>
      <c r="O90" s="112"/>
      <c r="P90" s="110"/>
    </row>
    <row r="91" spans="1:16" ht="12.75" customHeight="1" x14ac:dyDescent="0.25">
      <c r="A91" s="110"/>
      <c r="B91" s="110"/>
      <c r="C91" s="122">
        <f t="shared" si="0"/>
        <v>11</v>
      </c>
      <c r="D91" s="113" t="str">
        <f t="shared" si="1"/>
        <v>Mĩ thuật</v>
      </c>
      <c r="E91" s="110" t="str">
        <f t="shared" si="3"/>
        <v>11Mĩ thuật</v>
      </c>
      <c r="F91" s="129">
        <v>11</v>
      </c>
      <c r="G91" s="123" t="s">
        <v>104</v>
      </c>
      <c r="H91" s="123"/>
      <c r="I91" s="123"/>
      <c r="J91" s="127" t="s">
        <v>187</v>
      </c>
      <c r="K91" s="130"/>
      <c r="L91" s="110"/>
      <c r="M91" s="110"/>
      <c r="N91" s="110"/>
      <c r="O91" s="112"/>
      <c r="P91" s="110"/>
    </row>
    <row r="92" spans="1:16" ht="12.75" customHeight="1" x14ac:dyDescent="0.25">
      <c r="A92" s="110"/>
      <c r="B92" s="110"/>
      <c r="C92" s="122">
        <f t="shared" si="0"/>
        <v>12</v>
      </c>
      <c r="D92" s="113" t="str">
        <f t="shared" si="1"/>
        <v>Mĩ thuật</v>
      </c>
      <c r="E92" s="110" t="str">
        <f t="shared" si="3"/>
        <v>12Mĩ thuật</v>
      </c>
      <c r="F92" s="129">
        <v>12</v>
      </c>
      <c r="G92" s="123" t="s">
        <v>104</v>
      </c>
      <c r="H92" s="123"/>
      <c r="I92" s="123"/>
      <c r="J92" s="127" t="s">
        <v>187</v>
      </c>
      <c r="K92" s="130"/>
      <c r="L92" s="110"/>
      <c r="M92" s="110"/>
      <c r="N92" s="110"/>
      <c r="O92" s="112"/>
      <c r="P92" s="110"/>
    </row>
    <row r="93" spans="1:16" ht="12.75" customHeight="1" x14ac:dyDescent="0.25">
      <c r="A93" s="110"/>
      <c r="B93" s="110"/>
      <c r="C93" s="122">
        <f t="shared" si="0"/>
        <v>13</v>
      </c>
      <c r="D93" s="113" t="str">
        <f t="shared" si="1"/>
        <v>Mĩ thuật</v>
      </c>
      <c r="E93" s="110" t="str">
        <f t="shared" si="3"/>
        <v>13Mĩ thuật</v>
      </c>
      <c r="F93" s="129">
        <v>13</v>
      </c>
      <c r="G93" s="123" t="s">
        <v>104</v>
      </c>
      <c r="H93" s="123"/>
      <c r="I93" s="123"/>
      <c r="J93" s="127" t="s">
        <v>187</v>
      </c>
      <c r="K93" s="130"/>
      <c r="L93" s="110"/>
      <c r="M93" s="110"/>
      <c r="N93" s="110"/>
      <c r="O93" s="112"/>
      <c r="P93" s="110"/>
    </row>
    <row r="94" spans="1:16" ht="12.75" customHeight="1" x14ac:dyDescent="0.25">
      <c r="A94" s="110"/>
      <c r="B94" s="110"/>
      <c r="C94" s="122">
        <f t="shared" si="0"/>
        <v>14</v>
      </c>
      <c r="D94" s="113" t="str">
        <f t="shared" si="1"/>
        <v>Mĩ thuật</v>
      </c>
      <c r="E94" s="110" t="str">
        <f t="shared" si="3"/>
        <v>14Mĩ thuật</v>
      </c>
      <c r="F94" s="129">
        <v>14</v>
      </c>
      <c r="G94" s="123" t="s">
        <v>104</v>
      </c>
      <c r="H94" s="123"/>
      <c r="I94" s="123"/>
      <c r="J94" s="127" t="s">
        <v>187</v>
      </c>
      <c r="K94" s="130"/>
      <c r="L94" s="110"/>
      <c r="M94" s="110"/>
      <c r="N94" s="110"/>
      <c r="O94" s="112"/>
      <c r="P94" s="110"/>
    </row>
    <row r="95" spans="1:16" ht="12.75" customHeight="1" x14ac:dyDescent="0.25">
      <c r="A95" s="110"/>
      <c r="B95" s="110"/>
      <c r="C95" s="122">
        <f t="shared" si="0"/>
        <v>15</v>
      </c>
      <c r="D95" s="113" t="str">
        <f t="shared" si="1"/>
        <v>Mĩ thuật</v>
      </c>
      <c r="E95" s="110" t="str">
        <f t="shared" si="3"/>
        <v>15Mĩ thuật</v>
      </c>
      <c r="F95" s="129">
        <v>15</v>
      </c>
      <c r="G95" s="123" t="s">
        <v>104</v>
      </c>
      <c r="H95" s="123"/>
      <c r="I95" s="123"/>
      <c r="J95" s="127" t="s">
        <v>188</v>
      </c>
      <c r="K95" s="130"/>
      <c r="L95" s="110"/>
      <c r="M95" s="110"/>
      <c r="N95" s="110"/>
      <c r="O95" s="112"/>
      <c r="P95" s="110"/>
    </row>
    <row r="96" spans="1:16" ht="12.75" customHeight="1" x14ac:dyDescent="0.25">
      <c r="A96" s="110"/>
      <c r="B96" s="110"/>
      <c r="C96" s="122">
        <f t="shared" si="0"/>
        <v>16</v>
      </c>
      <c r="D96" s="113" t="str">
        <f t="shared" si="1"/>
        <v>Mĩ thuật</v>
      </c>
      <c r="E96" s="110" t="str">
        <f t="shared" si="3"/>
        <v>16Mĩ thuật</v>
      </c>
      <c r="F96" s="129">
        <v>16</v>
      </c>
      <c r="G96" s="123" t="s">
        <v>104</v>
      </c>
      <c r="H96" s="123"/>
      <c r="I96" s="123"/>
      <c r="J96" s="127" t="s">
        <v>188</v>
      </c>
      <c r="K96" s="130"/>
      <c r="L96" s="110"/>
      <c r="M96" s="110"/>
      <c r="N96" s="110"/>
      <c r="O96" s="112"/>
      <c r="P96" s="110"/>
    </row>
    <row r="97" spans="1:16" ht="12.75" customHeight="1" x14ac:dyDescent="0.25">
      <c r="A97" s="110"/>
      <c r="B97" s="110"/>
      <c r="C97" s="122">
        <f t="shared" si="0"/>
        <v>17</v>
      </c>
      <c r="D97" s="113" t="str">
        <f t="shared" si="1"/>
        <v>Mĩ thuật</v>
      </c>
      <c r="E97" s="110" t="str">
        <f t="shared" si="3"/>
        <v>17Mĩ thuật</v>
      </c>
      <c r="F97" s="129">
        <v>17</v>
      </c>
      <c r="G97" s="123" t="s">
        <v>104</v>
      </c>
      <c r="H97" s="123"/>
      <c r="I97" s="123"/>
      <c r="J97" s="127" t="s">
        <v>189</v>
      </c>
      <c r="K97" s="130"/>
      <c r="L97" s="110"/>
      <c r="M97" s="110"/>
      <c r="N97" s="110"/>
      <c r="O97" s="112"/>
      <c r="P97" s="110"/>
    </row>
    <row r="98" spans="1:16" ht="12.75" customHeight="1" x14ac:dyDescent="0.25">
      <c r="A98" s="110"/>
      <c r="B98" s="110"/>
      <c r="C98" s="122">
        <f t="shared" si="0"/>
        <v>18</v>
      </c>
      <c r="D98" s="113" t="str">
        <f t="shared" si="1"/>
        <v>Mĩ thuật</v>
      </c>
      <c r="E98" s="110" t="str">
        <f t="shared" si="3"/>
        <v>18Mĩ thuật</v>
      </c>
      <c r="F98" s="129">
        <v>18</v>
      </c>
      <c r="G98" s="123" t="s">
        <v>104</v>
      </c>
      <c r="H98" s="123"/>
      <c r="I98" s="123"/>
      <c r="J98" s="127" t="s">
        <v>189</v>
      </c>
      <c r="K98" s="130"/>
      <c r="L98" s="110"/>
      <c r="M98" s="110"/>
      <c r="N98" s="110"/>
      <c r="O98" s="112"/>
      <c r="P98" s="110"/>
    </row>
    <row r="99" spans="1:16" ht="12.75" customHeight="1" x14ac:dyDescent="0.25">
      <c r="A99" s="110"/>
      <c r="B99" s="110"/>
      <c r="C99" s="122">
        <f t="shared" si="0"/>
        <v>19</v>
      </c>
      <c r="D99" s="113" t="str">
        <f t="shared" si="1"/>
        <v>Mĩ thuật</v>
      </c>
      <c r="E99" s="110" t="str">
        <f t="shared" si="3"/>
        <v>19Mĩ thuật</v>
      </c>
      <c r="F99" s="129">
        <v>19</v>
      </c>
      <c r="G99" s="123" t="s">
        <v>104</v>
      </c>
      <c r="H99" s="123"/>
      <c r="I99" s="123"/>
      <c r="J99" s="127" t="s">
        <v>190</v>
      </c>
      <c r="K99" s="130"/>
      <c r="L99" s="110"/>
      <c r="M99" s="110"/>
      <c r="N99" s="110"/>
      <c r="O99" s="112"/>
      <c r="P99" s="110"/>
    </row>
    <row r="100" spans="1:16" ht="12.75" customHeight="1" x14ac:dyDescent="0.25">
      <c r="A100" s="110"/>
      <c r="B100" s="110"/>
      <c r="C100" s="122">
        <f t="shared" si="0"/>
        <v>20</v>
      </c>
      <c r="D100" s="113" t="str">
        <f t="shared" si="1"/>
        <v>Mĩ thuật</v>
      </c>
      <c r="E100" s="110" t="str">
        <f t="shared" si="3"/>
        <v>20Mĩ thuật</v>
      </c>
      <c r="F100" s="129">
        <v>20</v>
      </c>
      <c r="G100" s="123" t="s">
        <v>104</v>
      </c>
      <c r="H100" s="123"/>
      <c r="I100" s="123"/>
      <c r="J100" s="127" t="s">
        <v>190</v>
      </c>
      <c r="K100" s="130"/>
      <c r="L100" s="110"/>
      <c r="M100" s="110"/>
      <c r="N100" s="110"/>
      <c r="O100" s="112"/>
      <c r="P100" s="110"/>
    </row>
    <row r="101" spans="1:16" ht="12.75" customHeight="1" x14ac:dyDescent="0.25">
      <c r="A101" s="110"/>
      <c r="B101" s="110"/>
      <c r="C101" s="122">
        <f t="shared" si="0"/>
        <v>21</v>
      </c>
      <c r="D101" s="113" t="str">
        <f t="shared" si="1"/>
        <v>Mĩ thuật</v>
      </c>
      <c r="E101" s="110" t="str">
        <f t="shared" si="3"/>
        <v>21Mĩ thuật</v>
      </c>
      <c r="F101" s="129">
        <v>21</v>
      </c>
      <c r="G101" s="123" t="s">
        <v>104</v>
      </c>
      <c r="H101" s="123"/>
      <c r="I101" s="123"/>
      <c r="J101" s="127" t="s">
        <v>190</v>
      </c>
      <c r="K101" s="130"/>
      <c r="L101" s="110"/>
      <c r="M101" s="110"/>
      <c r="N101" s="110"/>
      <c r="O101" s="112"/>
      <c r="P101" s="110"/>
    </row>
    <row r="102" spans="1:16" ht="12.75" customHeight="1" x14ac:dyDescent="0.25">
      <c r="A102" s="110"/>
      <c r="B102" s="110"/>
      <c r="C102" s="122">
        <f t="shared" si="0"/>
        <v>22</v>
      </c>
      <c r="D102" s="113" t="str">
        <f t="shared" si="1"/>
        <v>Mĩ thuật</v>
      </c>
      <c r="E102" s="110" t="str">
        <f t="shared" si="3"/>
        <v>22Mĩ thuật</v>
      </c>
      <c r="F102" s="129">
        <v>22</v>
      </c>
      <c r="G102" s="123" t="s">
        <v>104</v>
      </c>
      <c r="H102" s="123"/>
      <c r="I102" s="123"/>
      <c r="J102" s="127" t="s">
        <v>190</v>
      </c>
      <c r="K102" s="130"/>
      <c r="L102" s="110"/>
      <c r="M102" s="110"/>
      <c r="N102" s="110"/>
      <c r="O102" s="112"/>
      <c r="P102" s="110"/>
    </row>
    <row r="103" spans="1:16" ht="12.75" customHeight="1" x14ac:dyDescent="0.25">
      <c r="A103" s="110"/>
      <c r="B103" s="110"/>
      <c r="C103" s="122">
        <f t="shared" si="0"/>
        <v>23</v>
      </c>
      <c r="D103" s="113" t="str">
        <f t="shared" si="1"/>
        <v>Mĩ thuật</v>
      </c>
      <c r="E103" s="110" t="str">
        <f t="shared" si="3"/>
        <v>23Mĩ thuật</v>
      </c>
      <c r="F103" s="129">
        <v>23</v>
      </c>
      <c r="G103" s="123" t="s">
        <v>104</v>
      </c>
      <c r="H103" s="123"/>
      <c r="I103" s="123"/>
      <c r="J103" s="127" t="s">
        <v>191</v>
      </c>
      <c r="K103" s="130"/>
      <c r="L103" s="110"/>
      <c r="M103" s="110"/>
      <c r="N103" s="110"/>
      <c r="O103" s="112"/>
      <c r="P103" s="110"/>
    </row>
    <row r="104" spans="1:16" ht="12.75" customHeight="1" x14ac:dyDescent="0.25">
      <c r="A104" s="110"/>
      <c r="B104" s="110"/>
      <c r="C104" s="122">
        <f t="shared" si="0"/>
        <v>24</v>
      </c>
      <c r="D104" s="113" t="str">
        <f t="shared" si="1"/>
        <v>Mĩ thuật</v>
      </c>
      <c r="E104" s="110" t="str">
        <f t="shared" si="3"/>
        <v>24Mĩ thuật</v>
      </c>
      <c r="F104" s="129">
        <v>24</v>
      </c>
      <c r="G104" s="123" t="s">
        <v>104</v>
      </c>
      <c r="H104" s="123"/>
      <c r="I104" s="123"/>
      <c r="J104" s="127" t="s">
        <v>191</v>
      </c>
      <c r="K104" s="130"/>
      <c r="L104" s="110"/>
      <c r="M104" s="110"/>
      <c r="N104" s="110"/>
      <c r="O104" s="112"/>
      <c r="P104" s="110"/>
    </row>
    <row r="105" spans="1:16" ht="12.75" customHeight="1" x14ac:dyDescent="0.25">
      <c r="A105" s="110"/>
      <c r="B105" s="110"/>
      <c r="C105" s="122">
        <f t="shared" si="0"/>
        <v>25</v>
      </c>
      <c r="D105" s="113" t="str">
        <f t="shared" si="1"/>
        <v>Mĩ thuật</v>
      </c>
      <c r="E105" s="110" t="str">
        <f t="shared" si="3"/>
        <v>25Mĩ thuật</v>
      </c>
      <c r="F105" s="129">
        <v>25</v>
      </c>
      <c r="G105" s="123" t="s">
        <v>104</v>
      </c>
      <c r="H105" s="123"/>
      <c r="I105" s="123"/>
      <c r="J105" s="127" t="s">
        <v>191</v>
      </c>
      <c r="K105" s="130"/>
      <c r="L105" s="110"/>
      <c r="M105" s="110"/>
      <c r="N105" s="110"/>
      <c r="O105" s="112"/>
      <c r="P105" s="110"/>
    </row>
    <row r="106" spans="1:16" ht="12.75" customHeight="1" x14ac:dyDescent="0.25">
      <c r="A106" s="110"/>
      <c r="B106" s="110"/>
      <c r="C106" s="122">
        <f t="shared" si="0"/>
        <v>26</v>
      </c>
      <c r="D106" s="113" t="str">
        <f t="shared" si="1"/>
        <v>Mĩ thuật</v>
      </c>
      <c r="E106" s="110" t="str">
        <f t="shared" si="3"/>
        <v>26Mĩ thuật</v>
      </c>
      <c r="F106" s="129">
        <v>26</v>
      </c>
      <c r="G106" s="123" t="s">
        <v>104</v>
      </c>
      <c r="H106" s="123"/>
      <c r="I106" s="123"/>
      <c r="J106" s="127" t="s">
        <v>192</v>
      </c>
      <c r="K106" s="130"/>
      <c r="L106" s="110"/>
      <c r="M106" s="110"/>
      <c r="N106" s="110"/>
      <c r="O106" s="112"/>
      <c r="P106" s="110"/>
    </row>
    <row r="107" spans="1:16" ht="12.75" customHeight="1" x14ac:dyDescent="0.25">
      <c r="A107" s="110"/>
      <c r="B107" s="110"/>
      <c r="C107" s="122">
        <f t="shared" si="0"/>
        <v>27</v>
      </c>
      <c r="D107" s="113" t="str">
        <f t="shared" si="1"/>
        <v>Mĩ thuật</v>
      </c>
      <c r="E107" s="110" t="str">
        <f t="shared" si="3"/>
        <v>27Mĩ thuật</v>
      </c>
      <c r="F107" s="129">
        <v>27</v>
      </c>
      <c r="G107" s="123" t="s">
        <v>104</v>
      </c>
      <c r="H107" s="123"/>
      <c r="I107" s="123"/>
      <c r="J107" s="127" t="s">
        <v>192</v>
      </c>
      <c r="K107" s="130"/>
      <c r="L107" s="110"/>
      <c r="M107" s="110"/>
      <c r="N107" s="110"/>
      <c r="O107" s="112"/>
      <c r="P107" s="110"/>
    </row>
    <row r="108" spans="1:16" ht="12.75" customHeight="1" x14ac:dyDescent="0.25">
      <c r="A108" s="110"/>
      <c r="B108" s="110"/>
      <c r="C108" s="122">
        <f t="shared" si="0"/>
        <v>28</v>
      </c>
      <c r="D108" s="113" t="str">
        <f t="shared" si="1"/>
        <v>Mĩ thuật</v>
      </c>
      <c r="E108" s="110" t="str">
        <f t="shared" si="3"/>
        <v>28Mĩ thuật</v>
      </c>
      <c r="F108" s="129">
        <v>28</v>
      </c>
      <c r="G108" s="123" t="s">
        <v>104</v>
      </c>
      <c r="H108" s="123"/>
      <c r="I108" s="123"/>
      <c r="J108" s="127" t="s">
        <v>192</v>
      </c>
      <c r="K108" s="130"/>
      <c r="L108" s="110"/>
      <c r="M108" s="110"/>
      <c r="N108" s="110"/>
      <c r="O108" s="112"/>
      <c r="P108" s="110"/>
    </row>
    <row r="109" spans="1:16" ht="12.75" customHeight="1" x14ac:dyDescent="0.25">
      <c r="A109" s="110"/>
      <c r="B109" s="110"/>
      <c r="C109" s="122">
        <f t="shared" si="0"/>
        <v>29</v>
      </c>
      <c r="D109" s="113" t="str">
        <f t="shared" si="1"/>
        <v>Mĩ thuật</v>
      </c>
      <c r="E109" s="110" t="str">
        <f t="shared" si="3"/>
        <v>29Mĩ thuật</v>
      </c>
      <c r="F109" s="129">
        <v>29</v>
      </c>
      <c r="G109" s="123" t="s">
        <v>104</v>
      </c>
      <c r="H109" s="123"/>
      <c r="I109" s="123"/>
      <c r="J109" s="127" t="s">
        <v>193</v>
      </c>
      <c r="K109" s="130"/>
      <c r="L109" s="110"/>
      <c r="M109" s="110"/>
      <c r="N109" s="110"/>
      <c r="O109" s="112"/>
      <c r="P109" s="110"/>
    </row>
    <row r="110" spans="1:16" ht="12.75" customHeight="1" x14ac:dyDescent="0.25">
      <c r="A110" s="110"/>
      <c r="B110" s="110"/>
      <c r="C110" s="122">
        <f t="shared" si="0"/>
        <v>30</v>
      </c>
      <c r="D110" s="113" t="str">
        <f t="shared" si="1"/>
        <v>Mĩ thuật</v>
      </c>
      <c r="E110" s="110" t="str">
        <f t="shared" si="3"/>
        <v>30Mĩ thuật</v>
      </c>
      <c r="F110" s="129">
        <v>30</v>
      </c>
      <c r="G110" s="123" t="s">
        <v>104</v>
      </c>
      <c r="H110" s="123"/>
      <c r="I110" s="123"/>
      <c r="J110" s="127" t="s">
        <v>193</v>
      </c>
      <c r="K110" s="130"/>
      <c r="L110" s="110"/>
      <c r="M110" s="110"/>
      <c r="N110" s="110"/>
      <c r="O110" s="112"/>
      <c r="P110" s="110"/>
    </row>
    <row r="111" spans="1:16" ht="12.75" customHeight="1" x14ac:dyDescent="0.25">
      <c r="A111" s="110"/>
      <c r="B111" s="110"/>
      <c r="C111" s="122">
        <f t="shared" si="0"/>
        <v>31</v>
      </c>
      <c r="D111" s="113" t="str">
        <f t="shared" si="1"/>
        <v>Mĩ thuật</v>
      </c>
      <c r="E111" s="110" t="str">
        <f t="shared" si="3"/>
        <v>31Mĩ thuật</v>
      </c>
      <c r="F111" s="129">
        <v>31</v>
      </c>
      <c r="G111" s="123" t="s">
        <v>104</v>
      </c>
      <c r="H111" s="123"/>
      <c r="I111" s="123"/>
      <c r="J111" s="127" t="s">
        <v>194</v>
      </c>
      <c r="K111" s="130"/>
      <c r="L111" s="110"/>
      <c r="M111" s="110"/>
      <c r="N111" s="110"/>
      <c r="O111" s="112"/>
      <c r="P111" s="110"/>
    </row>
    <row r="112" spans="1:16" ht="12.75" customHeight="1" x14ac:dyDescent="0.25">
      <c r="A112" s="110"/>
      <c r="B112" s="110"/>
      <c r="C112" s="122">
        <f t="shared" si="0"/>
        <v>32</v>
      </c>
      <c r="D112" s="113" t="str">
        <f t="shared" si="1"/>
        <v>Mĩ thuật</v>
      </c>
      <c r="E112" s="110" t="str">
        <f t="shared" si="3"/>
        <v>32Mĩ thuật</v>
      </c>
      <c r="F112" s="129">
        <v>32</v>
      </c>
      <c r="G112" s="123" t="s">
        <v>104</v>
      </c>
      <c r="H112" s="123"/>
      <c r="I112" s="123"/>
      <c r="J112" s="127" t="s">
        <v>194</v>
      </c>
      <c r="K112" s="130"/>
      <c r="L112" s="110"/>
      <c r="M112" s="110"/>
      <c r="N112" s="110"/>
      <c r="O112" s="112"/>
      <c r="P112" s="110"/>
    </row>
    <row r="113" spans="1:16" ht="12.75" customHeight="1" x14ac:dyDescent="0.25">
      <c r="A113" s="110"/>
      <c r="B113" s="110"/>
      <c r="C113" s="122">
        <f t="shared" si="0"/>
        <v>33</v>
      </c>
      <c r="D113" s="113" t="str">
        <f t="shared" si="1"/>
        <v>Mĩ thuật</v>
      </c>
      <c r="E113" s="110" t="str">
        <f t="shared" si="3"/>
        <v>33Mĩ thuật</v>
      </c>
      <c r="F113" s="129">
        <v>33</v>
      </c>
      <c r="G113" s="123" t="s">
        <v>104</v>
      </c>
      <c r="H113" s="123"/>
      <c r="I113" s="123"/>
      <c r="J113" s="127" t="s">
        <v>194</v>
      </c>
      <c r="K113" s="130"/>
      <c r="L113" s="110"/>
      <c r="M113" s="110"/>
      <c r="N113" s="110"/>
      <c r="O113" s="112"/>
      <c r="P113" s="110"/>
    </row>
    <row r="114" spans="1:16" ht="12.75" customHeight="1" x14ac:dyDescent="0.25">
      <c r="A114" s="110"/>
      <c r="B114" s="110"/>
      <c r="C114" s="122">
        <f t="shared" si="0"/>
        <v>34</v>
      </c>
      <c r="D114" s="113" t="str">
        <f t="shared" si="1"/>
        <v>Mĩ thuật</v>
      </c>
      <c r="E114" s="110" t="str">
        <f t="shared" si="3"/>
        <v>34Mĩ thuật</v>
      </c>
      <c r="F114" s="129">
        <v>34</v>
      </c>
      <c r="G114" s="130" t="s">
        <v>104</v>
      </c>
      <c r="H114" s="130"/>
      <c r="I114" s="130"/>
      <c r="J114" s="127" t="s">
        <v>195</v>
      </c>
      <c r="K114" s="130"/>
      <c r="L114" s="110"/>
      <c r="M114" s="110"/>
      <c r="N114" s="110"/>
      <c r="O114" s="112"/>
      <c r="P114" s="110"/>
    </row>
    <row r="115" spans="1:16" ht="12.75" customHeight="1" x14ac:dyDescent="0.25">
      <c r="A115" s="110"/>
      <c r="B115" s="110"/>
      <c r="C115" s="122">
        <f t="shared" si="0"/>
        <v>35</v>
      </c>
      <c r="D115" s="113" t="str">
        <f t="shared" si="1"/>
        <v>Mĩ thuật</v>
      </c>
      <c r="E115" s="110" t="str">
        <f t="shared" si="3"/>
        <v>35Mĩ thuật</v>
      </c>
      <c r="F115" s="129">
        <v>35</v>
      </c>
      <c r="G115" s="123" t="s">
        <v>104</v>
      </c>
      <c r="H115" s="123"/>
      <c r="I115" s="123"/>
      <c r="J115" s="127" t="s">
        <v>195</v>
      </c>
      <c r="K115" s="130"/>
      <c r="L115" s="110"/>
      <c r="M115" s="110"/>
      <c r="N115" s="110"/>
      <c r="O115" s="112"/>
      <c r="P115" s="110"/>
    </row>
    <row r="116" spans="1:16" ht="12.75" customHeight="1" x14ac:dyDescent="0.25">
      <c r="A116" s="110"/>
      <c r="B116" s="110"/>
      <c r="C116" s="122">
        <f t="shared" si="0"/>
        <v>1</v>
      </c>
      <c r="D116" s="113" t="str">
        <f t="shared" si="1"/>
        <v>Đạo đức</v>
      </c>
      <c r="E116" s="110" t="str">
        <f t="shared" si="3"/>
        <v>1Đạo đức</v>
      </c>
      <c r="F116" s="129">
        <v>1</v>
      </c>
      <c r="G116" s="130" t="s">
        <v>91</v>
      </c>
      <c r="H116" s="130"/>
      <c r="I116" s="130"/>
      <c r="J116" s="127" t="s">
        <v>196</v>
      </c>
      <c r="K116" s="130" t="s">
        <v>147</v>
      </c>
      <c r="L116" s="110"/>
      <c r="M116" s="110"/>
      <c r="N116" s="110"/>
      <c r="O116" s="112"/>
      <c r="P116" s="110"/>
    </row>
    <row r="117" spans="1:16" ht="12.75" customHeight="1" x14ac:dyDescent="0.25">
      <c r="A117" s="110"/>
      <c r="B117" s="110"/>
      <c r="C117" s="122">
        <f t="shared" si="0"/>
        <v>2</v>
      </c>
      <c r="D117" s="113" t="str">
        <f t="shared" si="1"/>
        <v>Đạo đức</v>
      </c>
      <c r="E117" s="110" t="str">
        <f t="shared" si="3"/>
        <v>2Đạo đức</v>
      </c>
      <c r="F117" s="129">
        <v>2</v>
      </c>
      <c r="G117" s="130" t="s">
        <v>91</v>
      </c>
      <c r="H117" s="130"/>
      <c r="I117" s="130"/>
      <c r="J117" s="127" t="s">
        <v>197</v>
      </c>
      <c r="K117" s="130" t="s">
        <v>147</v>
      </c>
      <c r="L117" s="110"/>
      <c r="M117" s="110"/>
      <c r="N117" s="110"/>
      <c r="O117" s="112"/>
      <c r="P117" s="110"/>
    </row>
    <row r="118" spans="1:16" ht="12.75" customHeight="1" x14ac:dyDescent="0.25">
      <c r="A118" s="110"/>
      <c r="B118" s="110"/>
      <c r="C118" s="122">
        <f t="shared" si="0"/>
        <v>3</v>
      </c>
      <c r="D118" s="113" t="str">
        <f t="shared" si="1"/>
        <v>Đạo đức</v>
      </c>
      <c r="E118" s="110" t="str">
        <f t="shared" si="3"/>
        <v>3Đạo đức</v>
      </c>
      <c r="F118" s="129">
        <v>3</v>
      </c>
      <c r="G118" s="130" t="s">
        <v>91</v>
      </c>
      <c r="H118" s="130"/>
      <c r="I118" s="130"/>
      <c r="J118" s="127" t="s">
        <v>198</v>
      </c>
      <c r="K118" s="130" t="s">
        <v>147</v>
      </c>
      <c r="L118" s="110"/>
      <c r="M118" s="110"/>
      <c r="N118" s="110"/>
      <c r="O118" s="112"/>
      <c r="P118" s="110"/>
    </row>
    <row r="119" spans="1:16" ht="12.75" customHeight="1" x14ac:dyDescent="0.25">
      <c r="A119" s="110"/>
      <c r="B119" s="110"/>
      <c r="C119" s="122">
        <f t="shared" si="0"/>
        <v>4</v>
      </c>
      <c r="D119" s="113" t="str">
        <f t="shared" si="1"/>
        <v>Đạo đức</v>
      </c>
      <c r="E119" s="110" t="str">
        <f t="shared" si="3"/>
        <v>4Đạo đức</v>
      </c>
      <c r="F119" s="129">
        <v>4</v>
      </c>
      <c r="G119" s="123" t="s">
        <v>91</v>
      </c>
      <c r="H119" s="123"/>
      <c r="I119" s="123"/>
      <c r="J119" s="127" t="s">
        <v>199</v>
      </c>
      <c r="K119" s="130" t="s">
        <v>147</v>
      </c>
      <c r="L119" s="110"/>
      <c r="M119" s="110"/>
      <c r="N119" s="110"/>
      <c r="O119" s="112"/>
      <c r="P119" s="110"/>
    </row>
    <row r="120" spans="1:16" ht="12.75" customHeight="1" x14ac:dyDescent="0.25">
      <c r="A120" s="110"/>
      <c r="B120" s="110"/>
      <c r="C120" s="122">
        <f t="shared" si="0"/>
        <v>5</v>
      </c>
      <c r="D120" s="113" t="str">
        <f t="shared" si="1"/>
        <v>Đạo đức</v>
      </c>
      <c r="E120" s="110" t="str">
        <f t="shared" si="3"/>
        <v>5Đạo đức</v>
      </c>
      <c r="F120" s="129">
        <v>5</v>
      </c>
      <c r="G120" s="123" t="s">
        <v>91</v>
      </c>
      <c r="H120" s="123"/>
      <c r="I120" s="123"/>
      <c r="J120" s="127" t="s">
        <v>200</v>
      </c>
      <c r="K120" s="130" t="s">
        <v>147</v>
      </c>
      <c r="L120" s="110"/>
      <c r="M120" s="110"/>
      <c r="N120" s="110"/>
      <c r="O120" s="112"/>
      <c r="P120" s="110"/>
    </row>
    <row r="121" spans="1:16" ht="12.75" customHeight="1" x14ac:dyDescent="0.25">
      <c r="A121" s="110"/>
      <c r="B121" s="110"/>
      <c r="C121" s="122">
        <f t="shared" si="0"/>
        <v>6</v>
      </c>
      <c r="D121" s="113" t="str">
        <f t="shared" si="1"/>
        <v>Đạo đức</v>
      </c>
      <c r="E121" s="110" t="str">
        <f t="shared" si="3"/>
        <v>6Đạo đức</v>
      </c>
      <c r="F121" s="129">
        <v>6</v>
      </c>
      <c r="G121" s="123" t="s">
        <v>91</v>
      </c>
      <c r="H121" s="123"/>
      <c r="I121" s="123"/>
      <c r="J121" s="127" t="s">
        <v>201</v>
      </c>
      <c r="K121" s="130" t="s">
        <v>147</v>
      </c>
      <c r="L121" s="110"/>
      <c r="M121" s="110"/>
      <c r="N121" s="110"/>
      <c r="O121" s="112"/>
      <c r="P121" s="110"/>
    </row>
    <row r="122" spans="1:16" ht="12.75" customHeight="1" x14ac:dyDescent="0.25">
      <c r="A122" s="110"/>
      <c r="B122" s="110"/>
      <c r="C122" s="122">
        <f t="shared" si="0"/>
        <v>7</v>
      </c>
      <c r="D122" s="113" t="str">
        <f t="shared" si="1"/>
        <v>Đạo đức</v>
      </c>
      <c r="E122" s="110" t="str">
        <f t="shared" si="3"/>
        <v>7Đạo đức</v>
      </c>
      <c r="F122" s="129">
        <v>7</v>
      </c>
      <c r="G122" s="123" t="s">
        <v>91</v>
      </c>
      <c r="H122" s="123"/>
      <c r="I122" s="123"/>
      <c r="J122" s="127" t="s">
        <v>202</v>
      </c>
      <c r="K122" s="130" t="s">
        <v>147</v>
      </c>
      <c r="L122" s="110"/>
      <c r="M122" s="110"/>
      <c r="N122" s="110"/>
      <c r="O122" s="112"/>
      <c r="P122" s="110"/>
    </row>
    <row r="123" spans="1:16" ht="12.75" customHeight="1" x14ac:dyDescent="0.25">
      <c r="A123" s="110"/>
      <c r="B123" s="110"/>
      <c r="C123" s="122">
        <f t="shared" si="0"/>
        <v>8</v>
      </c>
      <c r="D123" s="113" t="str">
        <f t="shared" si="1"/>
        <v>Đạo đức</v>
      </c>
      <c r="E123" s="110" t="str">
        <f t="shared" si="3"/>
        <v>8Đạo đức</v>
      </c>
      <c r="F123" s="129">
        <v>8</v>
      </c>
      <c r="G123" s="123" t="s">
        <v>91</v>
      </c>
      <c r="H123" s="123"/>
      <c r="I123" s="123"/>
      <c r="J123" s="127" t="s">
        <v>203</v>
      </c>
      <c r="K123" s="130" t="s">
        <v>147</v>
      </c>
      <c r="L123" s="110"/>
      <c r="M123" s="110"/>
      <c r="N123" s="110"/>
      <c r="O123" s="112"/>
      <c r="P123" s="110"/>
    </row>
    <row r="124" spans="1:16" ht="12.75" customHeight="1" x14ac:dyDescent="0.25">
      <c r="A124" s="110"/>
      <c r="B124" s="110"/>
      <c r="C124" s="122">
        <f t="shared" si="0"/>
        <v>9</v>
      </c>
      <c r="D124" s="113" t="str">
        <f t="shared" si="1"/>
        <v>Đạo đức</v>
      </c>
      <c r="E124" s="110" t="str">
        <f t="shared" si="3"/>
        <v>9Đạo đức</v>
      </c>
      <c r="F124" s="129">
        <v>9</v>
      </c>
      <c r="G124" s="123" t="s">
        <v>91</v>
      </c>
      <c r="H124" s="123"/>
      <c r="I124" s="123"/>
      <c r="J124" s="127" t="s">
        <v>204</v>
      </c>
      <c r="K124" s="130" t="s">
        <v>147</v>
      </c>
      <c r="L124" s="110"/>
      <c r="M124" s="110"/>
      <c r="N124" s="110"/>
      <c r="O124" s="112"/>
      <c r="P124" s="110"/>
    </row>
    <row r="125" spans="1:16" ht="12.75" customHeight="1" x14ac:dyDescent="0.25">
      <c r="A125" s="110"/>
      <c r="B125" s="110"/>
      <c r="C125" s="122">
        <f t="shared" si="0"/>
        <v>10</v>
      </c>
      <c r="D125" s="113" t="str">
        <f t="shared" si="1"/>
        <v>Đạo đức</v>
      </c>
      <c r="E125" s="110" t="str">
        <f t="shared" si="3"/>
        <v>10Đạo đức</v>
      </c>
      <c r="F125" s="129">
        <v>10</v>
      </c>
      <c r="G125" s="123" t="s">
        <v>91</v>
      </c>
      <c r="H125" s="123"/>
      <c r="I125" s="123"/>
      <c r="J125" s="127" t="s">
        <v>205</v>
      </c>
      <c r="K125" s="130" t="s">
        <v>147</v>
      </c>
      <c r="L125" s="110"/>
      <c r="M125" s="110"/>
      <c r="N125" s="110"/>
      <c r="O125" s="112"/>
      <c r="P125" s="110"/>
    </row>
    <row r="126" spans="1:16" ht="12.75" customHeight="1" x14ac:dyDescent="0.25">
      <c r="A126" s="110"/>
      <c r="B126" s="110"/>
      <c r="C126" s="122">
        <f t="shared" si="0"/>
        <v>11</v>
      </c>
      <c r="D126" s="113" t="str">
        <f t="shared" si="1"/>
        <v>Đạo đức</v>
      </c>
      <c r="E126" s="110" t="str">
        <f t="shared" si="3"/>
        <v>11Đạo đức</v>
      </c>
      <c r="F126" s="129">
        <v>11</v>
      </c>
      <c r="G126" s="123" t="s">
        <v>91</v>
      </c>
      <c r="H126" s="123"/>
      <c r="I126" s="123"/>
      <c r="J126" s="127" t="s">
        <v>206</v>
      </c>
      <c r="K126" s="130" t="s">
        <v>147</v>
      </c>
      <c r="L126" s="110"/>
      <c r="M126" s="110"/>
      <c r="N126" s="110"/>
      <c r="O126" s="112"/>
      <c r="P126" s="110"/>
    </row>
    <row r="127" spans="1:16" ht="12.75" customHeight="1" x14ac:dyDescent="0.25">
      <c r="A127" s="110"/>
      <c r="B127" s="110"/>
      <c r="C127" s="122">
        <f t="shared" si="0"/>
        <v>12</v>
      </c>
      <c r="D127" s="113" t="str">
        <f t="shared" si="1"/>
        <v>Đạo đức</v>
      </c>
      <c r="E127" s="110" t="str">
        <f t="shared" si="3"/>
        <v>12Đạo đức</v>
      </c>
      <c r="F127" s="129">
        <v>12</v>
      </c>
      <c r="G127" s="123" t="s">
        <v>91</v>
      </c>
      <c r="H127" s="123"/>
      <c r="I127" s="123"/>
      <c r="J127" s="127" t="s">
        <v>207</v>
      </c>
      <c r="K127" s="130" t="s">
        <v>147</v>
      </c>
      <c r="L127" s="110"/>
      <c r="M127" s="110"/>
      <c r="N127" s="110"/>
      <c r="O127" s="112"/>
      <c r="P127" s="110"/>
    </row>
    <row r="128" spans="1:16" ht="12.75" customHeight="1" x14ac:dyDescent="0.25">
      <c r="A128" s="110"/>
      <c r="B128" s="110"/>
      <c r="C128" s="122">
        <f t="shared" si="0"/>
        <v>13</v>
      </c>
      <c r="D128" s="113" t="str">
        <f t="shared" si="1"/>
        <v>Đạo đức</v>
      </c>
      <c r="E128" s="110" t="str">
        <f t="shared" si="3"/>
        <v>13Đạo đức</v>
      </c>
      <c r="F128" s="129">
        <v>13</v>
      </c>
      <c r="G128" s="123" t="s">
        <v>91</v>
      </c>
      <c r="H128" s="123"/>
      <c r="I128" s="123"/>
      <c r="J128" s="127" t="s">
        <v>208</v>
      </c>
      <c r="K128" s="130" t="s">
        <v>147</v>
      </c>
      <c r="L128" s="110"/>
      <c r="M128" s="110"/>
      <c r="N128" s="110"/>
      <c r="O128" s="112"/>
      <c r="P128" s="110"/>
    </row>
    <row r="129" spans="1:16" ht="12.75" customHeight="1" x14ac:dyDescent="0.25">
      <c r="A129" s="110"/>
      <c r="B129" s="110"/>
      <c r="C129" s="122">
        <f t="shared" si="0"/>
        <v>14</v>
      </c>
      <c r="D129" s="113" t="str">
        <f t="shared" si="1"/>
        <v>Đạo đức</v>
      </c>
      <c r="E129" s="110" t="str">
        <f t="shared" si="3"/>
        <v>14Đạo đức</v>
      </c>
      <c r="F129" s="129">
        <v>14</v>
      </c>
      <c r="G129" s="123" t="s">
        <v>91</v>
      </c>
      <c r="H129" s="123"/>
      <c r="I129" s="123"/>
      <c r="J129" s="127" t="s">
        <v>209</v>
      </c>
      <c r="K129" s="130" t="s">
        <v>147</v>
      </c>
      <c r="L129" s="110"/>
      <c r="M129" s="110"/>
      <c r="N129" s="110"/>
      <c r="O129" s="112"/>
      <c r="P129" s="110"/>
    </row>
    <row r="130" spans="1:16" ht="12.75" customHeight="1" x14ac:dyDescent="0.25">
      <c r="A130" s="110"/>
      <c r="B130" s="110"/>
      <c r="C130" s="122">
        <f t="shared" si="0"/>
        <v>15</v>
      </c>
      <c r="D130" s="113" t="str">
        <f t="shared" si="1"/>
        <v>Đạo đức</v>
      </c>
      <c r="E130" s="110" t="str">
        <f t="shared" si="3"/>
        <v>15Đạo đức</v>
      </c>
      <c r="F130" s="129">
        <v>15</v>
      </c>
      <c r="G130" s="123" t="s">
        <v>91</v>
      </c>
      <c r="H130" s="123"/>
      <c r="I130" s="123"/>
      <c r="J130" s="127" t="s">
        <v>210</v>
      </c>
      <c r="K130" s="130" t="s">
        <v>147</v>
      </c>
      <c r="L130" s="110"/>
      <c r="M130" s="110"/>
      <c r="N130" s="110"/>
      <c r="O130" s="112"/>
      <c r="P130" s="110"/>
    </row>
    <row r="131" spans="1:16" ht="12.75" customHeight="1" x14ac:dyDescent="0.25">
      <c r="A131" s="110"/>
      <c r="B131" s="110"/>
      <c r="C131" s="122">
        <f t="shared" si="0"/>
        <v>16</v>
      </c>
      <c r="D131" s="113" t="str">
        <f t="shared" si="1"/>
        <v>Đạo đức</v>
      </c>
      <c r="E131" s="110" t="str">
        <f t="shared" si="3"/>
        <v>16Đạo đức</v>
      </c>
      <c r="F131" s="129">
        <v>16</v>
      </c>
      <c r="G131" s="123" t="s">
        <v>91</v>
      </c>
      <c r="H131" s="123"/>
      <c r="I131" s="123"/>
      <c r="J131" s="127" t="s">
        <v>211</v>
      </c>
      <c r="K131" s="130" t="s">
        <v>147</v>
      </c>
      <c r="L131" s="110"/>
      <c r="M131" s="110"/>
      <c r="N131" s="110"/>
      <c r="O131" s="112"/>
      <c r="P131" s="110"/>
    </row>
    <row r="132" spans="1:16" ht="12.75" customHeight="1" x14ac:dyDescent="0.25">
      <c r="A132" s="110"/>
      <c r="B132" s="110"/>
      <c r="C132" s="122">
        <f t="shared" si="0"/>
        <v>17</v>
      </c>
      <c r="D132" s="113" t="str">
        <f t="shared" si="1"/>
        <v>Đạo đức</v>
      </c>
      <c r="E132" s="110" t="str">
        <f t="shared" si="3"/>
        <v>17Đạo đức</v>
      </c>
      <c r="F132" s="129">
        <v>17</v>
      </c>
      <c r="G132" s="123" t="s">
        <v>91</v>
      </c>
      <c r="H132" s="123"/>
      <c r="I132" s="123"/>
      <c r="J132" s="127" t="s">
        <v>212</v>
      </c>
      <c r="K132" s="130" t="s">
        <v>147</v>
      </c>
      <c r="L132" s="110"/>
      <c r="M132" s="110"/>
      <c r="N132" s="110"/>
      <c r="O132" s="112"/>
      <c r="P132" s="110"/>
    </row>
    <row r="133" spans="1:16" ht="12.75" customHeight="1" x14ac:dyDescent="0.25">
      <c r="A133" s="110"/>
      <c r="B133" s="110"/>
      <c r="C133" s="122">
        <f t="shared" si="0"/>
        <v>18</v>
      </c>
      <c r="D133" s="113" t="str">
        <f t="shared" si="1"/>
        <v>Đạo đức</v>
      </c>
      <c r="E133" s="110" t="str">
        <f t="shared" si="3"/>
        <v>18Đạo đức</v>
      </c>
      <c r="F133" s="129">
        <v>18</v>
      </c>
      <c r="G133" s="123" t="s">
        <v>91</v>
      </c>
      <c r="H133" s="123"/>
      <c r="I133" s="123"/>
      <c r="J133" s="127" t="s">
        <v>213</v>
      </c>
      <c r="K133" s="130" t="s">
        <v>147</v>
      </c>
      <c r="L133" s="110"/>
      <c r="M133" s="110"/>
      <c r="N133" s="110"/>
      <c r="O133" s="112"/>
      <c r="P133" s="110"/>
    </row>
    <row r="134" spans="1:16" ht="12.75" customHeight="1" x14ac:dyDescent="0.25">
      <c r="A134" s="110"/>
      <c r="B134" s="110"/>
      <c r="C134" s="122">
        <f t="shared" si="0"/>
        <v>19</v>
      </c>
      <c r="D134" s="113" t="str">
        <f t="shared" si="1"/>
        <v>Đạo đức</v>
      </c>
      <c r="E134" s="110" t="str">
        <f t="shared" si="3"/>
        <v>19Đạo đức</v>
      </c>
      <c r="F134" s="129">
        <v>19</v>
      </c>
      <c r="G134" s="123" t="s">
        <v>91</v>
      </c>
      <c r="H134" s="123"/>
      <c r="I134" s="123"/>
      <c r="J134" s="127" t="s">
        <v>214</v>
      </c>
      <c r="K134" s="130" t="s">
        <v>147</v>
      </c>
      <c r="L134" s="110"/>
      <c r="M134" s="110"/>
      <c r="N134" s="110"/>
      <c r="O134" s="112"/>
      <c r="P134" s="110"/>
    </row>
    <row r="135" spans="1:16" ht="12.75" customHeight="1" x14ac:dyDescent="0.25">
      <c r="A135" s="110"/>
      <c r="B135" s="110"/>
      <c r="C135" s="122">
        <f t="shared" si="0"/>
        <v>20</v>
      </c>
      <c r="D135" s="113" t="str">
        <f t="shared" si="1"/>
        <v>Đạo đức</v>
      </c>
      <c r="E135" s="110" t="str">
        <f t="shared" si="3"/>
        <v>20Đạo đức</v>
      </c>
      <c r="F135" s="129">
        <v>20</v>
      </c>
      <c r="G135" s="123" t="s">
        <v>91</v>
      </c>
      <c r="H135" s="123"/>
      <c r="I135" s="123"/>
      <c r="J135" s="127" t="s">
        <v>215</v>
      </c>
      <c r="K135" s="130" t="s">
        <v>147</v>
      </c>
      <c r="L135" s="110"/>
      <c r="M135" s="110"/>
      <c r="N135" s="110"/>
      <c r="O135" s="112"/>
      <c r="P135" s="110"/>
    </row>
    <row r="136" spans="1:16" ht="12.75" customHeight="1" x14ac:dyDescent="0.25">
      <c r="A136" s="110"/>
      <c r="B136" s="110"/>
      <c r="C136" s="122">
        <f t="shared" si="0"/>
        <v>21</v>
      </c>
      <c r="D136" s="113" t="str">
        <f t="shared" si="1"/>
        <v>Đạo đức</v>
      </c>
      <c r="E136" s="110" t="str">
        <f t="shared" si="3"/>
        <v>21Đạo đức</v>
      </c>
      <c r="F136" s="129">
        <v>21</v>
      </c>
      <c r="G136" s="123" t="s">
        <v>91</v>
      </c>
      <c r="H136" s="123"/>
      <c r="I136" s="123"/>
      <c r="J136" s="127" t="s">
        <v>216</v>
      </c>
      <c r="K136" s="130" t="s">
        <v>147</v>
      </c>
      <c r="L136" s="110"/>
      <c r="M136" s="110"/>
      <c r="N136" s="110"/>
      <c r="O136" s="112"/>
      <c r="P136" s="110"/>
    </row>
    <row r="137" spans="1:16" ht="12.75" customHeight="1" x14ac:dyDescent="0.25">
      <c r="A137" s="110"/>
      <c r="B137" s="110"/>
      <c r="C137" s="122">
        <f t="shared" si="0"/>
        <v>22</v>
      </c>
      <c r="D137" s="113" t="str">
        <f t="shared" si="1"/>
        <v>Đạo đức</v>
      </c>
      <c r="E137" s="110" t="str">
        <f t="shared" si="3"/>
        <v>22Đạo đức</v>
      </c>
      <c r="F137" s="129">
        <v>22</v>
      </c>
      <c r="G137" s="123" t="s">
        <v>91</v>
      </c>
      <c r="H137" s="123"/>
      <c r="I137" s="123"/>
      <c r="J137" s="127" t="s">
        <v>217</v>
      </c>
      <c r="K137" s="130" t="s">
        <v>147</v>
      </c>
      <c r="L137" s="110"/>
      <c r="M137" s="110"/>
      <c r="N137" s="110"/>
      <c r="O137" s="112"/>
      <c r="P137" s="110"/>
    </row>
    <row r="138" spans="1:16" ht="12.75" customHeight="1" x14ac:dyDescent="0.25">
      <c r="A138" s="110"/>
      <c r="B138" s="110"/>
      <c r="C138" s="122">
        <f t="shared" si="0"/>
        <v>23</v>
      </c>
      <c r="D138" s="113" t="str">
        <f t="shared" si="1"/>
        <v>Đạo đức</v>
      </c>
      <c r="E138" s="110" t="str">
        <f t="shared" si="3"/>
        <v>23Đạo đức</v>
      </c>
      <c r="F138" s="129">
        <v>23</v>
      </c>
      <c r="G138" s="123" t="s">
        <v>91</v>
      </c>
      <c r="H138" s="123"/>
      <c r="I138" s="123"/>
      <c r="J138" s="127" t="s">
        <v>218</v>
      </c>
      <c r="K138" s="130" t="s">
        <v>147</v>
      </c>
      <c r="L138" s="110"/>
      <c r="M138" s="110"/>
      <c r="N138" s="110"/>
      <c r="O138" s="112"/>
      <c r="P138" s="110"/>
    </row>
    <row r="139" spans="1:16" ht="12.75" customHeight="1" x14ac:dyDescent="0.25">
      <c r="A139" s="110"/>
      <c r="B139" s="110"/>
      <c r="C139" s="122">
        <f t="shared" si="0"/>
        <v>24</v>
      </c>
      <c r="D139" s="113" t="str">
        <f t="shared" si="1"/>
        <v>Đạo đức</v>
      </c>
      <c r="E139" s="110" t="str">
        <f t="shared" si="3"/>
        <v>24Đạo đức</v>
      </c>
      <c r="F139" s="129">
        <v>24</v>
      </c>
      <c r="G139" s="123" t="s">
        <v>91</v>
      </c>
      <c r="H139" s="123"/>
      <c r="I139" s="123"/>
      <c r="J139" s="127" t="s">
        <v>219</v>
      </c>
      <c r="K139" s="130" t="s">
        <v>147</v>
      </c>
      <c r="L139" s="110"/>
      <c r="M139" s="110"/>
      <c r="N139" s="110"/>
      <c r="O139" s="112"/>
      <c r="P139" s="110"/>
    </row>
    <row r="140" spans="1:16" ht="12.75" customHeight="1" x14ac:dyDescent="0.25">
      <c r="A140" s="110"/>
      <c r="B140" s="110"/>
      <c r="C140" s="122">
        <f t="shared" si="0"/>
        <v>25</v>
      </c>
      <c r="D140" s="113" t="str">
        <f t="shared" si="1"/>
        <v>Đạo đức</v>
      </c>
      <c r="E140" s="110" t="str">
        <f t="shared" si="3"/>
        <v>25Đạo đức</v>
      </c>
      <c r="F140" s="129">
        <v>25</v>
      </c>
      <c r="G140" s="123" t="s">
        <v>91</v>
      </c>
      <c r="H140" s="123"/>
      <c r="I140" s="123"/>
      <c r="J140" s="127" t="s">
        <v>220</v>
      </c>
      <c r="K140" s="130" t="s">
        <v>147</v>
      </c>
      <c r="L140" s="110"/>
      <c r="M140" s="110"/>
      <c r="N140" s="110"/>
      <c r="O140" s="112"/>
      <c r="P140" s="110"/>
    </row>
    <row r="141" spans="1:16" ht="12.75" customHeight="1" x14ac:dyDescent="0.25">
      <c r="A141" s="110"/>
      <c r="B141" s="110"/>
      <c r="C141" s="122">
        <f t="shared" si="0"/>
        <v>26</v>
      </c>
      <c r="D141" s="113" t="str">
        <f t="shared" si="1"/>
        <v>Đạo đức</v>
      </c>
      <c r="E141" s="110" t="str">
        <f t="shared" si="3"/>
        <v>26Đạo đức</v>
      </c>
      <c r="F141" s="129">
        <v>26</v>
      </c>
      <c r="G141" s="123" t="s">
        <v>91</v>
      </c>
      <c r="H141" s="123"/>
      <c r="I141" s="123"/>
      <c r="J141" s="127" t="s">
        <v>221</v>
      </c>
      <c r="K141" s="130" t="s">
        <v>147</v>
      </c>
      <c r="L141" s="110"/>
      <c r="M141" s="110"/>
      <c r="N141" s="110"/>
      <c r="O141" s="112"/>
      <c r="P141" s="110"/>
    </row>
    <row r="142" spans="1:16" ht="12.75" customHeight="1" x14ac:dyDescent="0.25">
      <c r="A142" s="110"/>
      <c r="B142" s="110"/>
      <c r="C142" s="122">
        <f t="shared" si="0"/>
        <v>27</v>
      </c>
      <c r="D142" s="113" t="str">
        <f t="shared" si="1"/>
        <v>Đạo đức</v>
      </c>
      <c r="E142" s="110" t="str">
        <f t="shared" si="3"/>
        <v>27Đạo đức</v>
      </c>
      <c r="F142" s="129">
        <v>27</v>
      </c>
      <c r="G142" s="123" t="s">
        <v>91</v>
      </c>
      <c r="H142" s="123"/>
      <c r="I142" s="123"/>
      <c r="J142" s="127" t="s">
        <v>222</v>
      </c>
      <c r="K142" s="130" t="s">
        <v>147</v>
      </c>
      <c r="L142" s="110"/>
      <c r="M142" s="110"/>
      <c r="N142" s="110"/>
      <c r="O142" s="112"/>
      <c r="P142" s="110"/>
    </row>
    <row r="143" spans="1:16" ht="12.75" customHeight="1" x14ac:dyDescent="0.25">
      <c r="A143" s="110"/>
      <c r="B143" s="110"/>
      <c r="C143" s="122">
        <f t="shared" si="0"/>
        <v>28</v>
      </c>
      <c r="D143" s="113" t="str">
        <f t="shared" si="1"/>
        <v>Đạo đức</v>
      </c>
      <c r="E143" s="110" t="str">
        <f t="shared" si="3"/>
        <v>28Đạo đức</v>
      </c>
      <c r="F143" s="129">
        <v>28</v>
      </c>
      <c r="G143" s="123" t="s">
        <v>91</v>
      </c>
      <c r="H143" s="123"/>
      <c r="I143" s="123"/>
      <c r="J143" s="127" t="s">
        <v>223</v>
      </c>
      <c r="K143" s="130" t="s">
        <v>147</v>
      </c>
      <c r="L143" s="110"/>
      <c r="M143" s="110"/>
      <c r="N143" s="110"/>
      <c r="O143" s="112"/>
      <c r="P143" s="110"/>
    </row>
    <row r="144" spans="1:16" ht="12.75" customHeight="1" x14ac:dyDescent="0.25">
      <c r="A144" s="110"/>
      <c r="B144" s="110"/>
      <c r="C144" s="122">
        <f t="shared" si="0"/>
        <v>29</v>
      </c>
      <c r="D144" s="113" t="str">
        <f t="shared" si="1"/>
        <v>Đạo đức</v>
      </c>
      <c r="E144" s="110" t="str">
        <f t="shared" si="3"/>
        <v>29Đạo đức</v>
      </c>
      <c r="F144" s="129">
        <v>29</v>
      </c>
      <c r="G144" s="123" t="s">
        <v>91</v>
      </c>
      <c r="H144" s="123"/>
      <c r="I144" s="123"/>
      <c r="J144" s="127" t="s">
        <v>224</v>
      </c>
      <c r="K144" s="130" t="s">
        <v>147</v>
      </c>
      <c r="L144" s="110"/>
      <c r="M144" s="110"/>
      <c r="N144" s="110"/>
      <c r="O144" s="112"/>
      <c r="P144" s="110"/>
    </row>
    <row r="145" spans="1:16" ht="12.75" customHeight="1" x14ac:dyDescent="0.25">
      <c r="A145" s="110"/>
      <c r="B145" s="110"/>
      <c r="C145" s="122">
        <f t="shared" si="0"/>
        <v>30</v>
      </c>
      <c r="D145" s="113" t="str">
        <f t="shared" si="1"/>
        <v>Đạo đức</v>
      </c>
      <c r="E145" s="110" t="str">
        <f t="shared" si="3"/>
        <v>30Đạo đức</v>
      </c>
      <c r="F145" s="129">
        <v>30</v>
      </c>
      <c r="G145" s="123" t="s">
        <v>91</v>
      </c>
      <c r="H145" s="123"/>
      <c r="I145" s="123"/>
      <c r="J145" s="127" t="s">
        <v>225</v>
      </c>
      <c r="K145" s="130" t="s">
        <v>147</v>
      </c>
      <c r="L145" s="110"/>
      <c r="M145" s="110"/>
      <c r="N145" s="110"/>
      <c r="O145" s="112"/>
      <c r="P145" s="110"/>
    </row>
    <row r="146" spans="1:16" ht="12.75" customHeight="1" x14ac:dyDescent="0.25">
      <c r="A146" s="110"/>
      <c r="B146" s="110"/>
      <c r="C146" s="122">
        <f t="shared" si="0"/>
        <v>31</v>
      </c>
      <c r="D146" s="113" t="str">
        <f t="shared" si="1"/>
        <v>Đạo đức</v>
      </c>
      <c r="E146" s="110" t="str">
        <f t="shared" si="3"/>
        <v>31Đạo đức</v>
      </c>
      <c r="F146" s="129">
        <v>31</v>
      </c>
      <c r="G146" s="123" t="s">
        <v>91</v>
      </c>
      <c r="H146" s="123"/>
      <c r="I146" s="123"/>
      <c r="J146" s="127" t="s">
        <v>226</v>
      </c>
      <c r="K146" s="130" t="s">
        <v>147</v>
      </c>
      <c r="L146" s="110"/>
      <c r="M146" s="110"/>
      <c r="N146" s="110"/>
      <c r="O146" s="112"/>
      <c r="P146" s="110"/>
    </row>
    <row r="147" spans="1:16" ht="12.75" customHeight="1" x14ac:dyDescent="0.25">
      <c r="A147" s="110"/>
      <c r="B147" s="110"/>
      <c r="C147" s="122">
        <f t="shared" si="0"/>
        <v>32</v>
      </c>
      <c r="D147" s="113" t="str">
        <f t="shared" si="1"/>
        <v>Đạo đức</v>
      </c>
      <c r="E147" s="110" t="str">
        <f t="shared" si="3"/>
        <v>32Đạo đức</v>
      </c>
      <c r="F147" s="129">
        <v>32</v>
      </c>
      <c r="G147" s="123" t="s">
        <v>91</v>
      </c>
      <c r="H147" s="123"/>
      <c r="I147" s="123"/>
      <c r="J147" s="127" t="s">
        <v>227</v>
      </c>
      <c r="K147" s="130" t="s">
        <v>147</v>
      </c>
      <c r="L147" s="110"/>
      <c r="M147" s="110"/>
      <c r="N147" s="110"/>
      <c r="O147" s="112"/>
      <c r="P147" s="110"/>
    </row>
    <row r="148" spans="1:16" ht="12.75" customHeight="1" x14ac:dyDescent="0.25">
      <c r="A148" s="110"/>
      <c r="B148" s="110"/>
      <c r="C148" s="122">
        <f t="shared" si="0"/>
        <v>33</v>
      </c>
      <c r="D148" s="113" t="str">
        <f t="shared" si="1"/>
        <v>Đạo đức</v>
      </c>
      <c r="E148" s="110" t="str">
        <f t="shared" si="3"/>
        <v>33Đạo đức</v>
      </c>
      <c r="F148" s="129">
        <v>33</v>
      </c>
      <c r="G148" s="123" t="s">
        <v>91</v>
      </c>
      <c r="H148" s="123"/>
      <c r="I148" s="123"/>
      <c r="J148" s="127" t="s">
        <v>228</v>
      </c>
      <c r="K148" s="130" t="s">
        <v>147</v>
      </c>
      <c r="L148" s="110"/>
      <c r="M148" s="110"/>
      <c r="N148" s="110"/>
      <c r="O148" s="112"/>
      <c r="P148" s="110"/>
    </row>
    <row r="149" spans="1:16" ht="12.75" customHeight="1" x14ac:dyDescent="0.25">
      <c r="A149" s="110"/>
      <c r="B149" s="110"/>
      <c r="C149" s="122">
        <f t="shared" si="0"/>
        <v>34</v>
      </c>
      <c r="D149" s="113" t="str">
        <f t="shared" si="1"/>
        <v>Đạo đức</v>
      </c>
      <c r="E149" s="110" t="str">
        <f t="shared" si="3"/>
        <v>34Đạo đức</v>
      </c>
      <c r="F149" s="129">
        <v>34</v>
      </c>
      <c r="G149" s="123" t="s">
        <v>91</v>
      </c>
      <c r="H149" s="123"/>
      <c r="I149" s="123"/>
      <c r="J149" s="127" t="s">
        <v>228</v>
      </c>
      <c r="K149" s="130" t="s">
        <v>147</v>
      </c>
      <c r="L149" s="110"/>
      <c r="M149" s="110"/>
      <c r="N149" s="110"/>
      <c r="O149" s="112"/>
      <c r="P149" s="110"/>
    </row>
    <row r="150" spans="1:16" ht="12.75" customHeight="1" x14ac:dyDescent="0.25">
      <c r="A150" s="110"/>
      <c r="B150" s="110"/>
      <c r="C150" s="122">
        <f t="shared" si="0"/>
        <v>35</v>
      </c>
      <c r="D150" s="113" t="str">
        <f t="shared" si="1"/>
        <v>Đạo đức</v>
      </c>
      <c r="E150" s="110" t="str">
        <f t="shared" si="3"/>
        <v>35Đạo đức</v>
      </c>
      <c r="F150" s="129">
        <v>35</v>
      </c>
      <c r="G150" s="123" t="s">
        <v>91</v>
      </c>
      <c r="H150" s="123"/>
      <c r="I150" s="123"/>
      <c r="J150" s="127" t="s">
        <v>229</v>
      </c>
      <c r="K150" s="130" t="s">
        <v>147</v>
      </c>
      <c r="L150" s="110"/>
      <c r="M150" s="110"/>
      <c r="N150" s="110"/>
      <c r="O150" s="112"/>
      <c r="P150" s="110"/>
    </row>
    <row r="151" spans="1:16" ht="12.75" customHeight="1" x14ac:dyDescent="0.25">
      <c r="A151" s="110"/>
      <c r="B151" s="110"/>
      <c r="C151" s="122">
        <f t="shared" si="0"/>
        <v>1</v>
      </c>
      <c r="D151" s="113" t="str">
        <f t="shared" si="1"/>
        <v>HDH-T</v>
      </c>
      <c r="E151" s="110" t="str">
        <f t="shared" si="3"/>
        <v>1HDH-T</v>
      </c>
      <c r="F151" s="129">
        <v>1</v>
      </c>
      <c r="G151" s="123" t="s">
        <v>93</v>
      </c>
      <c r="H151" s="123"/>
      <c r="I151" s="123"/>
      <c r="J151" s="127" t="s">
        <v>230</v>
      </c>
      <c r="K151" s="130" t="s">
        <v>147</v>
      </c>
      <c r="L151" s="110"/>
      <c r="M151" s="110"/>
      <c r="N151" s="110"/>
      <c r="O151" s="112"/>
      <c r="P151" s="110"/>
    </row>
    <row r="152" spans="1:16" ht="12.75" customHeight="1" x14ac:dyDescent="0.25">
      <c r="A152" s="110"/>
      <c r="B152" s="110"/>
      <c r="C152" s="122">
        <f t="shared" si="0"/>
        <v>2</v>
      </c>
      <c r="D152" s="113" t="str">
        <f t="shared" si="1"/>
        <v>HDH-T</v>
      </c>
      <c r="E152" s="110" t="str">
        <f t="shared" si="3"/>
        <v>2HDH-T</v>
      </c>
      <c r="F152" s="129">
        <v>2</v>
      </c>
      <c r="G152" s="123" t="s">
        <v>93</v>
      </c>
      <c r="H152" s="123"/>
      <c r="I152" s="123"/>
      <c r="J152" s="127" t="s">
        <v>231</v>
      </c>
      <c r="K152" s="130" t="s">
        <v>147</v>
      </c>
      <c r="L152" s="110"/>
      <c r="M152" s="110"/>
      <c r="N152" s="110"/>
      <c r="O152" s="112"/>
      <c r="P152" s="110"/>
    </row>
    <row r="153" spans="1:16" ht="12.75" customHeight="1" x14ac:dyDescent="0.25">
      <c r="A153" s="110"/>
      <c r="B153" s="110"/>
      <c r="C153" s="122">
        <f t="shared" si="0"/>
        <v>3</v>
      </c>
      <c r="D153" s="113" t="str">
        <f t="shared" si="1"/>
        <v>HDH-T</v>
      </c>
      <c r="E153" s="110" t="str">
        <f t="shared" si="3"/>
        <v>3HDH-T</v>
      </c>
      <c r="F153" s="129">
        <v>3</v>
      </c>
      <c r="G153" s="123" t="s">
        <v>93</v>
      </c>
      <c r="H153" s="123"/>
      <c r="I153" s="123"/>
      <c r="J153" s="127" t="s">
        <v>232</v>
      </c>
      <c r="K153" s="130" t="s">
        <v>147</v>
      </c>
      <c r="L153" s="110"/>
      <c r="M153" s="110"/>
      <c r="N153" s="110"/>
      <c r="O153" s="112"/>
      <c r="P153" s="110"/>
    </row>
    <row r="154" spans="1:16" ht="12.75" customHeight="1" x14ac:dyDescent="0.25">
      <c r="A154" s="110"/>
      <c r="B154" s="110"/>
      <c r="C154" s="122">
        <f t="shared" si="0"/>
        <v>4</v>
      </c>
      <c r="D154" s="113" t="str">
        <f t="shared" si="1"/>
        <v>HDH-T</v>
      </c>
      <c r="E154" s="110" t="str">
        <f t="shared" si="3"/>
        <v>4HDH-T</v>
      </c>
      <c r="F154" s="129">
        <v>4</v>
      </c>
      <c r="G154" s="123" t="s">
        <v>93</v>
      </c>
      <c r="H154" s="123"/>
      <c r="I154" s="123"/>
      <c r="J154" s="127" t="s">
        <v>233</v>
      </c>
      <c r="K154" s="130" t="s">
        <v>147</v>
      </c>
      <c r="L154" s="110"/>
      <c r="M154" s="110"/>
      <c r="N154" s="110"/>
      <c r="O154" s="112"/>
      <c r="P154" s="110"/>
    </row>
    <row r="155" spans="1:16" ht="12.75" customHeight="1" x14ac:dyDescent="0.25">
      <c r="A155" s="110"/>
      <c r="B155" s="110"/>
      <c r="C155" s="122">
        <f t="shared" si="0"/>
        <v>5</v>
      </c>
      <c r="D155" s="113" t="str">
        <f t="shared" si="1"/>
        <v>HDH-T</v>
      </c>
      <c r="E155" s="110" t="str">
        <f t="shared" si="3"/>
        <v>5HDH-T</v>
      </c>
      <c r="F155" s="129">
        <v>5</v>
      </c>
      <c r="G155" s="123" t="s">
        <v>93</v>
      </c>
      <c r="H155" s="123"/>
      <c r="I155" s="123"/>
      <c r="J155" s="127" t="s">
        <v>234</v>
      </c>
      <c r="K155" s="130" t="s">
        <v>147</v>
      </c>
      <c r="L155" s="110"/>
      <c r="M155" s="110"/>
      <c r="N155" s="110"/>
      <c r="O155" s="112"/>
      <c r="P155" s="110"/>
    </row>
    <row r="156" spans="1:16" ht="12.75" customHeight="1" x14ac:dyDescent="0.25">
      <c r="A156" s="110"/>
      <c r="B156" s="110"/>
      <c r="C156" s="122">
        <f t="shared" si="0"/>
        <v>6</v>
      </c>
      <c r="D156" s="113" t="str">
        <f t="shared" si="1"/>
        <v>HDH-T</v>
      </c>
      <c r="E156" s="110" t="str">
        <f t="shared" si="3"/>
        <v>6HDH-T</v>
      </c>
      <c r="F156" s="129">
        <v>6</v>
      </c>
      <c r="G156" s="123" t="s">
        <v>93</v>
      </c>
      <c r="H156" s="123"/>
      <c r="I156" s="123"/>
      <c r="J156" s="127" t="s">
        <v>235</v>
      </c>
      <c r="K156" s="130" t="s">
        <v>147</v>
      </c>
      <c r="L156" s="110"/>
      <c r="M156" s="110"/>
      <c r="N156" s="110"/>
      <c r="O156" s="112"/>
      <c r="P156" s="110"/>
    </row>
    <row r="157" spans="1:16" ht="12.75" customHeight="1" x14ac:dyDescent="0.25">
      <c r="A157" s="110"/>
      <c r="B157" s="110"/>
      <c r="C157" s="122">
        <f t="shared" si="0"/>
        <v>7</v>
      </c>
      <c r="D157" s="113" t="str">
        <f t="shared" si="1"/>
        <v>HDH-T</v>
      </c>
      <c r="E157" s="110" t="str">
        <f t="shared" si="3"/>
        <v>7HDH-T</v>
      </c>
      <c r="F157" s="129">
        <v>7</v>
      </c>
      <c r="G157" s="123" t="s">
        <v>93</v>
      </c>
      <c r="H157" s="123"/>
      <c r="I157" s="123"/>
      <c r="J157" s="127" t="s">
        <v>236</v>
      </c>
      <c r="K157" s="130" t="s">
        <v>147</v>
      </c>
      <c r="L157" s="110"/>
      <c r="M157" s="110"/>
      <c r="N157" s="110"/>
      <c r="O157" s="112"/>
      <c r="P157" s="110"/>
    </row>
    <row r="158" spans="1:16" ht="12.75" customHeight="1" x14ac:dyDescent="0.25">
      <c r="A158" s="110"/>
      <c r="B158" s="110"/>
      <c r="C158" s="122">
        <f t="shared" si="0"/>
        <v>8</v>
      </c>
      <c r="D158" s="113" t="str">
        <f t="shared" si="1"/>
        <v>HDH-T</v>
      </c>
      <c r="E158" s="110" t="str">
        <f t="shared" si="3"/>
        <v>8HDH-T</v>
      </c>
      <c r="F158" s="129">
        <v>8</v>
      </c>
      <c r="G158" s="123" t="s">
        <v>93</v>
      </c>
      <c r="H158" s="123"/>
      <c r="I158" s="123"/>
      <c r="J158" s="127" t="s">
        <v>234</v>
      </c>
      <c r="K158" s="130" t="s">
        <v>147</v>
      </c>
      <c r="L158" s="110"/>
      <c r="M158" s="110"/>
      <c r="N158" s="110"/>
      <c r="O158" s="112"/>
      <c r="P158" s="110"/>
    </row>
    <row r="159" spans="1:16" ht="12.75" customHeight="1" x14ac:dyDescent="0.25">
      <c r="A159" s="110"/>
      <c r="B159" s="110"/>
      <c r="C159" s="122">
        <f t="shared" si="0"/>
        <v>9</v>
      </c>
      <c r="D159" s="113" t="str">
        <f t="shared" si="1"/>
        <v>HDH-T</v>
      </c>
      <c r="E159" s="110" t="str">
        <f t="shared" si="3"/>
        <v>9HDH-T</v>
      </c>
      <c r="F159" s="129">
        <v>9</v>
      </c>
      <c r="G159" s="123" t="s">
        <v>93</v>
      </c>
      <c r="H159" s="123"/>
      <c r="I159" s="123"/>
      <c r="J159" s="127" t="s">
        <v>237</v>
      </c>
      <c r="K159" s="130" t="s">
        <v>147</v>
      </c>
      <c r="L159" s="110"/>
      <c r="M159" s="110"/>
      <c r="N159" s="110"/>
      <c r="O159" s="112"/>
      <c r="P159" s="110"/>
    </row>
    <row r="160" spans="1:16" ht="12.75" customHeight="1" x14ac:dyDescent="0.25">
      <c r="A160" s="110"/>
      <c r="B160" s="110"/>
      <c r="C160" s="122">
        <f t="shared" si="0"/>
        <v>10</v>
      </c>
      <c r="D160" s="113" t="str">
        <f t="shared" si="1"/>
        <v>HDH-T</v>
      </c>
      <c r="E160" s="110" t="str">
        <f t="shared" si="3"/>
        <v>10HDH-T</v>
      </c>
      <c r="F160" s="129">
        <v>10</v>
      </c>
      <c r="G160" s="123" t="s">
        <v>93</v>
      </c>
      <c r="H160" s="123"/>
      <c r="I160" s="123"/>
      <c r="J160" s="127" t="s">
        <v>238</v>
      </c>
      <c r="K160" s="130" t="s">
        <v>147</v>
      </c>
      <c r="L160" s="110"/>
      <c r="M160" s="110"/>
      <c r="N160" s="110"/>
      <c r="O160" s="112"/>
      <c r="P160" s="110"/>
    </row>
    <row r="161" spans="1:16" ht="12.75" customHeight="1" x14ac:dyDescent="0.25">
      <c r="A161" s="110"/>
      <c r="B161" s="110"/>
      <c r="C161" s="122">
        <f t="shared" si="0"/>
        <v>11</v>
      </c>
      <c r="D161" s="113" t="str">
        <f t="shared" si="1"/>
        <v>HDH-T</v>
      </c>
      <c r="E161" s="110" t="str">
        <f t="shared" si="3"/>
        <v>11HDH-T</v>
      </c>
      <c r="F161" s="129">
        <v>11</v>
      </c>
      <c r="G161" s="123" t="s">
        <v>93</v>
      </c>
      <c r="H161" s="123"/>
      <c r="I161" s="123"/>
      <c r="J161" s="127" t="s">
        <v>239</v>
      </c>
      <c r="K161" s="130" t="s">
        <v>147</v>
      </c>
      <c r="L161" s="110"/>
      <c r="M161" s="110"/>
      <c r="N161" s="110"/>
      <c r="O161" s="112"/>
      <c r="P161" s="110"/>
    </row>
    <row r="162" spans="1:16" ht="12.75" customHeight="1" x14ac:dyDescent="0.25">
      <c r="A162" s="110"/>
      <c r="B162" s="110"/>
      <c r="C162" s="122">
        <f t="shared" si="0"/>
        <v>12</v>
      </c>
      <c r="D162" s="113" t="str">
        <f t="shared" si="1"/>
        <v>HDH-T</v>
      </c>
      <c r="E162" s="110" t="str">
        <f t="shared" si="3"/>
        <v>12HDH-T</v>
      </c>
      <c r="F162" s="129">
        <v>12</v>
      </c>
      <c r="G162" s="123" t="s">
        <v>93</v>
      </c>
      <c r="H162" s="123"/>
      <c r="I162" s="123"/>
      <c r="J162" s="127" t="s">
        <v>234</v>
      </c>
      <c r="K162" s="130" t="s">
        <v>147</v>
      </c>
      <c r="L162" s="110"/>
      <c r="M162" s="110"/>
      <c r="N162" s="110"/>
      <c r="O162" s="112"/>
      <c r="P162" s="110"/>
    </row>
    <row r="163" spans="1:16" ht="12.75" customHeight="1" x14ac:dyDescent="0.25">
      <c r="A163" s="110"/>
      <c r="B163" s="110"/>
      <c r="C163" s="122">
        <f t="shared" si="0"/>
        <v>13</v>
      </c>
      <c r="D163" s="113" t="str">
        <f t="shared" si="1"/>
        <v>HDH-T</v>
      </c>
      <c r="E163" s="110" t="str">
        <f t="shared" si="3"/>
        <v>13HDH-T</v>
      </c>
      <c r="F163" s="129">
        <v>13</v>
      </c>
      <c r="G163" s="123" t="s">
        <v>93</v>
      </c>
      <c r="H163" s="123"/>
      <c r="I163" s="123"/>
      <c r="J163" s="127" t="s">
        <v>240</v>
      </c>
      <c r="K163" s="130" t="s">
        <v>147</v>
      </c>
      <c r="L163" s="110"/>
      <c r="M163" s="110"/>
      <c r="N163" s="110"/>
      <c r="O163" s="112"/>
      <c r="P163" s="110"/>
    </row>
    <row r="164" spans="1:16" ht="12.75" customHeight="1" x14ac:dyDescent="0.25">
      <c r="A164" s="110"/>
      <c r="B164" s="110"/>
      <c r="C164" s="122">
        <f t="shared" si="0"/>
        <v>14</v>
      </c>
      <c r="D164" s="113" t="str">
        <f t="shared" si="1"/>
        <v>HDH-T</v>
      </c>
      <c r="E164" s="110" t="str">
        <f t="shared" si="3"/>
        <v>14HDH-T</v>
      </c>
      <c r="F164" s="129">
        <v>14</v>
      </c>
      <c r="G164" s="123" t="s">
        <v>93</v>
      </c>
      <c r="H164" s="123"/>
      <c r="I164" s="123"/>
      <c r="J164" s="127" t="s">
        <v>241</v>
      </c>
      <c r="K164" s="130" t="s">
        <v>147</v>
      </c>
      <c r="L164" s="110"/>
      <c r="M164" s="110"/>
      <c r="N164" s="110"/>
      <c r="O164" s="112"/>
      <c r="P164" s="110"/>
    </row>
    <row r="165" spans="1:16" ht="12.75" customHeight="1" x14ac:dyDescent="0.25">
      <c r="A165" s="110"/>
      <c r="B165" s="110"/>
      <c r="C165" s="122">
        <f t="shared" si="0"/>
        <v>15</v>
      </c>
      <c r="D165" s="113" t="str">
        <f t="shared" si="1"/>
        <v>HDH-T</v>
      </c>
      <c r="E165" s="110" t="str">
        <f t="shared" si="3"/>
        <v>15HDH-T</v>
      </c>
      <c r="F165" s="129">
        <v>15</v>
      </c>
      <c r="G165" s="123" t="s">
        <v>93</v>
      </c>
      <c r="H165" s="123"/>
      <c r="I165" s="123"/>
      <c r="J165" s="127" t="s">
        <v>242</v>
      </c>
      <c r="K165" s="130" t="s">
        <v>147</v>
      </c>
      <c r="L165" s="110"/>
      <c r="M165" s="110"/>
      <c r="N165" s="110"/>
      <c r="O165" s="112"/>
      <c r="P165" s="110"/>
    </row>
    <row r="166" spans="1:16" ht="12.75" customHeight="1" x14ac:dyDescent="0.25">
      <c r="A166" s="110"/>
      <c r="B166" s="110"/>
      <c r="C166" s="122">
        <f t="shared" si="0"/>
        <v>16</v>
      </c>
      <c r="D166" s="113" t="str">
        <f t="shared" si="1"/>
        <v>HDH-T</v>
      </c>
      <c r="E166" s="110" t="str">
        <f t="shared" si="3"/>
        <v>16HDH-T</v>
      </c>
      <c r="F166" s="129">
        <v>16</v>
      </c>
      <c r="G166" s="123" t="s">
        <v>93</v>
      </c>
      <c r="H166" s="123"/>
      <c r="I166" s="123"/>
      <c r="J166" s="127" t="s">
        <v>243</v>
      </c>
      <c r="K166" s="130" t="s">
        <v>147</v>
      </c>
      <c r="L166" s="110"/>
      <c r="M166" s="110"/>
      <c r="N166" s="110"/>
      <c r="O166" s="112"/>
      <c r="P166" s="110"/>
    </row>
    <row r="167" spans="1:16" ht="12.75" customHeight="1" x14ac:dyDescent="0.25">
      <c r="A167" s="110"/>
      <c r="B167" s="110"/>
      <c r="C167" s="122">
        <f t="shared" si="0"/>
        <v>17</v>
      </c>
      <c r="D167" s="113" t="str">
        <f t="shared" si="1"/>
        <v>HDH-T</v>
      </c>
      <c r="E167" s="110" t="str">
        <f t="shared" si="3"/>
        <v>17HDH-T</v>
      </c>
      <c r="F167" s="129">
        <v>17</v>
      </c>
      <c r="G167" s="123" t="s">
        <v>93</v>
      </c>
      <c r="H167" s="123"/>
      <c r="I167" s="123"/>
      <c r="J167" s="127" t="s">
        <v>244</v>
      </c>
      <c r="K167" s="130" t="s">
        <v>147</v>
      </c>
      <c r="L167" s="110"/>
      <c r="M167" s="110"/>
      <c r="N167" s="110"/>
      <c r="O167" s="112"/>
      <c r="P167" s="110"/>
    </row>
    <row r="168" spans="1:16" ht="12.75" customHeight="1" x14ac:dyDescent="0.25">
      <c r="A168" s="110"/>
      <c r="B168" s="110"/>
      <c r="C168" s="122">
        <f t="shared" si="0"/>
        <v>18</v>
      </c>
      <c r="D168" s="113" t="str">
        <f t="shared" si="1"/>
        <v>HDH-T</v>
      </c>
      <c r="E168" s="110" t="str">
        <f t="shared" si="3"/>
        <v>18HDH-T</v>
      </c>
      <c r="F168" s="129">
        <v>18</v>
      </c>
      <c r="G168" s="123" t="s">
        <v>93</v>
      </c>
      <c r="H168" s="123"/>
      <c r="I168" s="123"/>
      <c r="J168" s="127" t="s">
        <v>234</v>
      </c>
      <c r="K168" s="130" t="s">
        <v>147</v>
      </c>
      <c r="L168" s="110"/>
      <c r="M168" s="110"/>
      <c r="N168" s="110"/>
      <c r="O168" s="112"/>
      <c r="P168" s="110"/>
    </row>
    <row r="169" spans="1:16" ht="12.75" customHeight="1" x14ac:dyDescent="0.25">
      <c r="A169" s="110"/>
      <c r="B169" s="110"/>
      <c r="C169" s="122">
        <f t="shared" si="0"/>
        <v>19</v>
      </c>
      <c r="D169" s="113" t="str">
        <f t="shared" si="1"/>
        <v>HDH-T</v>
      </c>
      <c r="E169" s="110" t="str">
        <f t="shared" si="3"/>
        <v>19HDH-T</v>
      </c>
      <c r="F169" s="129">
        <v>19</v>
      </c>
      <c r="G169" s="123" t="s">
        <v>93</v>
      </c>
      <c r="H169" s="123"/>
      <c r="I169" s="123"/>
      <c r="J169" s="127" t="s">
        <v>245</v>
      </c>
      <c r="K169" s="130" t="s">
        <v>147</v>
      </c>
      <c r="L169" s="110"/>
      <c r="M169" s="110"/>
      <c r="N169" s="110"/>
      <c r="O169" s="112"/>
      <c r="P169" s="110"/>
    </row>
    <row r="170" spans="1:16" ht="12.75" customHeight="1" x14ac:dyDescent="0.25">
      <c r="A170" s="110"/>
      <c r="B170" s="110"/>
      <c r="C170" s="122">
        <f t="shared" si="0"/>
        <v>20</v>
      </c>
      <c r="D170" s="113" t="str">
        <f t="shared" si="1"/>
        <v>HDH-T</v>
      </c>
      <c r="E170" s="110" t="str">
        <f t="shared" si="3"/>
        <v>20HDH-T</v>
      </c>
      <c r="F170" s="129">
        <v>20</v>
      </c>
      <c r="G170" s="123" t="s">
        <v>93</v>
      </c>
      <c r="H170" s="123"/>
      <c r="I170" s="123"/>
      <c r="J170" s="127" t="s">
        <v>246</v>
      </c>
      <c r="K170" s="130" t="s">
        <v>147</v>
      </c>
      <c r="L170" s="110"/>
      <c r="M170" s="110"/>
      <c r="N170" s="110"/>
      <c r="O170" s="112"/>
      <c r="P170" s="110"/>
    </row>
    <row r="171" spans="1:16" ht="12.75" customHeight="1" x14ac:dyDescent="0.25">
      <c r="A171" s="110"/>
      <c r="B171" s="110"/>
      <c r="C171" s="122">
        <f t="shared" si="0"/>
        <v>21</v>
      </c>
      <c r="D171" s="113" t="str">
        <f t="shared" si="1"/>
        <v>HDH-T</v>
      </c>
      <c r="E171" s="110" t="str">
        <f t="shared" si="3"/>
        <v>21HDH-T</v>
      </c>
      <c r="F171" s="129">
        <v>21</v>
      </c>
      <c r="G171" s="123" t="s">
        <v>93</v>
      </c>
      <c r="H171" s="123"/>
      <c r="I171" s="123"/>
      <c r="J171" s="127" t="s">
        <v>247</v>
      </c>
      <c r="K171" s="130" t="s">
        <v>147</v>
      </c>
      <c r="L171" s="110"/>
      <c r="M171" s="110"/>
      <c r="N171" s="110"/>
      <c r="O171" s="112"/>
      <c r="P171" s="110"/>
    </row>
    <row r="172" spans="1:16" ht="12.75" customHeight="1" x14ac:dyDescent="0.25">
      <c r="A172" s="110"/>
      <c r="B172" s="110"/>
      <c r="C172" s="122">
        <f t="shared" si="0"/>
        <v>22</v>
      </c>
      <c r="D172" s="113" t="str">
        <f t="shared" si="1"/>
        <v>HDH-T</v>
      </c>
      <c r="E172" s="110" t="str">
        <f t="shared" si="3"/>
        <v>22HDH-T</v>
      </c>
      <c r="F172" s="129">
        <v>22</v>
      </c>
      <c r="G172" s="123" t="s">
        <v>93</v>
      </c>
      <c r="H172" s="123"/>
      <c r="I172" s="123"/>
      <c r="J172" s="127" t="s">
        <v>248</v>
      </c>
      <c r="K172" s="130" t="s">
        <v>147</v>
      </c>
      <c r="L172" s="110"/>
      <c r="M172" s="110"/>
      <c r="N172" s="110"/>
      <c r="O172" s="112"/>
      <c r="P172" s="110"/>
    </row>
    <row r="173" spans="1:16" ht="12.75" customHeight="1" x14ac:dyDescent="0.25">
      <c r="A173" s="110"/>
      <c r="B173" s="110"/>
      <c r="C173" s="122">
        <f t="shared" si="0"/>
        <v>23</v>
      </c>
      <c r="D173" s="113" t="str">
        <f t="shared" si="1"/>
        <v>HDH-T</v>
      </c>
      <c r="E173" s="110" t="str">
        <f t="shared" si="3"/>
        <v>23HDH-T</v>
      </c>
      <c r="F173" s="129">
        <v>23</v>
      </c>
      <c r="G173" s="123" t="s">
        <v>93</v>
      </c>
      <c r="H173" s="123"/>
      <c r="I173" s="123"/>
      <c r="J173" s="127" t="s">
        <v>249</v>
      </c>
      <c r="K173" s="130" t="s">
        <v>147</v>
      </c>
      <c r="L173" s="110"/>
      <c r="M173" s="110"/>
      <c r="N173" s="110"/>
      <c r="O173" s="112"/>
      <c r="P173" s="110"/>
    </row>
    <row r="174" spans="1:16" ht="12.75" customHeight="1" x14ac:dyDescent="0.25">
      <c r="A174" s="110"/>
      <c r="B174" s="110"/>
      <c r="C174" s="122">
        <f t="shared" si="0"/>
        <v>24</v>
      </c>
      <c r="D174" s="113" t="str">
        <f t="shared" si="1"/>
        <v>HDH-T</v>
      </c>
      <c r="E174" s="110" t="str">
        <f t="shared" si="3"/>
        <v>24HDH-T</v>
      </c>
      <c r="F174" s="129">
        <v>24</v>
      </c>
      <c r="G174" s="123" t="s">
        <v>93</v>
      </c>
      <c r="H174" s="123"/>
      <c r="I174" s="123"/>
      <c r="J174" s="127" t="s">
        <v>250</v>
      </c>
      <c r="K174" s="130" t="s">
        <v>147</v>
      </c>
      <c r="L174" s="110"/>
      <c r="M174" s="110"/>
      <c r="N174" s="110"/>
      <c r="O174" s="112"/>
      <c r="P174" s="110"/>
    </row>
    <row r="175" spans="1:16" ht="12.75" customHeight="1" x14ac:dyDescent="0.25">
      <c r="A175" s="110"/>
      <c r="B175" s="110"/>
      <c r="C175" s="122">
        <f t="shared" si="0"/>
        <v>25</v>
      </c>
      <c r="D175" s="113" t="str">
        <f t="shared" si="1"/>
        <v>HDH-T</v>
      </c>
      <c r="E175" s="110" t="str">
        <f t="shared" si="3"/>
        <v>25HDH-T</v>
      </c>
      <c r="F175" s="129">
        <v>25</v>
      </c>
      <c r="G175" s="123" t="s">
        <v>93</v>
      </c>
      <c r="H175" s="123"/>
      <c r="I175" s="123"/>
      <c r="J175" s="127" t="s">
        <v>251</v>
      </c>
      <c r="K175" s="130" t="s">
        <v>147</v>
      </c>
      <c r="L175" s="110"/>
      <c r="M175" s="110"/>
      <c r="N175" s="110"/>
      <c r="O175" s="112"/>
      <c r="P175" s="110"/>
    </row>
    <row r="176" spans="1:16" ht="12.75" customHeight="1" x14ac:dyDescent="0.25">
      <c r="A176" s="110"/>
      <c r="B176" s="110"/>
      <c r="C176" s="122">
        <f t="shared" si="0"/>
        <v>26</v>
      </c>
      <c r="D176" s="113" t="str">
        <f t="shared" si="1"/>
        <v>HDH-T</v>
      </c>
      <c r="E176" s="110" t="str">
        <f t="shared" si="3"/>
        <v>26HDH-T</v>
      </c>
      <c r="F176" s="129">
        <v>26</v>
      </c>
      <c r="G176" s="123" t="s">
        <v>93</v>
      </c>
      <c r="H176" s="123"/>
      <c r="I176" s="123"/>
      <c r="J176" s="127" t="s">
        <v>252</v>
      </c>
      <c r="K176" s="130" t="s">
        <v>147</v>
      </c>
      <c r="L176" s="110"/>
      <c r="M176" s="110"/>
      <c r="N176" s="110"/>
      <c r="O176" s="112"/>
      <c r="P176" s="110"/>
    </row>
    <row r="177" spans="1:16" ht="12.75" customHeight="1" x14ac:dyDescent="0.25">
      <c r="A177" s="110"/>
      <c r="B177" s="110"/>
      <c r="C177" s="122">
        <f t="shared" si="0"/>
        <v>27</v>
      </c>
      <c r="D177" s="113" t="str">
        <f t="shared" si="1"/>
        <v>HDH-T</v>
      </c>
      <c r="E177" s="110" t="str">
        <f t="shared" si="3"/>
        <v>27HDH-T</v>
      </c>
      <c r="F177" s="129">
        <v>27</v>
      </c>
      <c r="G177" s="123" t="s">
        <v>93</v>
      </c>
      <c r="H177" s="123"/>
      <c r="I177" s="123"/>
      <c r="J177" s="127" t="s">
        <v>253</v>
      </c>
      <c r="K177" s="130" t="s">
        <v>147</v>
      </c>
      <c r="L177" s="110"/>
      <c r="M177" s="110"/>
      <c r="N177" s="110"/>
      <c r="O177" s="112"/>
      <c r="P177" s="110"/>
    </row>
    <row r="178" spans="1:16" ht="12.75" customHeight="1" x14ac:dyDescent="0.25">
      <c r="A178" s="110"/>
      <c r="B178" s="110"/>
      <c r="C178" s="122">
        <f t="shared" si="0"/>
        <v>28</v>
      </c>
      <c r="D178" s="113" t="str">
        <f t="shared" si="1"/>
        <v>HDH-T</v>
      </c>
      <c r="E178" s="110" t="str">
        <f t="shared" si="3"/>
        <v>28HDH-T</v>
      </c>
      <c r="F178" s="129">
        <v>28</v>
      </c>
      <c r="G178" s="123" t="s">
        <v>93</v>
      </c>
      <c r="H178" s="123"/>
      <c r="I178" s="123"/>
      <c r="J178" s="127" t="s">
        <v>254</v>
      </c>
      <c r="K178" s="130" t="s">
        <v>147</v>
      </c>
      <c r="L178" s="110"/>
      <c r="M178" s="110"/>
      <c r="N178" s="110"/>
      <c r="O178" s="112"/>
      <c r="P178" s="110"/>
    </row>
    <row r="179" spans="1:16" ht="12.75" customHeight="1" x14ac:dyDescent="0.25">
      <c r="A179" s="110"/>
      <c r="B179" s="110"/>
      <c r="C179" s="122">
        <f t="shared" si="0"/>
        <v>29</v>
      </c>
      <c r="D179" s="113" t="str">
        <f t="shared" si="1"/>
        <v>HDH-T</v>
      </c>
      <c r="E179" s="110" t="str">
        <f t="shared" si="3"/>
        <v>29HDH-T</v>
      </c>
      <c r="F179" s="129">
        <v>29</v>
      </c>
      <c r="G179" s="123" t="s">
        <v>93</v>
      </c>
      <c r="H179" s="123"/>
      <c r="I179" s="123"/>
      <c r="J179" s="127" t="s">
        <v>234</v>
      </c>
      <c r="K179" s="130" t="s">
        <v>147</v>
      </c>
      <c r="L179" s="110"/>
      <c r="M179" s="110"/>
      <c r="N179" s="110"/>
      <c r="O179" s="112"/>
      <c r="P179" s="110"/>
    </row>
    <row r="180" spans="1:16" ht="12.75" customHeight="1" x14ac:dyDescent="0.25">
      <c r="A180" s="110"/>
      <c r="B180" s="110"/>
      <c r="C180" s="122">
        <f t="shared" si="0"/>
        <v>30</v>
      </c>
      <c r="D180" s="113" t="str">
        <f t="shared" si="1"/>
        <v>HDH-T</v>
      </c>
      <c r="E180" s="110" t="str">
        <f t="shared" si="3"/>
        <v>30HDH-T</v>
      </c>
      <c r="F180" s="129">
        <v>30</v>
      </c>
      <c r="G180" s="123" t="s">
        <v>93</v>
      </c>
      <c r="H180" s="123"/>
      <c r="I180" s="123"/>
      <c r="J180" s="127" t="s">
        <v>255</v>
      </c>
      <c r="K180" s="130" t="s">
        <v>147</v>
      </c>
      <c r="L180" s="110"/>
      <c r="M180" s="110"/>
      <c r="N180" s="110"/>
      <c r="O180" s="112"/>
      <c r="P180" s="110"/>
    </row>
    <row r="181" spans="1:16" ht="12.75" customHeight="1" x14ac:dyDescent="0.25">
      <c r="A181" s="110"/>
      <c r="B181" s="110"/>
      <c r="C181" s="122">
        <f t="shared" si="0"/>
        <v>31</v>
      </c>
      <c r="D181" s="113" t="str">
        <f t="shared" si="1"/>
        <v>HDH-T</v>
      </c>
      <c r="E181" s="110" t="str">
        <f t="shared" si="3"/>
        <v>31HDH-T</v>
      </c>
      <c r="F181" s="129">
        <v>31</v>
      </c>
      <c r="G181" s="123" t="s">
        <v>93</v>
      </c>
      <c r="H181" s="123"/>
      <c r="I181" s="123"/>
      <c r="J181" s="127" t="s">
        <v>256</v>
      </c>
      <c r="K181" s="130" t="s">
        <v>147</v>
      </c>
      <c r="L181" s="110"/>
      <c r="M181" s="110"/>
      <c r="N181" s="110"/>
      <c r="O181" s="112"/>
      <c r="P181" s="110"/>
    </row>
    <row r="182" spans="1:16" ht="12.75" customHeight="1" x14ac:dyDescent="0.25">
      <c r="A182" s="110"/>
      <c r="B182" s="110"/>
      <c r="C182" s="122">
        <f t="shared" si="0"/>
        <v>32</v>
      </c>
      <c r="D182" s="113" t="str">
        <f t="shared" si="1"/>
        <v>HDH-T</v>
      </c>
      <c r="E182" s="110" t="str">
        <f t="shared" si="3"/>
        <v>32HDH-T</v>
      </c>
      <c r="F182" s="129">
        <v>32</v>
      </c>
      <c r="G182" s="123" t="s">
        <v>93</v>
      </c>
      <c r="H182" s="123"/>
      <c r="I182" s="123"/>
      <c r="J182" s="127" t="s">
        <v>257</v>
      </c>
      <c r="K182" s="130" t="s">
        <v>147</v>
      </c>
      <c r="L182" s="110"/>
      <c r="M182" s="110"/>
      <c r="N182" s="110"/>
      <c r="O182" s="112"/>
      <c r="P182" s="110"/>
    </row>
    <row r="183" spans="1:16" ht="12.75" customHeight="1" x14ac:dyDescent="0.25">
      <c r="A183" s="110"/>
      <c r="B183" s="110"/>
      <c r="C183" s="122">
        <f t="shared" si="0"/>
        <v>33</v>
      </c>
      <c r="D183" s="113" t="str">
        <f t="shared" si="1"/>
        <v>HDH-T</v>
      </c>
      <c r="E183" s="110" t="str">
        <f t="shared" si="3"/>
        <v>33HDH-T</v>
      </c>
      <c r="F183" s="129">
        <v>33</v>
      </c>
      <c r="G183" s="123" t="s">
        <v>93</v>
      </c>
      <c r="H183" s="123"/>
      <c r="I183" s="123"/>
      <c r="J183" s="127" t="s">
        <v>234</v>
      </c>
      <c r="K183" s="130" t="s">
        <v>147</v>
      </c>
      <c r="L183" s="110"/>
      <c r="M183" s="110"/>
      <c r="N183" s="110"/>
      <c r="O183" s="112"/>
      <c r="P183" s="110"/>
    </row>
    <row r="184" spans="1:16" ht="12.75" customHeight="1" x14ac:dyDescent="0.25">
      <c r="A184" s="110"/>
      <c r="B184" s="110"/>
      <c r="C184" s="122">
        <f t="shared" si="0"/>
        <v>34</v>
      </c>
      <c r="D184" s="113" t="str">
        <f t="shared" si="1"/>
        <v>HDH-T</v>
      </c>
      <c r="E184" s="110" t="str">
        <f t="shared" si="3"/>
        <v>34HDH-T</v>
      </c>
      <c r="F184" s="129">
        <v>34</v>
      </c>
      <c r="G184" s="123" t="s">
        <v>93</v>
      </c>
      <c r="H184" s="123"/>
      <c r="I184" s="123"/>
      <c r="J184" s="127" t="s">
        <v>258</v>
      </c>
      <c r="K184" s="130" t="s">
        <v>147</v>
      </c>
      <c r="L184" s="110"/>
      <c r="M184" s="110"/>
      <c r="N184" s="110"/>
      <c r="O184" s="112"/>
      <c r="P184" s="110"/>
    </row>
    <row r="185" spans="1:16" ht="12.75" customHeight="1" x14ac:dyDescent="0.25">
      <c r="A185" s="110"/>
      <c r="B185" s="110"/>
      <c r="C185" s="122">
        <f t="shared" si="0"/>
        <v>35</v>
      </c>
      <c r="D185" s="113" t="str">
        <f t="shared" si="1"/>
        <v>HDH-T</v>
      </c>
      <c r="E185" s="110" t="str">
        <f t="shared" si="3"/>
        <v>35HDH-T</v>
      </c>
      <c r="F185" s="129">
        <v>35</v>
      </c>
      <c r="G185" s="123" t="s">
        <v>93</v>
      </c>
      <c r="H185" s="123"/>
      <c r="I185" s="123"/>
      <c r="J185" s="127" t="s">
        <v>259</v>
      </c>
      <c r="K185" s="130" t="s">
        <v>147</v>
      </c>
      <c r="L185" s="110"/>
      <c r="M185" s="110"/>
      <c r="N185" s="110"/>
      <c r="O185" s="112"/>
      <c r="P185" s="110"/>
    </row>
    <row r="186" spans="1:16" ht="12.75" customHeight="1" x14ac:dyDescent="0.25">
      <c r="A186" s="110"/>
      <c r="B186" s="110"/>
      <c r="C186" s="122">
        <f t="shared" si="0"/>
        <v>36</v>
      </c>
      <c r="D186" s="113" t="str">
        <f t="shared" si="1"/>
        <v>HDH-T</v>
      </c>
      <c r="E186" s="110" t="str">
        <f t="shared" si="3"/>
        <v>36HDH-T</v>
      </c>
      <c r="F186" s="129">
        <v>36</v>
      </c>
      <c r="G186" s="123" t="s">
        <v>93</v>
      </c>
      <c r="H186" s="123"/>
      <c r="I186" s="123"/>
      <c r="J186" s="127" t="s">
        <v>234</v>
      </c>
      <c r="K186" s="130" t="s">
        <v>147</v>
      </c>
      <c r="L186" s="110"/>
      <c r="M186" s="110"/>
      <c r="N186" s="110"/>
      <c r="O186" s="112"/>
      <c r="P186" s="110"/>
    </row>
    <row r="187" spans="1:16" ht="12.75" customHeight="1" x14ac:dyDescent="0.25">
      <c r="A187" s="110"/>
      <c r="B187" s="110"/>
      <c r="C187" s="122">
        <f t="shared" si="0"/>
        <v>37</v>
      </c>
      <c r="D187" s="113" t="str">
        <f t="shared" si="1"/>
        <v>HDH-T</v>
      </c>
      <c r="E187" s="110" t="str">
        <f t="shared" si="3"/>
        <v>37HDH-T</v>
      </c>
      <c r="F187" s="129">
        <v>37</v>
      </c>
      <c r="G187" s="123" t="s">
        <v>93</v>
      </c>
      <c r="H187" s="123"/>
      <c r="I187" s="123"/>
      <c r="J187" s="127" t="s">
        <v>260</v>
      </c>
      <c r="K187" s="130" t="s">
        <v>147</v>
      </c>
      <c r="L187" s="110"/>
      <c r="M187" s="110"/>
      <c r="N187" s="110"/>
      <c r="O187" s="112"/>
      <c r="P187" s="110"/>
    </row>
    <row r="188" spans="1:16" ht="12.75" customHeight="1" x14ac:dyDescent="0.25">
      <c r="A188" s="110"/>
      <c r="B188" s="110"/>
      <c r="C188" s="122">
        <f t="shared" si="0"/>
        <v>38</v>
      </c>
      <c r="D188" s="113" t="str">
        <f t="shared" si="1"/>
        <v>HDH-T</v>
      </c>
      <c r="E188" s="110" t="str">
        <f t="shared" si="3"/>
        <v>38HDH-T</v>
      </c>
      <c r="F188" s="129">
        <v>38</v>
      </c>
      <c r="G188" s="123" t="s">
        <v>93</v>
      </c>
      <c r="H188" s="123"/>
      <c r="I188" s="123"/>
      <c r="J188" s="127" t="s">
        <v>261</v>
      </c>
      <c r="K188" s="130" t="s">
        <v>147</v>
      </c>
      <c r="L188" s="110"/>
      <c r="M188" s="110"/>
      <c r="N188" s="110"/>
      <c r="O188" s="112"/>
      <c r="P188" s="110"/>
    </row>
    <row r="189" spans="1:16" ht="12.75" customHeight="1" x14ac:dyDescent="0.25">
      <c r="A189" s="110"/>
      <c r="B189" s="110"/>
      <c r="C189" s="122">
        <f t="shared" si="0"/>
        <v>39</v>
      </c>
      <c r="D189" s="113" t="str">
        <f t="shared" si="1"/>
        <v>HDH-T</v>
      </c>
      <c r="E189" s="110" t="str">
        <f t="shared" si="3"/>
        <v>39HDH-T</v>
      </c>
      <c r="F189" s="129">
        <v>39</v>
      </c>
      <c r="G189" s="123" t="s">
        <v>93</v>
      </c>
      <c r="H189" s="123"/>
      <c r="I189" s="123"/>
      <c r="J189" s="127" t="s">
        <v>262</v>
      </c>
      <c r="K189" s="130" t="s">
        <v>147</v>
      </c>
      <c r="L189" s="110"/>
      <c r="M189" s="110"/>
      <c r="N189" s="110"/>
      <c r="O189" s="112"/>
      <c r="P189" s="110"/>
    </row>
    <row r="190" spans="1:16" ht="12.75" customHeight="1" x14ac:dyDescent="0.25">
      <c r="A190" s="110"/>
      <c r="B190" s="110"/>
      <c r="C190" s="122">
        <f t="shared" si="0"/>
        <v>40</v>
      </c>
      <c r="D190" s="113" t="str">
        <f t="shared" si="1"/>
        <v>HDH-T</v>
      </c>
      <c r="E190" s="110" t="str">
        <f t="shared" si="3"/>
        <v>40HDH-T</v>
      </c>
      <c r="F190" s="129">
        <v>40</v>
      </c>
      <c r="G190" s="123" t="s">
        <v>93</v>
      </c>
      <c r="H190" s="123"/>
      <c r="I190" s="123"/>
      <c r="J190" s="127" t="s">
        <v>263</v>
      </c>
      <c r="K190" s="130" t="s">
        <v>147</v>
      </c>
      <c r="L190" s="110"/>
      <c r="M190" s="110"/>
      <c r="N190" s="110"/>
      <c r="O190" s="112"/>
      <c r="P190" s="110"/>
    </row>
    <row r="191" spans="1:16" ht="12.75" customHeight="1" x14ac:dyDescent="0.25">
      <c r="A191" s="110"/>
      <c r="B191" s="110"/>
      <c r="C191" s="122">
        <f t="shared" si="0"/>
        <v>41</v>
      </c>
      <c r="D191" s="113" t="str">
        <f t="shared" si="1"/>
        <v>HDH-T</v>
      </c>
      <c r="E191" s="110" t="str">
        <f t="shared" si="3"/>
        <v>41HDH-T</v>
      </c>
      <c r="F191" s="129">
        <v>41</v>
      </c>
      <c r="G191" s="123" t="s">
        <v>93</v>
      </c>
      <c r="H191" s="123"/>
      <c r="I191" s="123"/>
      <c r="J191" s="127" t="s">
        <v>264</v>
      </c>
      <c r="K191" s="130" t="s">
        <v>147</v>
      </c>
      <c r="L191" s="110"/>
      <c r="M191" s="110"/>
      <c r="N191" s="110"/>
      <c r="O191" s="112"/>
      <c r="P191" s="110"/>
    </row>
    <row r="192" spans="1:16" ht="12.75" customHeight="1" x14ac:dyDescent="0.25">
      <c r="A192" s="110"/>
      <c r="B192" s="110"/>
      <c r="C192" s="122">
        <f t="shared" si="0"/>
        <v>42</v>
      </c>
      <c r="D192" s="113" t="str">
        <f t="shared" si="1"/>
        <v>HDH-T</v>
      </c>
      <c r="E192" s="110" t="str">
        <f t="shared" si="3"/>
        <v>42HDH-T</v>
      </c>
      <c r="F192" s="129">
        <v>42</v>
      </c>
      <c r="G192" s="123" t="s">
        <v>93</v>
      </c>
      <c r="H192" s="123"/>
      <c r="I192" s="123"/>
      <c r="J192" s="127" t="s">
        <v>265</v>
      </c>
      <c r="K192" s="130" t="s">
        <v>147</v>
      </c>
      <c r="L192" s="110"/>
      <c r="M192" s="110"/>
      <c r="N192" s="110"/>
      <c r="O192" s="112"/>
      <c r="P192" s="110"/>
    </row>
    <row r="193" spans="1:16" ht="12.75" customHeight="1" x14ac:dyDescent="0.25">
      <c r="A193" s="110"/>
      <c r="B193" s="110"/>
      <c r="C193" s="122">
        <f t="shared" si="0"/>
        <v>43</v>
      </c>
      <c r="D193" s="113" t="str">
        <f t="shared" si="1"/>
        <v>HDH-T</v>
      </c>
      <c r="E193" s="110" t="str">
        <f t="shared" si="3"/>
        <v>43HDH-T</v>
      </c>
      <c r="F193" s="129">
        <v>43</v>
      </c>
      <c r="G193" s="123" t="s">
        <v>93</v>
      </c>
      <c r="H193" s="123"/>
      <c r="I193" s="123"/>
      <c r="J193" s="127" t="s">
        <v>266</v>
      </c>
      <c r="K193" s="130" t="s">
        <v>147</v>
      </c>
      <c r="L193" s="110"/>
      <c r="M193" s="110"/>
      <c r="N193" s="110"/>
      <c r="O193" s="112"/>
      <c r="P193" s="110"/>
    </row>
    <row r="194" spans="1:16" ht="12.75" customHeight="1" x14ac:dyDescent="0.25">
      <c r="A194" s="110"/>
      <c r="B194" s="110"/>
      <c r="C194" s="122">
        <f t="shared" si="0"/>
        <v>44</v>
      </c>
      <c r="D194" s="113" t="str">
        <f t="shared" si="1"/>
        <v>HDH-T</v>
      </c>
      <c r="E194" s="110" t="str">
        <f t="shared" si="3"/>
        <v>44HDH-T</v>
      </c>
      <c r="F194" s="129">
        <v>44</v>
      </c>
      <c r="G194" s="123" t="s">
        <v>93</v>
      </c>
      <c r="H194" s="123"/>
      <c r="I194" s="123"/>
      <c r="J194" s="127" t="s">
        <v>267</v>
      </c>
      <c r="K194" s="130" t="s">
        <v>147</v>
      </c>
      <c r="L194" s="110"/>
      <c r="M194" s="110"/>
      <c r="N194" s="110"/>
      <c r="O194" s="112"/>
      <c r="P194" s="110"/>
    </row>
    <row r="195" spans="1:16" ht="12.75" customHeight="1" x14ac:dyDescent="0.25">
      <c r="A195" s="110"/>
      <c r="B195" s="110"/>
      <c r="C195" s="122">
        <f t="shared" si="0"/>
        <v>45</v>
      </c>
      <c r="D195" s="113" t="str">
        <f t="shared" si="1"/>
        <v>HDH-T</v>
      </c>
      <c r="E195" s="110" t="str">
        <f t="shared" si="3"/>
        <v>45HDH-T</v>
      </c>
      <c r="F195" s="129">
        <v>45</v>
      </c>
      <c r="G195" s="123" t="s">
        <v>93</v>
      </c>
      <c r="H195" s="123"/>
      <c r="I195" s="123"/>
      <c r="J195" s="127" t="s">
        <v>268</v>
      </c>
      <c r="K195" s="130" t="s">
        <v>147</v>
      </c>
      <c r="L195" s="110"/>
      <c r="M195" s="110"/>
      <c r="N195" s="110"/>
      <c r="O195" s="112"/>
      <c r="P195" s="110"/>
    </row>
    <row r="196" spans="1:16" ht="12.75" customHeight="1" x14ac:dyDescent="0.25">
      <c r="A196" s="110"/>
      <c r="B196" s="110"/>
      <c r="C196" s="122">
        <f t="shared" si="0"/>
        <v>46</v>
      </c>
      <c r="D196" s="113" t="str">
        <f t="shared" si="1"/>
        <v>HDH-T</v>
      </c>
      <c r="E196" s="110" t="str">
        <f t="shared" si="3"/>
        <v>46HDH-T</v>
      </c>
      <c r="F196" s="129">
        <v>46</v>
      </c>
      <c r="G196" s="123" t="s">
        <v>93</v>
      </c>
      <c r="H196" s="123"/>
      <c r="I196" s="123"/>
      <c r="J196" s="127" t="s">
        <v>269</v>
      </c>
      <c r="K196" s="130" t="s">
        <v>147</v>
      </c>
      <c r="L196" s="110"/>
      <c r="M196" s="110"/>
      <c r="N196" s="110"/>
      <c r="O196" s="112"/>
      <c r="P196" s="110"/>
    </row>
    <row r="197" spans="1:16" ht="12.75" customHeight="1" x14ac:dyDescent="0.25">
      <c r="A197" s="110"/>
      <c r="B197" s="110"/>
      <c r="C197" s="122">
        <f t="shared" si="0"/>
        <v>47</v>
      </c>
      <c r="D197" s="113" t="str">
        <f t="shared" si="1"/>
        <v>HDH-T</v>
      </c>
      <c r="E197" s="110" t="str">
        <f t="shared" si="3"/>
        <v>47HDH-T</v>
      </c>
      <c r="F197" s="129">
        <v>47</v>
      </c>
      <c r="G197" s="123" t="s">
        <v>93</v>
      </c>
      <c r="H197" s="123"/>
      <c r="I197" s="123"/>
      <c r="J197" s="127" t="s">
        <v>234</v>
      </c>
      <c r="K197" s="130" t="s">
        <v>147</v>
      </c>
      <c r="L197" s="110"/>
      <c r="M197" s="110"/>
      <c r="N197" s="110"/>
      <c r="O197" s="112"/>
      <c r="P197" s="110"/>
    </row>
    <row r="198" spans="1:16" ht="12.75" customHeight="1" x14ac:dyDescent="0.25">
      <c r="A198" s="110"/>
      <c r="B198" s="110"/>
      <c r="C198" s="122">
        <f t="shared" si="0"/>
        <v>48</v>
      </c>
      <c r="D198" s="113" t="str">
        <f t="shared" si="1"/>
        <v>HDH-T</v>
      </c>
      <c r="E198" s="110" t="str">
        <f t="shared" si="3"/>
        <v>48HDH-T</v>
      </c>
      <c r="F198" s="129">
        <v>48</v>
      </c>
      <c r="G198" s="123" t="s">
        <v>93</v>
      </c>
      <c r="H198" s="123"/>
      <c r="I198" s="123"/>
      <c r="J198" s="127" t="s">
        <v>234</v>
      </c>
      <c r="K198" s="130" t="s">
        <v>147</v>
      </c>
      <c r="L198" s="110"/>
      <c r="M198" s="110"/>
      <c r="N198" s="110"/>
      <c r="O198" s="112"/>
      <c r="P198" s="110"/>
    </row>
    <row r="199" spans="1:16" ht="12.75" customHeight="1" x14ac:dyDescent="0.25">
      <c r="A199" s="110"/>
      <c r="B199" s="110"/>
      <c r="C199" s="122">
        <f t="shared" si="0"/>
        <v>49</v>
      </c>
      <c r="D199" s="113" t="str">
        <f t="shared" si="1"/>
        <v>HDH-T</v>
      </c>
      <c r="E199" s="110" t="str">
        <f t="shared" si="3"/>
        <v>49HDH-T</v>
      </c>
      <c r="F199" s="129">
        <v>49</v>
      </c>
      <c r="G199" s="123" t="s">
        <v>93</v>
      </c>
      <c r="H199" s="123"/>
      <c r="I199" s="123"/>
      <c r="J199" s="127" t="s">
        <v>270</v>
      </c>
      <c r="K199" s="130" t="s">
        <v>147</v>
      </c>
      <c r="L199" s="110"/>
      <c r="M199" s="110"/>
      <c r="N199" s="110"/>
      <c r="O199" s="112"/>
      <c r="P199" s="110"/>
    </row>
    <row r="200" spans="1:16" ht="12.75" customHeight="1" x14ac:dyDescent="0.25">
      <c r="A200" s="110"/>
      <c r="B200" s="110"/>
      <c r="C200" s="122">
        <f t="shared" si="0"/>
        <v>50</v>
      </c>
      <c r="D200" s="113" t="str">
        <f t="shared" si="1"/>
        <v>HDH-T</v>
      </c>
      <c r="E200" s="110" t="str">
        <f t="shared" si="3"/>
        <v>50HDH-T</v>
      </c>
      <c r="F200" s="129">
        <v>50</v>
      </c>
      <c r="G200" s="123" t="s">
        <v>93</v>
      </c>
      <c r="H200" s="123"/>
      <c r="I200" s="123"/>
      <c r="J200" s="127" t="s">
        <v>271</v>
      </c>
      <c r="K200" s="130" t="s">
        <v>147</v>
      </c>
      <c r="L200" s="110"/>
      <c r="M200" s="110"/>
      <c r="N200" s="110"/>
      <c r="O200" s="112"/>
      <c r="P200" s="110"/>
    </row>
    <row r="201" spans="1:16" ht="12.75" customHeight="1" x14ac:dyDescent="0.25">
      <c r="A201" s="110"/>
      <c r="B201" s="110"/>
      <c r="C201" s="122">
        <f t="shared" si="0"/>
        <v>51</v>
      </c>
      <c r="D201" s="113" t="str">
        <f t="shared" si="1"/>
        <v>HDH-T</v>
      </c>
      <c r="E201" s="110" t="str">
        <f t="shared" si="3"/>
        <v>51HDH-T</v>
      </c>
      <c r="F201" s="129">
        <v>51</v>
      </c>
      <c r="G201" s="123" t="s">
        <v>93</v>
      </c>
      <c r="H201" s="123"/>
      <c r="I201" s="123"/>
      <c r="J201" s="127" t="s">
        <v>272</v>
      </c>
      <c r="K201" s="130" t="s">
        <v>147</v>
      </c>
      <c r="L201" s="110"/>
      <c r="M201" s="110"/>
      <c r="N201" s="110"/>
      <c r="O201" s="112"/>
      <c r="P201" s="110"/>
    </row>
    <row r="202" spans="1:16" ht="12.75" customHeight="1" x14ac:dyDescent="0.25">
      <c r="A202" s="110"/>
      <c r="B202" s="110"/>
      <c r="C202" s="122">
        <f t="shared" si="0"/>
        <v>52</v>
      </c>
      <c r="D202" s="113" t="str">
        <f t="shared" si="1"/>
        <v>HDH-T</v>
      </c>
      <c r="E202" s="110" t="str">
        <f t="shared" si="3"/>
        <v>52HDH-T</v>
      </c>
      <c r="F202" s="129">
        <v>52</v>
      </c>
      <c r="G202" s="123" t="s">
        <v>93</v>
      </c>
      <c r="H202" s="123"/>
      <c r="I202" s="123"/>
      <c r="J202" s="127" t="s">
        <v>273</v>
      </c>
      <c r="K202" s="130" t="s">
        <v>147</v>
      </c>
      <c r="L202" s="110"/>
      <c r="M202" s="110"/>
      <c r="N202" s="110"/>
      <c r="O202" s="112"/>
      <c r="P202" s="110"/>
    </row>
    <row r="203" spans="1:16" ht="12.75" customHeight="1" x14ac:dyDescent="0.25">
      <c r="A203" s="110"/>
      <c r="B203" s="110"/>
      <c r="C203" s="122">
        <f t="shared" si="0"/>
        <v>53</v>
      </c>
      <c r="D203" s="113" t="str">
        <f t="shared" si="1"/>
        <v>HDH-T</v>
      </c>
      <c r="E203" s="110" t="str">
        <f t="shared" si="3"/>
        <v>53HDH-T</v>
      </c>
      <c r="F203" s="129">
        <v>53</v>
      </c>
      <c r="G203" s="123" t="s">
        <v>93</v>
      </c>
      <c r="H203" s="123"/>
      <c r="I203" s="123"/>
      <c r="J203" s="127" t="s">
        <v>274</v>
      </c>
      <c r="K203" s="130" t="s">
        <v>147</v>
      </c>
      <c r="L203" s="110"/>
      <c r="M203" s="110"/>
      <c r="N203" s="110"/>
      <c r="O203" s="112"/>
      <c r="P203" s="110"/>
    </row>
    <row r="204" spans="1:16" ht="12.75" customHeight="1" x14ac:dyDescent="0.25">
      <c r="A204" s="110"/>
      <c r="B204" s="110"/>
      <c r="C204" s="122">
        <f t="shared" si="0"/>
        <v>54</v>
      </c>
      <c r="D204" s="113" t="str">
        <f t="shared" si="1"/>
        <v>HDH-T</v>
      </c>
      <c r="E204" s="110" t="str">
        <f t="shared" si="3"/>
        <v>54HDH-T</v>
      </c>
      <c r="F204" s="129">
        <v>54</v>
      </c>
      <c r="G204" s="123" t="s">
        <v>93</v>
      </c>
      <c r="H204" s="123"/>
      <c r="I204" s="123"/>
      <c r="J204" s="127" t="s">
        <v>275</v>
      </c>
      <c r="K204" s="130" t="s">
        <v>147</v>
      </c>
      <c r="L204" s="110"/>
      <c r="M204" s="110"/>
      <c r="N204" s="110"/>
      <c r="O204" s="112"/>
      <c r="P204" s="110"/>
    </row>
    <row r="205" spans="1:16" ht="12.75" customHeight="1" x14ac:dyDescent="0.25">
      <c r="A205" s="110"/>
      <c r="B205" s="110"/>
      <c r="C205" s="122">
        <f t="shared" si="0"/>
        <v>55</v>
      </c>
      <c r="D205" s="113" t="str">
        <f t="shared" si="1"/>
        <v>HDH-T</v>
      </c>
      <c r="E205" s="110" t="str">
        <f t="shared" si="3"/>
        <v>55HDH-T</v>
      </c>
      <c r="F205" s="129">
        <v>55</v>
      </c>
      <c r="G205" s="123" t="s">
        <v>93</v>
      </c>
      <c r="H205" s="123"/>
      <c r="I205" s="123"/>
      <c r="J205" s="127" t="s">
        <v>234</v>
      </c>
      <c r="K205" s="130" t="s">
        <v>147</v>
      </c>
      <c r="L205" s="110"/>
      <c r="M205" s="110"/>
      <c r="N205" s="110"/>
      <c r="O205" s="112"/>
      <c r="P205" s="110"/>
    </row>
    <row r="206" spans="1:16" ht="12.75" customHeight="1" x14ac:dyDescent="0.25">
      <c r="A206" s="110"/>
      <c r="B206" s="110"/>
      <c r="C206" s="122">
        <f t="shared" si="0"/>
        <v>56</v>
      </c>
      <c r="D206" s="113" t="str">
        <f t="shared" si="1"/>
        <v>HDH-T</v>
      </c>
      <c r="E206" s="110" t="str">
        <f t="shared" si="3"/>
        <v>56HDH-T</v>
      </c>
      <c r="F206" s="129">
        <v>56</v>
      </c>
      <c r="G206" s="123" t="s">
        <v>93</v>
      </c>
      <c r="H206" s="123"/>
      <c r="I206" s="123"/>
      <c r="J206" s="127" t="s">
        <v>276</v>
      </c>
      <c r="K206" s="130" t="s">
        <v>147</v>
      </c>
      <c r="L206" s="110"/>
      <c r="M206" s="110"/>
      <c r="N206" s="110"/>
      <c r="O206" s="112"/>
      <c r="P206" s="110"/>
    </row>
    <row r="207" spans="1:16" ht="12.75" customHeight="1" x14ac:dyDescent="0.25">
      <c r="A207" s="110"/>
      <c r="B207" s="110"/>
      <c r="C207" s="122">
        <f t="shared" si="0"/>
        <v>57</v>
      </c>
      <c r="D207" s="113" t="str">
        <f t="shared" si="1"/>
        <v>HDH-T</v>
      </c>
      <c r="E207" s="110" t="str">
        <f t="shared" si="3"/>
        <v>57HDH-T</v>
      </c>
      <c r="F207" s="129">
        <v>57</v>
      </c>
      <c r="G207" s="123" t="s">
        <v>93</v>
      </c>
      <c r="H207" s="123"/>
      <c r="I207" s="123"/>
      <c r="J207" s="127" t="s">
        <v>277</v>
      </c>
      <c r="K207" s="130" t="s">
        <v>147</v>
      </c>
      <c r="L207" s="110"/>
      <c r="M207" s="110"/>
      <c r="N207" s="110"/>
      <c r="O207" s="112"/>
      <c r="P207" s="110"/>
    </row>
    <row r="208" spans="1:16" ht="12.75" customHeight="1" x14ac:dyDescent="0.25">
      <c r="A208" s="110"/>
      <c r="B208" s="110"/>
      <c r="C208" s="122">
        <f t="shared" si="0"/>
        <v>58</v>
      </c>
      <c r="D208" s="113" t="str">
        <f t="shared" si="1"/>
        <v>HDH-T</v>
      </c>
      <c r="E208" s="110" t="str">
        <f t="shared" si="3"/>
        <v>58HDH-T</v>
      </c>
      <c r="F208" s="129">
        <v>58</v>
      </c>
      <c r="G208" s="123" t="s">
        <v>93</v>
      </c>
      <c r="H208" s="123"/>
      <c r="I208" s="123"/>
      <c r="J208" s="127" t="s">
        <v>278</v>
      </c>
      <c r="K208" s="130" t="s">
        <v>147</v>
      </c>
      <c r="L208" s="110"/>
      <c r="M208" s="110"/>
      <c r="N208" s="110"/>
      <c r="O208" s="112"/>
      <c r="P208" s="110"/>
    </row>
    <row r="209" spans="1:16" ht="12.75" customHeight="1" x14ac:dyDescent="0.25">
      <c r="A209" s="110"/>
      <c r="B209" s="110"/>
      <c r="C209" s="122">
        <f t="shared" si="0"/>
        <v>59</v>
      </c>
      <c r="D209" s="113" t="str">
        <f t="shared" si="1"/>
        <v>HDH-T</v>
      </c>
      <c r="E209" s="110" t="str">
        <f t="shared" si="3"/>
        <v>59HDH-T</v>
      </c>
      <c r="F209" s="129">
        <v>59</v>
      </c>
      <c r="G209" s="123" t="s">
        <v>93</v>
      </c>
      <c r="H209" s="123"/>
      <c r="I209" s="123"/>
      <c r="J209" s="127" t="s">
        <v>279</v>
      </c>
      <c r="K209" s="130" t="s">
        <v>147</v>
      </c>
      <c r="L209" s="110"/>
      <c r="M209" s="110"/>
      <c r="N209" s="110"/>
      <c r="O209" s="112"/>
      <c r="P209" s="110"/>
    </row>
    <row r="210" spans="1:16" ht="12.75" customHeight="1" x14ac:dyDescent="0.25">
      <c r="A210" s="110"/>
      <c r="B210" s="110"/>
      <c r="C210" s="122">
        <f t="shared" si="0"/>
        <v>60</v>
      </c>
      <c r="D210" s="113" t="str">
        <f t="shared" si="1"/>
        <v>HDH-T</v>
      </c>
      <c r="E210" s="110" t="str">
        <f t="shared" si="3"/>
        <v>60HDH-T</v>
      </c>
      <c r="F210" s="129">
        <v>60</v>
      </c>
      <c r="G210" s="123" t="s">
        <v>93</v>
      </c>
      <c r="H210" s="123"/>
      <c r="I210" s="123"/>
      <c r="J210" s="127" t="s">
        <v>280</v>
      </c>
      <c r="K210" s="130" t="s">
        <v>147</v>
      </c>
      <c r="L210" s="110"/>
      <c r="M210" s="110"/>
      <c r="N210" s="110"/>
      <c r="O210" s="112"/>
      <c r="P210" s="110"/>
    </row>
    <row r="211" spans="1:16" ht="12.75" customHeight="1" x14ac:dyDescent="0.25">
      <c r="A211" s="110"/>
      <c r="B211" s="110"/>
      <c r="C211" s="122">
        <f t="shared" si="0"/>
        <v>61</v>
      </c>
      <c r="D211" s="113" t="str">
        <f t="shared" si="1"/>
        <v>HDH-T</v>
      </c>
      <c r="E211" s="110" t="str">
        <f t="shared" si="3"/>
        <v>61HDH-T</v>
      </c>
      <c r="F211" s="129">
        <v>61</v>
      </c>
      <c r="G211" s="123" t="s">
        <v>93</v>
      </c>
      <c r="H211" s="123"/>
      <c r="I211" s="123"/>
      <c r="J211" s="127" t="s">
        <v>281</v>
      </c>
      <c r="K211" s="130" t="s">
        <v>147</v>
      </c>
      <c r="L211" s="110"/>
      <c r="M211" s="110"/>
      <c r="N211" s="110"/>
      <c r="O211" s="112"/>
      <c r="P211" s="110"/>
    </row>
    <row r="212" spans="1:16" ht="12.75" customHeight="1" x14ac:dyDescent="0.25">
      <c r="A212" s="110"/>
      <c r="B212" s="110"/>
      <c r="C212" s="122">
        <f t="shared" si="0"/>
        <v>62</v>
      </c>
      <c r="D212" s="113" t="str">
        <f t="shared" si="1"/>
        <v>HDH-T</v>
      </c>
      <c r="E212" s="110" t="str">
        <f t="shared" si="3"/>
        <v>62HDH-T</v>
      </c>
      <c r="F212" s="129">
        <v>62</v>
      </c>
      <c r="G212" s="123" t="s">
        <v>93</v>
      </c>
      <c r="H212" s="123"/>
      <c r="I212" s="123"/>
      <c r="J212" s="127" t="s">
        <v>282</v>
      </c>
      <c r="K212" s="130" t="s">
        <v>147</v>
      </c>
      <c r="L212" s="110"/>
      <c r="M212" s="110"/>
      <c r="N212" s="110"/>
      <c r="O212" s="112"/>
      <c r="P212" s="110"/>
    </row>
    <row r="213" spans="1:16" ht="12.75" customHeight="1" x14ac:dyDescent="0.25">
      <c r="A213" s="110"/>
      <c r="B213" s="110"/>
      <c r="C213" s="122">
        <f t="shared" si="0"/>
        <v>63</v>
      </c>
      <c r="D213" s="113" t="str">
        <f t="shared" si="1"/>
        <v>HDH-T</v>
      </c>
      <c r="E213" s="110" t="str">
        <f t="shared" si="3"/>
        <v>63HDH-T</v>
      </c>
      <c r="F213" s="129">
        <v>63</v>
      </c>
      <c r="G213" s="123" t="s">
        <v>93</v>
      </c>
      <c r="H213" s="123"/>
      <c r="I213" s="123"/>
      <c r="J213" s="127" t="s">
        <v>283</v>
      </c>
      <c r="K213" s="130" t="s">
        <v>147</v>
      </c>
      <c r="L213" s="110"/>
      <c r="M213" s="110"/>
      <c r="N213" s="110"/>
      <c r="O213" s="112"/>
      <c r="P213" s="110"/>
    </row>
    <row r="214" spans="1:16" ht="12.75" customHeight="1" x14ac:dyDescent="0.25">
      <c r="A214" s="110"/>
      <c r="B214" s="110"/>
      <c r="C214" s="122">
        <f t="shared" si="0"/>
        <v>64</v>
      </c>
      <c r="D214" s="113" t="str">
        <f t="shared" si="1"/>
        <v>HDH-T</v>
      </c>
      <c r="E214" s="110" t="str">
        <f t="shared" si="3"/>
        <v>64HDH-T</v>
      </c>
      <c r="F214" s="129">
        <v>64</v>
      </c>
      <c r="G214" s="123" t="s">
        <v>93</v>
      </c>
      <c r="H214" s="123"/>
      <c r="I214" s="123"/>
      <c r="J214" s="127" t="s">
        <v>284</v>
      </c>
      <c r="K214" s="130" t="s">
        <v>147</v>
      </c>
      <c r="L214" s="110"/>
      <c r="M214" s="110"/>
      <c r="N214" s="110"/>
      <c r="O214" s="112"/>
      <c r="P214" s="110"/>
    </row>
    <row r="215" spans="1:16" ht="12.75" customHeight="1" x14ac:dyDescent="0.25">
      <c r="A215" s="110"/>
      <c r="B215" s="110"/>
      <c r="C215" s="122">
        <f t="shared" si="0"/>
        <v>65</v>
      </c>
      <c r="D215" s="113" t="str">
        <f t="shared" si="1"/>
        <v>HDH-T</v>
      </c>
      <c r="E215" s="110" t="str">
        <f t="shared" si="3"/>
        <v>65HDH-T</v>
      </c>
      <c r="F215" s="129">
        <v>65</v>
      </c>
      <c r="G215" s="123" t="s">
        <v>93</v>
      </c>
      <c r="H215" s="123"/>
      <c r="I215" s="123"/>
      <c r="J215" s="127" t="s">
        <v>285</v>
      </c>
      <c r="K215" s="130" t="s">
        <v>147</v>
      </c>
      <c r="L215" s="110"/>
      <c r="M215" s="110"/>
      <c r="N215" s="110"/>
      <c r="O215" s="112"/>
      <c r="P215" s="110"/>
    </row>
    <row r="216" spans="1:16" ht="12.75" customHeight="1" x14ac:dyDescent="0.25">
      <c r="A216" s="110"/>
      <c r="B216" s="110"/>
      <c r="C216" s="122">
        <f t="shared" si="0"/>
        <v>66</v>
      </c>
      <c r="D216" s="113" t="str">
        <f t="shared" si="1"/>
        <v>HDH-T</v>
      </c>
      <c r="E216" s="110" t="str">
        <f t="shared" si="3"/>
        <v>66HDH-T</v>
      </c>
      <c r="F216" s="129">
        <v>66</v>
      </c>
      <c r="G216" s="123" t="s">
        <v>93</v>
      </c>
      <c r="H216" s="123"/>
      <c r="I216" s="123"/>
      <c r="J216" s="127" t="s">
        <v>286</v>
      </c>
      <c r="K216" s="130" t="s">
        <v>147</v>
      </c>
      <c r="L216" s="110"/>
      <c r="M216" s="110"/>
      <c r="N216" s="110"/>
      <c r="O216" s="112"/>
      <c r="P216" s="110"/>
    </row>
    <row r="217" spans="1:16" ht="12.75" customHeight="1" x14ac:dyDescent="0.25">
      <c r="A217" s="110"/>
      <c r="B217" s="110"/>
      <c r="C217" s="122">
        <f t="shared" si="0"/>
        <v>67</v>
      </c>
      <c r="D217" s="113" t="str">
        <f t="shared" si="1"/>
        <v>HDH-T</v>
      </c>
      <c r="E217" s="110" t="str">
        <f t="shared" si="3"/>
        <v>67HDH-T</v>
      </c>
      <c r="F217" s="129">
        <v>67</v>
      </c>
      <c r="G217" s="123" t="s">
        <v>93</v>
      </c>
      <c r="H217" s="123"/>
      <c r="I217" s="123"/>
      <c r="J217" s="127" t="s">
        <v>287</v>
      </c>
      <c r="K217" s="130" t="s">
        <v>147</v>
      </c>
      <c r="L217" s="110"/>
      <c r="M217" s="110"/>
      <c r="N217" s="110"/>
      <c r="O217" s="112"/>
      <c r="P217" s="110"/>
    </row>
    <row r="218" spans="1:16" ht="12.75" customHeight="1" x14ac:dyDescent="0.25">
      <c r="A218" s="110"/>
      <c r="B218" s="110"/>
      <c r="C218" s="122">
        <f t="shared" si="0"/>
        <v>68</v>
      </c>
      <c r="D218" s="113" t="str">
        <f t="shared" si="1"/>
        <v>HDH-T</v>
      </c>
      <c r="E218" s="110" t="str">
        <f t="shared" si="3"/>
        <v>68HDH-T</v>
      </c>
      <c r="F218" s="129">
        <v>68</v>
      </c>
      <c r="G218" s="123" t="s">
        <v>93</v>
      </c>
      <c r="H218" s="123"/>
      <c r="I218" s="123"/>
      <c r="J218" s="127" t="s">
        <v>234</v>
      </c>
      <c r="K218" s="130" t="s">
        <v>147</v>
      </c>
      <c r="L218" s="110"/>
      <c r="M218" s="110"/>
      <c r="N218" s="110"/>
      <c r="O218" s="112"/>
      <c r="P218" s="110"/>
    </row>
    <row r="219" spans="1:16" ht="12.75" customHeight="1" x14ac:dyDescent="0.25">
      <c r="A219" s="110"/>
      <c r="B219" s="110"/>
      <c r="C219" s="122">
        <f t="shared" si="0"/>
        <v>69</v>
      </c>
      <c r="D219" s="113" t="str">
        <f t="shared" si="1"/>
        <v>HDH-T</v>
      </c>
      <c r="E219" s="110" t="str">
        <f t="shared" si="3"/>
        <v>69HDH-T</v>
      </c>
      <c r="F219" s="129">
        <v>69</v>
      </c>
      <c r="G219" s="123" t="s">
        <v>93</v>
      </c>
      <c r="H219" s="123"/>
      <c r="I219" s="123"/>
      <c r="J219" s="127" t="s">
        <v>234</v>
      </c>
      <c r="K219" s="130" t="s">
        <v>147</v>
      </c>
      <c r="L219" s="110"/>
      <c r="M219" s="110"/>
      <c r="N219" s="110"/>
      <c r="O219" s="112"/>
      <c r="P219" s="110"/>
    </row>
    <row r="220" spans="1:16" ht="12.75" customHeight="1" x14ac:dyDescent="0.25">
      <c r="A220" s="110"/>
      <c r="B220" s="110"/>
      <c r="C220" s="122">
        <f t="shared" si="0"/>
        <v>70</v>
      </c>
      <c r="D220" s="113" t="str">
        <f t="shared" si="1"/>
        <v>HDH-T</v>
      </c>
      <c r="E220" s="110" t="str">
        <f t="shared" si="3"/>
        <v>70HDH-T</v>
      </c>
      <c r="F220" s="129">
        <v>70</v>
      </c>
      <c r="G220" s="123" t="s">
        <v>93</v>
      </c>
      <c r="H220" s="123"/>
      <c r="I220" s="123"/>
      <c r="J220" s="127" t="s">
        <v>234</v>
      </c>
      <c r="K220" s="130" t="s">
        <v>147</v>
      </c>
      <c r="L220" s="110"/>
      <c r="M220" s="110"/>
      <c r="N220" s="110"/>
      <c r="O220" s="112"/>
      <c r="P220" s="110"/>
    </row>
    <row r="221" spans="1:16" ht="12.75" customHeight="1" x14ac:dyDescent="0.25">
      <c r="A221" s="110"/>
      <c r="B221" s="110"/>
      <c r="C221" s="122">
        <f t="shared" si="0"/>
        <v>1</v>
      </c>
      <c r="D221" s="113" t="str">
        <f t="shared" si="1"/>
        <v>HDH-TV</v>
      </c>
      <c r="E221" s="110" t="str">
        <f t="shared" si="3"/>
        <v>1HDH-TV</v>
      </c>
      <c r="F221" s="129">
        <v>71</v>
      </c>
      <c r="G221" s="123" t="s">
        <v>135</v>
      </c>
      <c r="H221" s="123"/>
      <c r="I221" s="123"/>
      <c r="J221" s="127" t="s">
        <v>128</v>
      </c>
      <c r="K221" s="130" t="s">
        <v>147</v>
      </c>
      <c r="L221" s="110"/>
      <c r="M221" s="110"/>
      <c r="N221" s="110"/>
      <c r="O221" s="112"/>
      <c r="P221" s="110"/>
    </row>
    <row r="222" spans="1:16" ht="12.75" customHeight="1" x14ac:dyDescent="0.25">
      <c r="A222" s="110"/>
      <c r="B222" s="110"/>
      <c r="C222" s="122">
        <f t="shared" si="0"/>
        <v>2</v>
      </c>
      <c r="D222" s="113" t="str">
        <f t="shared" si="1"/>
        <v>HDH-TV</v>
      </c>
      <c r="E222" s="110" t="str">
        <f t="shared" si="3"/>
        <v>2HDH-TV</v>
      </c>
      <c r="F222" s="129">
        <v>72</v>
      </c>
      <c r="G222" s="123" t="s">
        <v>135</v>
      </c>
      <c r="H222" s="123"/>
      <c r="I222" s="123"/>
      <c r="J222" s="127" t="s">
        <v>288</v>
      </c>
      <c r="K222" s="130" t="s">
        <v>147</v>
      </c>
      <c r="L222" s="110"/>
      <c r="M222" s="110"/>
      <c r="N222" s="110"/>
      <c r="O222" s="112"/>
      <c r="P222" s="110"/>
    </row>
    <row r="223" spans="1:16" ht="12.75" customHeight="1" x14ac:dyDescent="0.25">
      <c r="A223" s="110"/>
      <c r="B223" s="110"/>
      <c r="C223" s="122">
        <f t="shared" si="0"/>
        <v>3</v>
      </c>
      <c r="D223" s="113" t="str">
        <f t="shared" si="1"/>
        <v>HDH-TV</v>
      </c>
      <c r="E223" s="110" t="str">
        <f t="shared" si="3"/>
        <v>3HDH-TV</v>
      </c>
      <c r="F223" s="129">
        <v>73</v>
      </c>
      <c r="G223" s="123" t="s">
        <v>135</v>
      </c>
      <c r="H223" s="123"/>
      <c r="I223" s="123"/>
      <c r="J223" s="127" t="s">
        <v>289</v>
      </c>
      <c r="K223" s="130" t="s">
        <v>147</v>
      </c>
      <c r="L223" s="110"/>
      <c r="M223" s="110"/>
      <c r="N223" s="110"/>
      <c r="O223" s="112"/>
      <c r="P223" s="110"/>
    </row>
    <row r="224" spans="1:16" ht="12.75" customHeight="1" x14ac:dyDescent="0.25">
      <c r="A224" s="110"/>
      <c r="B224" s="110"/>
      <c r="C224" s="122">
        <f t="shared" si="0"/>
        <v>4</v>
      </c>
      <c r="D224" s="113" t="str">
        <f t="shared" si="1"/>
        <v>HDH-TV</v>
      </c>
      <c r="E224" s="110" t="str">
        <f t="shared" si="3"/>
        <v>4HDH-TV</v>
      </c>
      <c r="F224" s="129">
        <v>74</v>
      </c>
      <c r="G224" s="123" t="s">
        <v>135</v>
      </c>
      <c r="H224" s="123"/>
      <c r="I224" s="123"/>
      <c r="J224" s="127" t="s">
        <v>128</v>
      </c>
      <c r="K224" s="130" t="s">
        <v>147</v>
      </c>
      <c r="L224" s="110"/>
      <c r="M224" s="110"/>
      <c r="N224" s="110"/>
      <c r="O224" s="112"/>
      <c r="P224" s="110"/>
    </row>
    <row r="225" spans="1:16" ht="12.75" customHeight="1" x14ac:dyDescent="0.25">
      <c r="A225" s="110"/>
      <c r="B225" s="110"/>
      <c r="C225" s="122">
        <f t="shared" si="0"/>
        <v>5</v>
      </c>
      <c r="D225" s="113" t="str">
        <f t="shared" si="1"/>
        <v>HDH-TV</v>
      </c>
      <c r="E225" s="110" t="str">
        <f t="shared" si="3"/>
        <v>5HDH-TV</v>
      </c>
      <c r="F225" s="129">
        <v>75</v>
      </c>
      <c r="G225" s="123" t="s">
        <v>135</v>
      </c>
      <c r="H225" s="123"/>
      <c r="I225" s="123"/>
      <c r="J225" s="127" t="s">
        <v>288</v>
      </c>
      <c r="K225" s="130" t="s">
        <v>147</v>
      </c>
      <c r="L225" s="110"/>
      <c r="M225" s="110"/>
      <c r="N225" s="110"/>
      <c r="O225" s="112"/>
      <c r="P225" s="110"/>
    </row>
    <row r="226" spans="1:16" ht="12.75" customHeight="1" x14ac:dyDescent="0.25">
      <c r="A226" s="110"/>
      <c r="B226" s="110"/>
      <c r="C226" s="122">
        <f t="shared" si="0"/>
        <v>6</v>
      </c>
      <c r="D226" s="113" t="str">
        <f t="shared" si="1"/>
        <v>HDH-TV</v>
      </c>
      <c r="E226" s="110" t="str">
        <f t="shared" si="3"/>
        <v>6HDH-TV</v>
      </c>
      <c r="F226" s="129">
        <v>76</v>
      </c>
      <c r="G226" s="123" t="s">
        <v>135</v>
      </c>
      <c r="H226" s="123"/>
      <c r="I226" s="123"/>
      <c r="J226" s="127" t="s">
        <v>289</v>
      </c>
      <c r="K226" s="130" t="s">
        <v>147</v>
      </c>
      <c r="L226" s="110"/>
      <c r="M226" s="110"/>
      <c r="N226" s="110"/>
      <c r="O226" s="112"/>
      <c r="P226" s="110"/>
    </row>
    <row r="227" spans="1:16" ht="12.75" customHeight="1" x14ac:dyDescent="0.25">
      <c r="A227" s="110"/>
      <c r="B227" s="110"/>
      <c r="C227" s="122">
        <f t="shared" si="0"/>
        <v>7</v>
      </c>
      <c r="D227" s="113" t="str">
        <f t="shared" si="1"/>
        <v>HDH-TV</v>
      </c>
      <c r="E227" s="110" t="str">
        <f t="shared" si="3"/>
        <v>7HDH-TV</v>
      </c>
      <c r="F227" s="129">
        <v>77</v>
      </c>
      <c r="G227" s="123" t="s">
        <v>135</v>
      </c>
      <c r="H227" s="123"/>
      <c r="I227" s="123"/>
      <c r="J227" s="127" t="s">
        <v>128</v>
      </c>
      <c r="K227" s="130" t="s">
        <v>147</v>
      </c>
      <c r="L227" s="110"/>
      <c r="M227" s="110"/>
      <c r="N227" s="110"/>
      <c r="O227" s="112"/>
      <c r="P227" s="110"/>
    </row>
    <row r="228" spans="1:16" ht="12.75" customHeight="1" x14ac:dyDescent="0.25">
      <c r="A228" s="110"/>
      <c r="B228" s="110"/>
      <c r="C228" s="122">
        <f t="shared" si="0"/>
        <v>8</v>
      </c>
      <c r="D228" s="113" t="str">
        <f t="shared" si="1"/>
        <v>HDH-TV</v>
      </c>
      <c r="E228" s="110" t="str">
        <f t="shared" si="3"/>
        <v>8HDH-TV</v>
      </c>
      <c r="F228" s="129">
        <v>78</v>
      </c>
      <c r="G228" s="123" t="s">
        <v>135</v>
      </c>
      <c r="H228" s="123"/>
      <c r="I228" s="123"/>
      <c r="J228" s="127" t="s">
        <v>288</v>
      </c>
      <c r="K228" s="130" t="s">
        <v>147</v>
      </c>
      <c r="L228" s="110"/>
      <c r="M228" s="110"/>
      <c r="N228" s="110"/>
      <c r="O228" s="112"/>
      <c r="P228" s="110"/>
    </row>
    <row r="229" spans="1:16" ht="12.75" customHeight="1" x14ac:dyDescent="0.25">
      <c r="A229" s="110"/>
      <c r="B229" s="110"/>
      <c r="C229" s="122">
        <f t="shared" si="0"/>
        <v>9</v>
      </c>
      <c r="D229" s="113" t="str">
        <f t="shared" si="1"/>
        <v>HDH-TV</v>
      </c>
      <c r="E229" s="110" t="str">
        <f t="shared" si="3"/>
        <v>9HDH-TV</v>
      </c>
      <c r="F229" s="129">
        <v>79</v>
      </c>
      <c r="G229" s="123" t="s">
        <v>135</v>
      </c>
      <c r="H229" s="123"/>
      <c r="I229" s="123"/>
      <c r="J229" s="127" t="s">
        <v>289</v>
      </c>
      <c r="K229" s="130" t="s">
        <v>147</v>
      </c>
      <c r="L229" s="110"/>
      <c r="M229" s="110"/>
      <c r="N229" s="110"/>
      <c r="O229" s="112"/>
      <c r="P229" s="110"/>
    </row>
    <row r="230" spans="1:16" ht="12.75" customHeight="1" x14ac:dyDescent="0.25">
      <c r="A230" s="110"/>
      <c r="B230" s="110"/>
      <c r="C230" s="122">
        <f t="shared" si="0"/>
        <v>10</v>
      </c>
      <c r="D230" s="113" t="str">
        <f t="shared" si="1"/>
        <v>HDH-TV</v>
      </c>
      <c r="E230" s="110" t="str">
        <f t="shared" si="3"/>
        <v>10HDH-TV</v>
      </c>
      <c r="F230" s="129">
        <v>80</v>
      </c>
      <c r="G230" s="123" t="s">
        <v>135</v>
      </c>
      <c r="H230" s="123"/>
      <c r="I230" s="123"/>
      <c r="J230" s="127" t="s">
        <v>128</v>
      </c>
      <c r="K230" s="130" t="s">
        <v>147</v>
      </c>
      <c r="L230" s="110"/>
      <c r="M230" s="110"/>
      <c r="N230" s="110"/>
      <c r="O230" s="112"/>
      <c r="P230" s="110"/>
    </row>
    <row r="231" spans="1:16" ht="12.75" customHeight="1" x14ac:dyDescent="0.25">
      <c r="A231" s="110"/>
      <c r="B231" s="110"/>
      <c r="C231" s="122">
        <f t="shared" si="0"/>
        <v>11</v>
      </c>
      <c r="D231" s="113" t="str">
        <f t="shared" si="1"/>
        <v>HDH-TV</v>
      </c>
      <c r="E231" s="110" t="str">
        <f t="shared" si="3"/>
        <v>11HDH-TV</v>
      </c>
      <c r="F231" s="129">
        <v>81</v>
      </c>
      <c r="G231" s="123" t="s">
        <v>135</v>
      </c>
      <c r="H231" s="123"/>
      <c r="I231" s="123"/>
      <c r="J231" s="127" t="s">
        <v>288</v>
      </c>
      <c r="K231" s="130" t="s">
        <v>147</v>
      </c>
      <c r="L231" s="110"/>
      <c r="M231" s="110"/>
      <c r="N231" s="110"/>
      <c r="O231" s="112"/>
      <c r="P231" s="110"/>
    </row>
    <row r="232" spans="1:16" ht="12.75" customHeight="1" x14ac:dyDescent="0.25">
      <c r="A232" s="110"/>
      <c r="B232" s="110"/>
      <c r="C232" s="122">
        <f t="shared" si="0"/>
        <v>12</v>
      </c>
      <c r="D232" s="113" t="str">
        <f t="shared" si="1"/>
        <v>HDH-TV</v>
      </c>
      <c r="E232" s="110" t="str">
        <f t="shared" si="3"/>
        <v>12HDH-TV</v>
      </c>
      <c r="F232" s="129">
        <v>82</v>
      </c>
      <c r="G232" s="123" t="s">
        <v>135</v>
      </c>
      <c r="H232" s="123"/>
      <c r="I232" s="123"/>
      <c r="J232" s="127" t="s">
        <v>289</v>
      </c>
      <c r="K232" s="130" t="s">
        <v>147</v>
      </c>
      <c r="L232" s="110"/>
      <c r="M232" s="110"/>
      <c r="N232" s="110"/>
      <c r="O232" s="112"/>
      <c r="P232" s="110"/>
    </row>
    <row r="233" spans="1:16" ht="12.75" customHeight="1" x14ac:dyDescent="0.25">
      <c r="A233" s="110"/>
      <c r="B233" s="110"/>
      <c r="C233" s="122">
        <f t="shared" si="0"/>
        <v>13</v>
      </c>
      <c r="D233" s="113" t="str">
        <f t="shared" si="1"/>
        <v>HDH-TV</v>
      </c>
      <c r="E233" s="110" t="str">
        <f t="shared" si="3"/>
        <v>13HDH-TV</v>
      </c>
      <c r="F233" s="129">
        <v>83</v>
      </c>
      <c r="G233" s="123" t="s">
        <v>135</v>
      </c>
      <c r="H233" s="123"/>
      <c r="I233" s="123"/>
      <c r="J233" s="127" t="s">
        <v>128</v>
      </c>
      <c r="K233" s="130" t="s">
        <v>147</v>
      </c>
      <c r="L233" s="110"/>
      <c r="M233" s="110"/>
      <c r="N233" s="110"/>
      <c r="O233" s="112"/>
      <c r="P233" s="110"/>
    </row>
    <row r="234" spans="1:16" ht="12.75" customHeight="1" x14ac:dyDescent="0.25">
      <c r="A234" s="110"/>
      <c r="B234" s="110"/>
      <c r="C234" s="122">
        <f t="shared" si="0"/>
        <v>14</v>
      </c>
      <c r="D234" s="113" t="str">
        <f t="shared" si="1"/>
        <v>HDH-TV</v>
      </c>
      <c r="E234" s="110" t="str">
        <f t="shared" si="3"/>
        <v>14HDH-TV</v>
      </c>
      <c r="F234" s="129">
        <v>84</v>
      </c>
      <c r="G234" s="123" t="s">
        <v>135</v>
      </c>
      <c r="H234" s="123"/>
      <c r="I234" s="123"/>
      <c r="J234" s="127" t="s">
        <v>288</v>
      </c>
      <c r="K234" s="130" t="s">
        <v>147</v>
      </c>
      <c r="L234" s="110"/>
      <c r="M234" s="110"/>
      <c r="N234" s="110"/>
      <c r="O234" s="112"/>
      <c r="P234" s="110"/>
    </row>
    <row r="235" spans="1:16" ht="12.75" customHeight="1" x14ac:dyDescent="0.25">
      <c r="A235" s="110"/>
      <c r="B235" s="110"/>
      <c r="C235" s="122">
        <f t="shared" si="0"/>
        <v>15</v>
      </c>
      <c r="D235" s="113" t="str">
        <f t="shared" si="1"/>
        <v>HDH-TV</v>
      </c>
      <c r="E235" s="110" t="str">
        <f t="shared" si="3"/>
        <v>15HDH-TV</v>
      </c>
      <c r="F235" s="129">
        <v>85</v>
      </c>
      <c r="G235" s="123" t="s">
        <v>135</v>
      </c>
      <c r="H235" s="123"/>
      <c r="I235" s="123"/>
      <c r="J235" s="127" t="s">
        <v>289</v>
      </c>
      <c r="K235" s="130" t="s">
        <v>147</v>
      </c>
      <c r="L235" s="110"/>
      <c r="M235" s="110"/>
      <c r="N235" s="110"/>
      <c r="O235" s="112"/>
      <c r="P235" s="110"/>
    </row>
    <row r="236" spans="1:16" ht="12.75" customHeight="1" x14ac:dyDescent="0.25">
      <c r="A236" s="110"/>
      <c r="B236" s="110"/>
      <c r="C236" s="122">
        <f t="shared" si="0"/>
        <v>16</v>
      </c>
      <c r="D236" s="113" t="str">
        <f t="shared" si="1"/>
        <v>HDH-TV</v>
      </c>
      <c r="E236" s="110" t="str">
        <f t="shared" si="3"/>
        <v>16HDH-TV</v>
      </c>
      <c r="F236" s="129">
        <v>86</v>
      </c>
      <c r="G236" s="123" t="s">
        <v>135</v>
      </c>
      <c r="H236" s="123"/>
      <c r="I236" s="123"/>
      <c r="J236" s="127" t="s">
        <v>128</v>
      </c>
      <c r="K236" s="130" t="s">
        <v>147</v>
      </c>
      <c r="L236" s="110"/>
      <c r="M236" s="110"/>
      <c r="N236" s="110"/>
      <c r="O236" s="112"/>
      <c r="P236" s="110"/>
    </row>
    <row r="237" spans="1:16" ht="12.75" customHeight="1" x14ac:dyDescent="0.25">
      <c r="A237" s="110"/>
      <c r="B237" s="110"/>
      <c r="C237" s="122">
        <f t="shared" si="0"/>
        <v>17</v>
      </c>
      <c r="D237" s="113" t="str">
        <f t="shared" si="1"/>
        <v>HDH-TV</v>
      </c>
      <c r="E237" s="110" t="str">
        <f t="shared" si="3"/>
        <v>17HDH-TV</v>
      </c>
      <c r="F237" s="129">
        <v>87</v>
      </c>
      <c r="G237" s="123" t="s">
        <v>135</v>
      </c>
      <c r="H237" s="123"/>
      <c r="I237" s="123"/>
      <c r="J237" s="127" t="s">
        <v>288</v>
      </c>
      <c r="K237" s="130" t="s">
        <v>147</v>
      </c>
      <c r="L237" s="110"/>
      <c r="M237" s="110"/>
      <c r="N237" s="110"/>
      <c r="O237" s="112"/>
      <c r="P237" s="110"/>
    </row>
    <row r="238" spans="1:16" ht="12.75" customHeight="1" x14ac:dyDescent="0.25">
      <c r="A238" s="110"/>
      <c r="B238" s="110"/>
      <c r="C238" s="122">
        <f t="shared" si="0"/>
        <v>18</v>
      </c>
      <c r="D238" s="113" t="str">
        <f t="shared" si="1"/>
        <v>HDH-TV</v>
      </c>
      <c r="E238" s="110" t="str">
        <f t="shared" si="3"/>
        <v>18HDH-TV</v>
      </c>
      <c r="F238" s="129">
        <v>88</v>
      </c>
      <c r="G238" s="123" t="s">
        <v>135</v>
      </c>
      <c r="H238" s="123"/>
      <c r="I238" s="123"/>
      <c r="J238" s="127" t="s">
        <v>289</v>
      </c>
      <c r="K238" s="130" t="s">
        <v>147</v>
      </c>
      <c r="L238" s="110"/>
      <c r="M238" s="110"/>
      <c r="N238" s="110"/>
      <c r="O238" s="112"/>
      <c r="P238" s="110"/>
    </row>
    <row r="239" spans="1:16" ht="12.75" customHeight="1" x14ac:dyDescent="0.25">
      <c r="A239" s="110"/>
      <c r="B239" s="110"/>
      <c r="C239" s="122">
        <f t="shared" si="0"/>
        <v>19</v>
      </c>
      <c r="D239" s="113" t="str">
        <f t="shared" si="1"/>
        <v>HDH-TV</v>
      </c>
      <c r="E239" s="110" t="str">
        <f t="shared" si="3"/>
        <v>19HDH-TV</v>
      </c>
      <c r="F239" s="129">
        <v>89</v>
      </c>
      <c r="G239" s="123" t="s">
        <v>135</v>
      </c>
      <c r="H239" s="123"/>
      <c r="I239" s="123"/>
      <c r="J239" s="127" t="s">
        <v>128</v>
      </c>
      <c r="K239" s="130" t="s">
        <v>147</v>
      </c>
      <c r="L239" s="110"/>
      <c r="M239" s="110"/>
      <c r="N239" s="110"/>
      <c r="O239" s="112"/>
      <c r="P239" s="110"/>
    </row>
    <row r="240" spans="1:16" ht="12.75" customHeight="1" x14ac:dyDescent="0.25">
      <c r="A240" s="110"/>
      <c r="B240" s="110"/>
      <c r="C240" s="122">
        <f t="shared" si="0"/>
        <v>20</v>
      </c>
      <c r="D240" s="113" t="str">
        <f t="shared" si="1"/>
        <v>HDH-TV</v>
      </c>
      <c r="E240" s="110" t="str">
        <f t="shared" si="3"/>
        <v>20HDH-TV</v>
      </c>
      <c r="F240" s="129">
        <v>90</v>
      </c>
      <c r="G240" s="123" t="s">
        <v>135</v>
      </c>
      <c r="H240" s="123"/>
      <c r="I240" s="123"/>
      <c r="J240" s="127" t="s">
        <v>288</v>
      </c>
      <c r="K240" s="130" t="s">
        <v>147</v>
      </c>
      <c r="L240" s="110"/>
      <c r="M240" s="110"/>
      <c r="N240" s="110"/>
      <c r="O240" s="112"/>
      <c r="P240" s="110"/>
    </row>
    <row r="241" spans="1:16" ht="12.75" customHeight="1" x14ac:dyDescent="0.25">
      <c r="A241" s="110"/>
      <c r="B241" s="110"/>
      <c r="C241" s="122">
        <f t="shared" si="0"/>
        <v>21</v>
      </c>
      <c r="D241" s="113" t="str">
        <f t="shared" si="1"/>
        <v>HDH-TV</v>
      </c>
      <c r="E241" s="110" t="str">
        <f t="shared" si="3"/>
        <v>21HDH-TV</v>
      </c>
      <c r="F241" s="129">
        <v>91</v>
      </c>
      <c r="G241" s="123" t="s">
        <v>135</v>
      </c>
      <c r="H241" s="123"/>
      <c r="I241" s="123"/>
      <c r="J241" s="127" t="s">
        <v>289</v>
      </c>
      <c r="K241" s="130" t="s">
        <v>147</v>
      </c>
      <c r="L241" s="110"/>
      <c r="M241" s="110"/>
      <c r="N241" s="110"/>
      <c r="O241" s="112"/>
      <c r="P241" s="110"/>
    </row>
    <row r="242" spans="1:16" ht="12.75" customHeight="1" x14ac:dyDescent="0.25">
      <c r="A242" s="110"/>
      <c r="B242" s="110"/>
      <c r="C242" s="122">
        <f t="shared" si="0"/>
        <v>22</v>
      </c>
      <c r="D242" s="113" t="str">
        <f t="shared" si="1"/>
        <v>HDH-TV</v>
      </c>
      <c r="E242" s="110" t="str">
        <f t="shared" si="3"/>
        <v>22HDH-TV</v>
      </c>
      <c r="F242" s="129">
        <v>92</v>
      </c>
      <c r="G242" s="123" t="s">
        <v>135</v>
      </c>
      <c r="H242" s="123"/>
      <c r="I242" s="123"/>
      <c r="J242" s="127" t="s">
        <v>128</v>
      </c>
      <c r="K242" s="130" t="s">
        <v>147</v>
      </c>
      <c r="L242" s="110"/>
      <c r="M242" s="110"/>
      <c r="N242" s="110"/>
      <c r="O242" s="112"/>
      <c r="P242" s="110"/>
    </row>
    <row r="243" spans="1:16" ht="12.75" customHeight="1" x14ac:dyDescent="0.25">
      <c r="A243" s="110"/>
      <c r="B243" s="110"/>
      <c r="C243" s="122">
        <f t="shared" si="0"/>
        <v>23</v>
      </c>
      <c r="D243" s="113" t="str">
        <f t="shared" si="1"/>
        <v>HDH-TV</v>
      </c>
      <c r="E243" s="110" t="str">
        <f t="shared" si="3"/>
        <v>23HDH-TV</v>
      </c>
      <c r="F243" s="129">
        <v>93</v>
      </c>
      <c r="G243" s="123" t="s">
        <v>135</v>
      </c>
      <c r="H243" s="123"/>
      <c r="I243" s="123"/>
      <c r="J243" s="127" t="s">
        <v>288</v>
      </c>
      <c r="K243" s="130" t="s">
        <v>147</v>
      </c>
      <c r="L243" s="110"/>
      <c r="M243" s="110"/>
      <c r="N243" s="110"/>
      <c r="O243" s="112"/>
      <c r="P243" s="110"/>
    </row>
    <row r="244" spans="1:16" ht="12.75" customHeight="1" x14ac:dyDescent="0.25">
      <c r="A244" s="110"/>
      <c r="B244" s="110"/>
      <c r="C244" s="122">
        <f t="shared" si="0"/>
        <v>24</v>
      </c>
      <c r="D244" s="113" t="str">
        <f t="shared" si="1"/>
        <v>HDH-TV</v>
      </c>
      <c r="E244" s="110" t="str">
        <f t="shared" si="3"/>
        <v>24HDH-TV</v>
      </c>
      <c r="F244" s="129">
        <v>94</v>
      </c>
      <c r="G244" s="123" t="s">
        <v>135</v>
      </c>
      <c r="H244" s="123"/>
      <c r="I244" s="123"/>
      <c r="J244" s="127" t="s">
        <v>289</v>
      </c>
      <c r="K244" s="130" t="s">
        <v>147</v>
      </c>
      <c r="L244" s="110"/>
      <c r="M244" s="110"/>
      <c r="N244" s="110"/>
      <c r="O244" s="112"/>
      <c r="P244" s="110"/>
    </row>
    <row r="245" spans="1:16" ht="12.75" customHeight="1" x14ac:dyDescent="0.25">
      <c r="A245" s="110"/>
      <c r="B245" s="110"/>
      <c r="C245" s="122">
        <f t="shared" si="0"/>
        <v>25</v>
      </c>
      <c r="D245" s="113" t="str">
        <f t="shared" si="1"/>
        <v>HDH-TV</v>
      </c>
      <c r="E245" s="110" t="str">
        <f t="shared" si="3"/>
        <v>25HDH-TV</v>
      </c>
      <c r="F245" s="129">
        <v>95</v>
      </c>
      <c r="G245" s="123" t="s">
        <v>135</v>
      </c>
      <c r="H245" s="123"/>
      <c r="I245" s="123"/>
      <c r="J245" s="127" t="s">
        <v>128</v>
      </c>
      <c r="K245" s="130" t="s">
        <v>147</v>
      </c>
      <c r="L245" s="110"/>
      <c r="M245" s="110"/>
      <c r="N245" s="110"/>
      <c r="O245" s="112"/>
      <c r="P245" s="110"/>
    </row>
    <row r="246" spans="1:16" ht="12.75" customHeight="1" x14ac:dyDescent="0.25">
      <c r="A246" s="110"/>
      <c r="B246" s="110"/>
      <c r="C246" s="122">
        <f t="shared" si="0"/>
        <v>26</v>
      </c>
      <c r="D246" s="113" t="str">
        <f t="shared" si="1"/>
        <v>HDH-TV</v>
      </c>
      <c r="E246" s="110" t="str">
        <f t="shared" si="3"/>
        <v>26HDH-TV</v>
      </c>
      <c r="F246" s="129">
        <v>96</v>
      </c>
      <c r="G246" s="123" t="s">
        <v>135</v>
      </c>
      <c r="H246" s="123"/>
      <c r="I246" s="123"/>
      <c r="J246" s="127" t="s">
        <v>288</v>
      </c>
      <c r="K246" s="130" t="s">
        <v>147</v>
      </c>
      <c r="L246" s="110"/>
      <c r="M246" s="110"/>
      <c r="N246" s="110"/>
      <c r="O246" s="112"/>
      <c r="P246" s="110"/>
    </row>
    <row r="247" spans="1:16" ht="12.75" customHeight="1" x14ac:dyDescent="0.25">
      <c r="A247" s="110"/>
      <c r="B247" s="110"/>
      <c r="C247" s="122">
        <f t="shared" si="0"/>
        <v>27</v>
      </c>
      <c r="D247" s="113" t="str">
        <f t="shared" si="1"/>
        <v>HDH-TV</v>
      </c>
      <c r="E247" s="110" t="str">
        <f t="shared" si="3"/>
        <v>27HDH-TV</v>
      </c>
      <c r="F247" s="129">
        <v>97</v>
      </c>
      <c r="G247" s="123" t="s">
        <v>135</v>
      </c>
      <c r="H247" s="123"/>
      <c r="I247" s="123"/>
      <c r="J247" s="127" t="s">
        <v>289</v>
      </c>
      <c r="K247" s="130" t="s">
        <v>147</v>
      </c>
      <c r="L247" s="110"/>
      <c r="M247" s="110"/>
      <c r="N247" s="110"/>
      <c r="O247" s="112"/>
      <c r="P247" s="110"/>
    </row>
    <row r="248" spans="1:16" ht="12.75" customHeight="1" x14ac:dyDescent="0.25">
      <c r="A248" s="110"/>
      <c r="B248" s="110"/>
      <c r="C248" s="122">
        <f t="shared" si="0"/>
        <v>28</v>
      </c>
      <c r="D248" s="113" t="str">
        <f t="shared" si="1"/>
        <v>HDH-TV</v>
      </c>
      <c r="E248" s="110" t="str">
        <f t="shared" si="3"/>
        <v>28HDH-TV</v>
      </c>
      <c r="F248" s="129">
        <v>98</v>
      </c>
      <c r="G248" s="123" t="s">
        <v>135</v>
      </c>
      <c r="H248" s="123"/>
      <c r="I248" s="123"/>
      <c r="J248" s="127" t="s">
        <v>128</v>
      </c>
      <c r="K248" s="130" t="s">
        <v>147</v>
      </c>
      <c r="L248" s="110"/>
      <c r="M248" s="110"/>
      <c r="N248" s="110"/>
      <c r="O248" s="112"/>
      <c r="P248" s="110"/>
    </row>
    <row r="249" spans="1:16" ht="12.75" customHeight="1" x14ac:dyDescent="0.25">
      <c r="A249" s="110"/>
      <c r="B249" s="110"/>
      <c r="C249" s="122">
        <f t="shared" si="0"/>
        <v>29</v>
      </c>
      <c r="D249" s="113" t="str">
        <f t="shared" si="1"/>
        <v>HDH-TV</v>
      </c>
      <c r="E249" s="110" t="str">
        <f t="shared" si="3"/>
        <v>29HDH-TV</v>
      </c>
      <c r="F249" s="129">
        <v>99</v>
      </c>
      <c r="G249" s="123" t="s">
        <v>135</v>
      </c>
      <c r="H249" s="123"/>
      <c r="I249" s="123"/>
      <c r="J249" s="127" t="s">
        <v>288</v>
      </c>
      <c r="K249" s="130" t="s">
        <v>147</v>
      </c>
      <c r="L249" s="110"/>
      <c r="M249" s="110"/>
      <c r="N249" s="110"/>
      <c r="O249" s="112"/>
      <c r="P249" s="110"/>
    </row>
    <row r="250" spans="1:16" ht="12.75" customHeight="1" x14ac:dyDescent="0.25">
      <c r="A250" s="110"/>
      <c r="B250" s="110"/>
      <c r="C250" s="122">
        <f t="shared" si="0"/>
        <v>30</v>
      </c>
      <c r="D250" s="113" t="str">
        <f t="shared" si="1"/>
        <v>HDH-TV</v>
      </c>
      <c r="E250" s="110" t="str">
        <f t="shared" si="3"/>
        <v>30HDH-TV</v>
      </c>
      <c r="F250" s="129">
        <v>100</v>
      </c>
      <c r="G250" s="123" t="s">
        <v>135</v>
      </c>
      <c r="H250" s="123"/>
      <c r="I250" s="123"/>
      <c r="J250" s="127" t="s">
        <v>289</v>
      </c>
      <c r="K250" s="130" t="s">
        <v>147</v>
      </c>
      <c r="L250" s="110"/>
      <c r="M250" s="110"/>
      <c r="N250" s="110"/>
      <c r="O250" s="112"/>
      <c r="P250" s="110"/>
    </row>
    <row r="251" spans="1:16" ht="12.75" customHeight="1" x14ac:dyDescent="0.25">
      <c r="A251" s="110"/>
      <c r="B251" s="110"/>
      <c r="C251" s="122">
        <f t="shared" si="0"/>
        <v>31</v>
      </c>
      <c r="D251" s="113" t="str">
        <f t="shared" si="1"/>
        <v>HDH-TV</v>
      </c>
      <c r="E251" s="110" t="str">
        <f t="shared" si="3"/>
        <v>31HDH-TV</v>
      </c>
      <c r="F251" s="129">
        <v>101</v>
      </c>
      <c r="G251" s="123" t="s">
        <v>135</v>
      </c>
      <c r="H251" s="123"/>
      <c r="I251" s="123"/>
      <c r="J251" s="127" t="s">
        <v>128</v>
      </c>
      <c r="K251" s="130" t="s">
        <v>147</v>
      </c>
      <c r="L251" s="110"/>
      <c r="M251" s="110"/>
      <c r="N251" s="110"/>
      <c r="O251" s="112"/>
      <c r="P251" s="110"/>
    </row>
    <row r="252" spans="1:16" ht="12.75" customHeight="1" x14ac:dyDescent="0.25">
      <c r="A252" s="110"/>
      <c r="B252" s="110"/>
      <c r="C252" s="122">
        <f t="shared" si="0"/>
        <v>32</v>
      </c>
      <c r="D252" s="113" t="str">
        <f t="shared" si="1"/>
        <v>HDH-TV</v>
      </c>
      <c r="E252" s="110" t="str">
        <f t="shared" si="3"/>
        <v>32HDH-TV</v>
      </c>
      <c r="F252" s="129">
        <v>102</v>
      </c>
      <c r="G252" s="123" t="s">
        <v>135</v>
      </c>
      <c r="H252" s="123"/>
      <c r="I252" s="123"/>
      <c r="J252" s="127" t="s">
        <v>288</v>
      </c>
      <c r="K252" s="130" t="s">
        <v>147</v>
      </c>
      <c r="L252" s="110"/>
      <c r="M252" s="110"/>
      <c r="N252" s="110"/>
      <c r="O252" s="112"/>
      <c r="P252" s="110"/>
    </row>
    <row r="253" spans="1:16" ht="12.75" customHeight="1" x14ac:dyDescent="0.25">
      <c r="A253" s="110"/>
      <c r="B253" s="110"/>
      <c r="C253" s="122">
        <f t="shared" si="0"/>
        <v>33</v>
      </c>
      <c r="D253" s="113" t="str">
        <f t="shared" si="1"/>
        <v>HDH-TV</v>
      </c>
      <c r="E253" s="110" t="str">
        <f t="shared" si="3"/>
        <v>33HDH-TV</v>
      </c>
      <c r="F253" s="129">
        <v>103</v>
      </c>
      <c r="G253" s="123" t="s">
        <v>135</v>
      </c>
      <c r="H253" s="123"/>
      <c r="I253" s="123"/>
      <c r="J253" s="127" t="s">
        <v>289</v>
      </c>
      <c r="K253" s="130" t="s">
        <v>147</v>
      </c>
      <c r="L253" s="110"/>
      <c r="M253" s="110"/>
      <c r="N253" s="110"/>
      <c r="O253" s="112"/>
      <c r="P253" s="110"/>
    </row>
    <row r="254" spans="1:16" ht="12.75" customHeight="1" x14ac:dyDescent="0.25">
      <c r="A254" s="110"/>
      <c r="B254" s="110"/>
      <c r="C254" s="122">
        <f t="shared" si="0"/>
        <v>34</v>
      </c>
      <c r="D254" s="113" t="str">
        <f t="shared" si="1"/>
        <v>HDH-TV</v>
      </c>
      <c r="E254" s="110" t="str">
        <f t="shared" si="3"/>
        <v>34HDH-TV</v>
      </c>
      <c r="F254" s="129">
        <v>104</v>
      </c>
      <c r="G254" s="123" t="s">
        <v>135</v>
      </c>
      <c r="H254" s="123"/>
      <c r="I254" s="123"/>
      <c r="J254" s="127" t="s">
        <v>128</v>
      </c>
      <c r="K254" s="130" t="s">
        <v>147</v>
      </c>
      <c r="L254" s="110"/>
      <c r="M254" s="110"/>
      <c r="N254" s="110"/>
      <c r="O254" s="112"/>
      <c r="P254" s="110"/>
    </row>
    <row r="255" spans="1:16" ht="12.75" customHeight="1" x14ac:dyDescent="0.25">
      <c r="A255" s="110"/>
      <c r="B255" s="110"/>
      <c r="C255" s="122">
        <f t="shared" si="0"/>
        <v>35</v>
      </c>
      <c r="D255" s="113" t="str">
        <f t="shared" si="1"/>
        <v>HDH-TV</v>
      </c>
      <c r="E255" s="110" t="str">
        <f t="shared" si="3"/>
        <v>35HDH-TV</v>
      </c>
      <c r="F255" s="129">
        <v>105</v>
      </c>
      <c r="G255" s="123" t="s">
        <v>135</v>
      </c>
      <c r="H255" s="123"/>
      <c r="I255" s="123"/>
      <c r="J255" s="127" t="s">
        <v>288</v>
      </c>
      <c r="K255" s="130" t="s">
        <v>147</v>
      </c>
      <c r="L255" s="110"/>
      <c r="M255" s="110"/>
      <c r="N255" s="110"/>
      <c r="O255" s="112"/>
      <c r="P255" s="110"/>
    </row>
    <row r="256" spans="1:16" ht="12.75" customHeight="1" x14ac:dyDescent="0.25">
      <c r="A256" s="110"/>
      <c r="B256" s="110"/>
      <c r="C256" s="122">
        <f t="shared" si="0"/>
        <v>36</v>
      </c>
      <c r="D256" s="113" t="str">
        <f t="shared" si="1"/>
        <v>HDH-TV</v>
      </c>
      <c r="E256" s="110" t="str">
        <f t="shared" si="3"/>
        <v>36HDH-TV</v>
      </c>
      <c r="F256" s="129">
        <v>106</v>
      </c>
      <c r="G256" s="123" t="s">
        <v>135</v>
      </c>
      <c r="H256" s="123"/>
      <c r="I256" s="123"/>
      <c r="J256" s="127" t="s">
        <v>289</v>
      </c>
      <c r="K256" s="130" t="s">
        <v>147</v>
      </c>
      <c r="L256" s="110"/>
      <c r="M256" s="110"/>
      <c r="N256" s="110"/>
      <c r="O256" s="112"/>
      <c r="P256" s="110"/>
    </row>
    <row r="257" spans="1:16" ht="12.75" customHeight="1" x14ac:dyDescent="0.25">
      <c r="A257" s="110"/>
      <c r="B257" s="110"/>
      <c r="C257" s="122">
        <f t="shared" si="0"/>
        <v>37</v>
      </c>
      <c r="D257" s="113" t="str">
        <f t="shared" si="1"/>
        <v>HDH-TV</v>
      </c>
      <c r="E257" s="110" t="str">
        <f t="shared" si="3"/>
        <v>37HDH-TV</v>
      </c>
      <c r="F257" s="129">
        <v>107</v>
      </c>
      <c r="G257" s="123" t="s">
        <v>135</v>
      </c>
      <c r="H257" s="123"/>
      <c r="I257" s="123"/>
      <c r="J257" s="127" t="s">
        <v>128</v>
      </c>
      <c r="K257" s="130" t="s">
        <v>147</v>
      </c>
      <c r="L257" s="110"/>
      <c r="M257" s="110"/>
      <c r="N257" s="110"/>
      <c r="O257" s="112"/>
      <c r="P257" s="110"/>
    </row>
    <row r="258" spans="1:16" ht="12.75" customHeight="1" x14ac:dyDescent="0.25">
      <c r="A258" s="110"/>
      <c r="B258" s="110"/>
      <c r="C258" s="122">
        <f t="shared" si="0"/>
        <v>38</v>
      </c>
      <c r="D258" s="113" t="str">
        <f t="shared" si="1"/>
        <v>HDH-TV</v>
      </c>
      <c r="E258" s="110" t="str">
        <f t="shared" si="3"/>
        <v>38HDH-TV</v>
      </c>
      <c r="F258" s="129">
        <v>108</v>
      </c>
      <c r="G258" s="123" t="s">
        <v>135</v>
      </c>
      <c r="H258" s="123"/>
      <c r="I258" s="123"/>
      <c r="J258" s="127" t="s">
        <v>288</v>
      </c>
      <c r="K258" s="130" t="s">
        <v>147</v>
      </c>
      <c r="L258" s="110"/>
      <c r="M258" s="110"/>
      <c r="N258" s="110"/>
      <c r="O258" s="112"/>
      <c r="P258" s="110"/>
    </row>
    <row r="259" spans="1:16" ht="12.75" customHeight="1" x14ac:dyDescent="0.25">
      <c r="A259" s="110"/>
      <c r="B259" s="110"/>
      <c r="C259" s="122">
        <f t="shared" si="0"/>
        <v>39</v>
      </c>
      <c r="D259" s="113" t="str">
        <f t="shared" si="1"/>
        <v>HDH-TV</v>
      </c>
      <c r="E259" s="110" t="str">
        <f t="shared" si="3"/>
        <v>39HDH-TV</v>
      </c>
      <c r="F259" s="129">
        <v>109</v>
      </c>
      <c r="G259" s="123" t="s">
        <v>135</v>
      </c>
      <c r="H259" s="123"/>
      <c r="I259" s="123"/>
      <c r="J259" s="127" t="s">
        <v>289</v>
      </c>
      <c r="K259" s="130" t="s">
        <v>147</v>
      </c>
      <c r="L259" s="110"/>
      <c r="M259" s="110"/>
      <c r="N259" s="110"/>
      <c r="O259" s="112"/>
      <c r="P259" s="110"/>
    </row>
    <row r="260" spans="1:16" ht="12.75" customHeight="1" x14ac:dyDescent="0.25">
      <c r="A260" s="110"/>
      <c r="B260" s="110"/>
      <c r="C260" s="122">
        <f t="shared" si="0"/>
        <v>40</v>
      </c>
      <c r="D260" s="113" t="str">
        <f t="shared" si="1"/>
        <v>HDH-TV</v>
      </c>
      <c r="E260" s="110" t="str">
        <f t="shared" si="3"/>
        <v>40HDH-TV</v>
      </c>
      <c r="F260" s="129">
        <v>110</v>
      </c>
      <c r="G260" s="123" t="s">
        <v>135</v>
      </c>
      <c r="H260" s="123"/>
      <c r="I260" s="123"/>
      <c r="J260" s="127" t="s">
        <v>128</v>
      </c>
      <c r="K260" s="130" t="s">
        <v>147</v>
      </c>
      <c r="L260" s="110"/>
      <c r="M260" s="110"/>
      <c r="N260" s="110"/>
      <c r="O260" s="112"/>
      <c r="P260" s="110"/>
    </row>
    <row r="261" spans="1:16" ht="12.75" customHeight="1" x14ac:dyDescent="0.25">
      <c r="A261" s="110"/>
      <c r="B261" s="110"/>
      <c r="C261" s="122">
        <f t="shared" si="0"/>
        <v>41</v>
      </c>
      <c r="D261" s="113" t="str">
        <f t="shared" si="1"/>
        <v>HDH-TV</v>
      </c>
      <c r="E261" s="110" t="str">
        <f t="shared" si="3"/>
        <v>41HDH-TV</v>
      </c>
      <c r="F261" s="129">
        <v>111</v>
      </c>
      <c r="G261" s="123" t="s">
        <v>135</v>
      </c>
      <c r="H261" s="123"/>
      <c r="I261" s="123"/>
      <c r="J261" s="127" t="s">
        <v>288</v>
      </c>
      <c r="K261" s="130" t="s">
        <v>147</v>
      </c>
      <c r="L261" s="110"/>
      <c r="M261" s="110"/>
      <c r="N261" s="110"/>
      <c r="O261" s="112"/>
      <c r="P261" s="110"/>
    </row>
    <row r="262" spans="1:16" ht="12.75" customHeight="1" x14ac:dyDescent="0.25">
      <c r="A262" s="110"/>
      <c r="B262" s="110"/>
      <c r="C262" s="122">
        <f t="shared" si="0"/>
        <v>42</v>
      </c>
      <c r="D262" s="113" t="str">
        <f t="shared" si="1"/>
        <v>HDH-TV</v>
      </c>
      <c r="E262" s="110" t="str">
        <f t="shared" si="3"/>
        <v>42HDH-TV</v>
      </c>
      <c r="F262" s="129">
        <v>112</v>
      </c>
      <c r="G262" s="123" t="s">
        <v>135</v>
      </c>
      <c r="H262" s="123"/>
      <c r="I262" s="123"/>
      <c r="J262" s="127" t="s">
        <v>289</v>
      </c>
      <c r="K262" s="130" t="s">
        <v>147</v>
      </c>
      <c r="L262" s="110"/>
      <c r="M262" s="110"/>
      <c r="N262" s="110"/>
      <c r="O262" s="112"/>
      <c r="P262" s="110"/>
    </row>
    <row r="263" spans="1:16" ht="12.75" customHeight="1" x14ac:dyDescent="0.25">
      <c r="A263" s="110"/>
      <c r="B263" s="110"/>
      <c r="C263" s="122">
        <f t="shared" si="0"/>
        <v>43</v>
      </c>
      <c r="D263" s="113" t="str">
        <f t="shared" si="1"/>
        <v>HDH-TV</v>
      </c>
      <c r="E263" s="110" t="str">
        <f t="shared" si="3"/>
        <v>43HDH-TV</v>
      </c>
      <c r="F263" s="129">
        <v>113</v>
      </c>
      <c r="G263" s="123" t="s">
        <v>135</v>
      </c>
      <c r="H263" s="123"/>
      <c r="I263" s="123"/>
      <c r="J263" s="127" t="s">
        <v>128</v>
      </c>
      <c r="K263" s="130" t="s">
        <v>147</v>
      </c>
      <c r="L263" s="110"/>
      <c r="M263" s="110"/>
      <c r="N263" s="110"/>
      <c r="O263" s="112"/>
      <c r="P263" s="110"/>
    </row>
    <row r="264" spans="1:16" ht="12.75" customHeight="1" x14ac:dyDescent="0.25">
      <c r="A264" s="110"/>
      <c r="B264" s="110"/>
      <c r="C264" s="122">
        <f t="shared" si="0"/>
        <v>44</v>
      </c>
      <c r="D264" s="113" t="str">
        <f t="shared" si="1"/>
        <v>HDH-TV</v>
      </c>
      <c r="E264" s="110" t="str">
        <f t="shared" si="3"/>
        <v>44HDH-TV</v>
      </c>
      <c r="F264" s="129">
        <v>114</v>
      </c>
      <c r="G264" s="123" t="s">
        <v>135</v>
      </c>
      <c r="H264" s="123"/>
      <c r="I264" s="123"/>
      <c r="J264" s="127" t="s">
        <v>288</v>
      </c>
      <c r="K264" s="130" t="s">
        <v>147</v>
      </c>
      <c r="L264" s="110"/>
      <c r="M264" s="110"/>
      <c r="N264" s="110"/>
      <c r="O264" s="112"/>
      <c r="P264" s="110"/>
    </row>
    <row r="265" spans="1:16" ht="12.75" customHeight="1" x14ac:dyDescent="0.25">
      <c r="A265" s="110"/>
      <c r="B265" s="110"/>
      <c r="C265" s="122">
        <f t="shared" si="0"/>
        <v>45</v>
      </c>
      <c r="D265" s="113" t="str">
        <f t="shared" si="1"/>
        <v>HDH-TV</v>
      </c>
      <c r="E265" s="110" t="str">
        <f t="shared" si="3"/>
        <v>45HDH-TV</v>
      </c>
      <c r="F265" s="129">
        <v>115</v>
      </c>
      <c r="G265" s="123" t="s">
        <v>135</v>
      </c>
      <c r="H265" s="123"/>
      <c r="I265" s="123"/>
      <c r="J265" s="127" t="s">
        <v>289</v>
      </c>
      <c r="K265" s="130" t="s">
        <v>147</v>
      </c>
      <c r="L265" s="110"/>
      <c r="M265" s="110"/>
      <c r="N265" s="110"/>
      <c r="O265" s="112"/>
      <c r="P265" s="110"/>
    </row>
    <row r="266" spans="1:16" ht="12.75" customHeight="1" x14ac:dyDescent="0.25">
      <c r="A266" s="110"/>
      <c r="B266" s="110"/>
      <c r="C266" s="122">
        <f t="shared" si="0"/>
        <v>46</v>
      </c>
      <c r="D266" s="113" t="str">
        <f t="shared" si="1"/>
        <v>HDH-TV</v>
      </c>
      <c r="E266" s="110" t="str">
        <f t="shared" si="3"/>
        <v>46HDH-TV</v>
      </c>
      <c r="F266" s="129">
        <v>116</v>
      </c>
      <c r="G266" s="123" t="s">
        <v>135</v>
      </c>
      <c r="H266" s="123"/>
      <c r="I266" s="123"/>
      <c r="J266" s="127" t="s">
        <v>128</v>
      </c>
      <c r="K266" s="130" t="s">
        <v>147</v>
      </c>
      <c r="L266" s="110"/>
      <c r="M266" s="110"/>
      <c r="N266" s="110"/>
      <c r="O266" s="112"/>
      <c r="P266" s="110"/>
    </row>
    <row r="267" spans="1:16" ht="12.75" customHeight="1" x14ac:dyDescent="0.25">
      <c r="A267" s="110"/>
      <c r="B267" s="110"/>
      <c r="C267" s="122">
        <f t="shared" si="0"/>
        <v>47</v>
      </c>
      <c r="D267" s="113" t="str">
        <f t="shared" si="1"/>
        <v>HDH-TV</v>
      </c>
      <c r="E267" s="110" t="str">
        <f t="shared" si="3"/>
        <v>47HDH-TV</v>
      </c>
      <c r="F267" s="129">
        <v>117</v>
      </c>
      <c r="G267" s="123" t="s">
        <v>135</v>
      </c>
      <c r="H267" s="123"/>
      <c r="I267" s="123"/>
      <c r="J267" s="127" t="s">
        <v>288</v>
      </c>
      <c r="K267" s="130" t="s">
        <v>147</v>
      </c>
      <c r="L267" s="110"/>
      <c r="M267" s="110"/>
      <c r="N267" s="110"/>
      <c r="O267" s="112"/>
      <c r="P267" s="110"/>
    </row>
    <row r="268" spans="1:16" ht="12.75" customHeight="1" x14ac:dyDescent="0.25">
      <c r="A268" s="110"/>
      <c r="B268" s="110"/>
      <c r="C268" s="122">
        <f t="shared" si="0"/>
        <v>48</v>
      </c>
      <c r="D268" s="113" t="str">
        <f t="shared" si="1"/>
        <v>HDH-TV</v>
      </c>
      <c r="E268" s="110" t="str">
        <f t="shared" si="3"/>
        <v>48HDH-TV</v>
      </c>
      <c r="F268" s="129">
        <v>118</v>
      </c>
      <c r="G268" s="123" t="s">
        <v>135</v>
      </c>
      <c r="H268" s="123"/>
      <c r="I268" s="123"/>
      <c r="J268" s="127" t="s">
        <v>289</v>
      </c>
      <c r="K268" s="130" t="s">
        <v>147</v>
      </c>
      <c r="L268" s="110"/>
      <c r="M268" s="110"/>
      <c r="N268" s="110"/>
      <c r="O268" s="112"/>
      <c r="P268" s="110"/>
    </row>
    <row r="269" spans="1:16" ht="12.75" customHeight="1" x14ac:dyDescent="0.25">
      <c r="A269" s="110"/>
      <c r="B269" s="110"/>
      <c r="C269" s="122">
        <f t="shared" si="0"/>
        <v>49</v>
      </c>
      <c r="D269" s="113" t="str">
        <f t="shared" si="1"/>
        <v>HDH-TV</v>
      </c>
      <c r="E269" s="110" t="str">
        <f t="shared" si="3"/>
        <v>49HDH-TV</v>
      </c>
      <c r="F269" s="129">
        <v>119</v>
      </c>
      <c r="G269" s="123" t="s">
        <v>135</v>
      </c>
      <c r="H269" s="123"/>
      <c r="I269" s="123"/>
      <c r="J269" s="127" t="s">
        <v>128</v>
      </c>
      <c r="K269" s="130" t="s">
        <v>147</v>
      </c>
      <c r="L269" s="110"/>
      <c r="M269" s="110"/>
      <c r="N269" s="110"/>
      <c r="O269" s="112"/>
      <c r="P269" s="110"/>
    </row>
    <row r="270" spans="1:16" ht="12.75" customHeight="1" x14ac:dyDescent="0.25">
      <c r="A270" s="110"/>
      <c r="B270" s="110"/>
      <c r="C270" s="122">
        <f t="shared" si="0"/>
        <v>50</v>
      </c>
      <c r="D270" s="113" t="str">
        <f t="shared" si="1"/>
        <v>HDH-TV</v>
      </c>
      <c r="E270" s="110" t="str">
        <f t="shared" si="3"/>
        <v>50HDH-TV</v>
      </c>
      <c r="F270" s="129">
        <v>120</v>
      </c>
      <c r="G270" s="123" t="s">
        <v>135</v>
      </c>
      <c r="H270" s="123"/>
      <c r="I270" s="123"/>
      <c r="J270" s="127" t="s">
        <v>288</v>
      </c>
      <c r="K270" s="130" t="s">
        <v>147</v>
      </c>
      <c r="L270" s="110"/>
      <c r="M270" s="110"/>
      <c r="N270" s="110"/>
      <c r="O270" s="112"/>
      <c r="P270" s="110"/>
    </row>
    <row r="271" spans="1:16" ht="12.75" customHeight="1" x14ac:dyDescent="0.25">
      <c r="A271" s="110"/>
      <c r="B271" s="110"/>
      <c r="C271" s="122">
        <f t="shared" si="0"/>
        <v>51</v>
      </c>
      <c r="D271" s="113" t="str">
        <f t="shared" si="1"/>
        <v>HDH-TV</v>
      </c>
      <c r="E271" s="110" t="str">
        <f t="shared" si="3"/>
        <v>51HDH-TV</v>
      </c>
      <c r="F271" s="129">
        <v>121</v>
      </c>
      <c r="G271" s="123" t="s">
        <v>135</v>
      </c>
      <c r="H271" s="123"/>
      <c r="I271" s="123"/>
      <c r="J271" s="127" t="s">
        <v>289</v>
      </c>
      <c r="K271" s="130" t="s">
        <v>147</v>
      </c>
      <c r="L271" s="110"/>
      <c r="M271" s="110"/>
      <c r="N271" s="110"/>
      <c r="O271" s="112"/>
      <c r="P271" s="110"/>
    </row>
    <row r="272" spans="1:16" ht="12.75" customHeight="1" x14ac:dyDescent="0.25">
      <c r="A272" s="110"/>
      <c r="B272" s="110"/>
      <c r="C272" s="122">
        <f t="shared" si="0"/>
        <v>52</v>
      </c>
      <c r="D272" s="113" t="str">
        <f t="shared" si="1"/>
        <v>HDH-TV</v>
      </c>
      <c r="E272" s="110" t="str">
        <f t="shared" si="3"/>
        <v>52HDH-TV</v>
      </c>
      <c r="F272" s="129">
        <v>122</v>
      </c>
      <c r="G272" s="123" t="s">
        <v>135</v>
      </c>
      <c r="H272" s="123"/>
      <c r="I272" s="123"/>
      <c r="J272" s="127" t="s">
        <v>128</v>
      </c>
      <c r="K272" s="130" t="s">
        <v>147</v>
      </c>
      <c r="L272" s="110"/>
      <c r="M272" s="110"/>
      <c r="N272" s="110"/>
      <c r="O272" s="112"/>
      <c r="P272" s="110"/>
    </row>
    <row r="273" spans="1:16" ht="12.75" customHeight="1" x14ac:dyDescent="0.25">
      <c r="A273" s="110"/>
      <c r="B273" s="110"/>
      <c r="C273" s="122">
        <f t="shared" si="0"/>
        <v>53</v>
      </c>
      <c r="D273" s="113" t="str">
        <f t="shared" si="1"/>
        <v>HDH-TV</v>
      </c>
      <c r="E273" s="110" t="str">
        <f t="shared" si="3"/>
        <v>53HDH-TV</v>
      </c>
      <c r="F273" s="129">
        <v>123</v>
      </c>
      <c r="G273" s="123" t="s">
        <v>135</v>
      </c>
      <c r="H273" s="123"/>
      <c r="I273" s="123"/>
      <c r="J273" s="127" t="s">
        <v>288</v>
      </c>
      <c r="K273" s="130" t="s">
        <v>147</v>
      </c>
      <c r="L273" s="110"/>
      <c r="M273" s="110"/>
      <c r="N273" s="110"/>
      <c r="O273" s="112"/>
      <c r="P273" s="110"/>
    </row>
    <row r="274" spans="1:16" ht="12.75" customHeight="1" x14ac:dyDescent="0.25">
      <c r="A274" s="110"/>
      <c r="B274" s="110"/>
      <c r="C274" s="122">
        <f t="shared" si="0"/>
        <v>54</v>
      </c>
      <c r="D274" s="113" t="str">
        <f t="shared" si="1"/>
        <v>HDH-TV</v>
      </c>
      <c r="E274" s="110" t="str">
        <f t="shared" si="3"/>
        <v>54HDH-TV</v>
      </c>
      <c r="F274" s="129">
        <v>124</v>
      </c>
      <c r="G274" s="123" t="s">
        <v>135</v>
      </c>
      <c r="H274" s="123"/>
      <c r="I274" s="123"/>
      <c r="J274" s="127" t="s">
        <v>289</v>
      </c>
      <c r="K274" s="130" t="s">
        <v>147</v>
      </c>
      <c r="L274" s="110"/>
      <c r="M274" s="110"/>
      <c r="N274" s="110"/>
      <c r="O274" s="112"/>
      <c r="P274" s="110"/>
    </row>
    <row r="275" spans="1:16" ht="12.75" customHeight="1" x14ac:dyDescent="0.25">
      <c r="A275" s="110"/>
      <c r="B275" s="110"/>
      <c r="C275" s="122">
        <f t="shared" si="0"/>
        <v>55</v>
      </c>
      <c r="D275" s="113" t="str">
        <f t="shared" si="1"/>
        <v>HDH-TV</v>
      </c>
      <c r="E275" s="110" t="str">
        <f t="shared" si="3"/>
        <v>55HDH-TV</v>
      </c>
      <c r="F275" s="129">
        <v>125</v>
      </c>
      <c r="G275" s="123" t="s">
        <v>135</v>
      </c>
      <c r="H275" s="123"/>
      <c r="I275" s="123"/>
      <c r="J275" s="127" t="s">
        <v>128</v>
      </c>
      <c r="K275" s="130" t="s">
        <v>147</v>
      </c>
      <c r="L275" s="110"/>
      <c r="M275" s="110"/>
      <c r="N275" s="110"/>
      <c r="O275" s="112"/>
      <c r="P275" s="110"/>
    </row>
    <row r="276" spans="1:16" ht="12.75" customHeight="1" x14ac:dyDescent="0.25">
      <c r="A276" s="110"/>
      <c r="B276" s="110"/>
      <c r="C276" s="122">
        <f t="shared" si="0"/>
        <v>56</v>
      </c>
      <c r="D276" s="113" t="str">
        <f t="shared" si="1"/>
        <v>HDH-TV</v>
      </c>
      <c r="E276" s="110" t="str">
        <f t="shared" si="3"/>
        <v>56HDH-TV</v>
      </c>
      <c r="F276" s="129">
        <v>126</v>
      </c>
      <c r="G276" s="123" t="s">
        <v>135</v>
      </c>
      <c r="H276" s="123"/>
      <c r="I276" s="123"/>
      <c r="J276" s="127" t="s">
        <v>288</v>
      </c>
      <c r="K276" s="130" t="s">
        <v>147</v>
      </c>
      <c r="L276" s="110"/>
      <c r="M276" s="110"/>
      <c r="N276" s="110"/>
      <c r="O276" s="112"/>
      <c r="P276" s="110"/>
    </row>
    <row r="277" spans="1:16" ht="12.75" customHeight="1" x14ac:dyDescent="0.25">
      <c r="A277" s="110"/>
      <c r="B277" s="110"/>
      <c r="C277" s="122">
        <f t="shared" si="0"/>
        <v>57</v>
      </c>
      <c r="D277" s="113" t="str">
        <f t="shared" si="1"/>
        <v>HDH-TV</v>
      </c>
      <c r="E277" s="110" t="str">
        <f t="shared" si="3"/>
        <v>57HDH-TV</v>
      </c>
      <c r="F277" s="129">
        <v>127</v>
      </c>
      <c r="G277" s="123" t="s">
        <v>135</v>
      </c>
      <c r="H277" s="123"/>
      <c r="I277" s="123"/>
      <c r="J277" s="127" t="s">
        <v>289</v>
      </c>
      <c r="K277" s="130" t="s">
        <v>147</v>
      </c>
      <c r="L277" s="110"/>
      <c r="M277" s="110"/>
      <c r="N277" s="110"/>
      <c r="O277" s="112"/>
      <c r="P277" s="110"/>
    </row>
    <row r="278" spans="1:16" ht="12.75" customHeight="1" x14ac:dyDescent="0.25">
      <c r="A278" s="110"/>
      <c r="B278" s="110"/>
      <c r="C278" s="122">
        <f t="shared" si="0"/>
        <v>58</v>
      </c>
      <c r="D278" s="113" t="str">
        <f t="shared" si="1"/>
        <v>HDH-TV</v>
      </c>
      <c r="E278" s="110" t="str">
        <f t="shared" si="3"/>
        <v>58HDH-TV</v>
      </c>
      <c r="F278" s="129">
        <v>128</v>
      </c>
      <c r="G278" s="123" t="s">
        <v>135</v>
      </c>
      <c r="H278" s="123"/>
      <c r="I278" s="123"/>
      <c r="J278" s="127" t="s">
        <v>128</v>
      </c>
      <c r="K278" s="130" t="s">
        <v>147</v>
      </c>
      <c r="L278" s="110"/>
      <c r="M278" s="110"/>
      <c r="N278" s="110"/>
      <c r="O278" s="112"/>
      <c r="P278" s="110"/>
    </row>
    <row r="279" spans="1:16" ht="12.75" customHeight="1" x14ac:dyDescent="0.25">
      <c r="A279" s="110"/>
      <c r="B279" s="110"/>
      <c r="C279" s="122">
        <f t="shared" si="0"/>
        <v>59</v>
      </c>
      <c r="D279" s="113" t="str">
        <f t="shared" si="1"/>
        <v>HDH-TV</v>
      </c>
      <c r="E279" s="110" t="str">
        <f t="shared" si="3"/>
        <v>59HDH-TV</v>
      </c>
      <c r="F279" s="129">
        <v>129</v>
      </c>
      <c r="G279" s="123" t="s">
        <v>135</v>
      </c>
      <c r="H279" s="123"/>
      <c r="I279" s="123"/>
      <c r="J279" s="127" t="s">
        <v>288</v>
      </c>
      <c r="K279" s="130" t="s">
        <v>147</v>
      </c>
      <c r="L279" s="110"/>
      <c r="M279" s="110"/>
      <c r="N279" s="110"/>
      <c r="O279" s="112"/>
      <c r="P279" s="110"/>
    </row>
    <row r="280" spans="1:16" ht="12.75" customHeight="1" x14ac:dyDescent="0.25">
      <c r="A280" s="110"/>
      <c r="B280" s="110"/>
      <c r="C280" s="122">
        <f t="shared" si="0"/>
        <v>60</v>
      </c>
      <c r="D280" s="113" t="str">
        <f t="shared" si="1"/>
        <v>HDH-TV</v>
      </c>
      <c r="E280" s="110" t="str">
        <f t="shared" si="3"/>
        <v>60HDH-TV</v>
      </c>
      <c r="F280" s="129">
        <v>130</v>
      </c>
      <c r="G280" s="123" t="s">
        <v>135</v>
      </c>
      <c r="H280" s="123"/>
      <c r="I280" s="123"/>
      <c r="J280" s="127" t="s">
        <v>289</v>
      </c>
      <c r="K280" s="130" t="s">
        <v>147</v>
      </c>
      <c r="L280" s="110"/>
      <c r="M280" s="110"/>
      <c r="N280" s="110"/>
      <c r="O280" s="112"/>
      <c r="P280" s="110"/>
    </row>
    <row r="281" spans="1:16" ht="12.75" customHeight="1" x14ac:dyDescent="0.25">
      <c r="A281" s="110"/>
      <c r="B281" s="110"/>
      <c r="C281" s="122">
        <f t="shared" si="0"/>
        <v>61</v>
      </c>
      <c r="D281" s="113" t="str">
        <f t="shared" si="1"/>
        <v>HDH-TV</v>
      </c>
      <c r="E281" s="110" t="str">
        <f t="shared" si="3"/>
        <v>61HDH-TV</v>
      </c>
      <c r="F281" s="129">
        <v>131</v>
      </c>
      <c r="G281" s="123" t="s">
        <v>135</v>
      </c>
      <c r="H281" s="123"/>
      <c r="I281" s="123"/>
      <c r="J281" s="127" t="s">
        <v>128</v>
      </c>
      <c r="K281" s="130" t="s">
        <v>147</v>
      </c>
      <c r="L281" s="110"/>
      <c r="M281" s="110"/>
      <c r="N281" s="110"/>
      <c r="O281" s="112"/>
      <c r="P281" s="110"/>
    </row>
    <row r="282" spans="1:16" ht="12.75" customHeight="1" x14ac:dyDescent="0.25">
      <c r="A282" s="110"/>
      <c r="B282" s="110"/>
      <c r="C282" s="122">
        <f t="shared" si="0"/>
        <v>62</v>
      </c>
      <c r="D282" s="113" t="str">
        <f t="shared" si="1"/>
        <v>HDH-TV</v>
      </c>
      <c r="E282" s="110" t="str">
        <f t="shared" si="3"/>
        <v>62HDH-TV</v>
      </c>
      <c r="F282" s="129">
        <v>132</v>
      </c>
      <c r="G282" s="123" t="s">
        <v>135</v>
      </c>
      <c r="H282" s="123"/>
      <c r="I282" s="123"/>
      <c r="J282" s="127" t="s">
        <v>288</v>
      </c>
      <c r="K282" s="130" t="s">
        <v>147</v>
      </c>
      <c r="L282" s="110"/>
      <c r="M282" s="110"/>
      <c r="N282" s="110"/>
      <c r="O282" s="112"/>
      <c r="P282" s="110"/>
    </row>
    <row r="283" spans="1:16" ht="12.75" customHeight="1" x14ac:dyDescent="0.25">
      <c r="A283" s="110"/>
      <c r="B283" s="110"/>
      <c r="C283" s="122">
        <f t="shared" si="0"/>
        <v>63</v>
      </c>
      <c r="D283" s="113" t="str">
        <f t="shared" si="1"/>
        <v>HDH-TV</v>
      </c>
      <c r="E283" s="110" t="str">
        <f t="shared" si="3"/>
        <v>63HDH-TV</v>
      </c>
      <c r="F283" s="129">
        <v>133</v>
      </c>
      <c r="G283" s="123" t="s">
        <v>135</v>
      </c>
      <c r="H283" s="123"/>
      <c r="I283" s="123"/>
      <c r="J283" s="127" t="s">
        <v>289</v>
      </c>
      <c r="K283" s="130" t="s">
        <v>147</v>
      </c>
      <c r="L283" s="110"/>
      <c r="M283" s="110"/>
      <c r="N283" s="110"/>
      <c r="O283" s="112"/>
      <c r="P283" s="110"/>
    </row>
    <row r="284" spans="1:16" ht="12.75" customHeight="1" x14ac:dyDescent="0.25">
      <c r="A284" s="110"/>
      <c r="B284" s="110"/>
      <c r="C284" s="122">
        <f t="shared" si="0"/>
        <v>64</v>
      </c>
      <c r="D284" s="113" t="str">
        <f t="shared" si="1"/>
        <v>HDH-TV</v>
      </c>
      <c r="E284" s="110" t="str">
        <f t="shared" si="3"/>
        <v>64HDH-TV</v>
      </c>
      <c r="F284" s="129">
        <v>134</v>
      </c>
      <c r="G284" s="123" t="s">
        <v>135</v>
      </c>
      <c r="H284" s="123"/>
      <c r="I284" s="123"/>
      <c r="J284" s="127" t="s">
        <v>128</v>
      </c>
      <c r="K284" s="130" t="s">
        <v>147</v>
      </c>
      <c r="L284" s="110"/>
      <c r="M284" s="110"/>
      <c r="N284" s="110"/>
      <c r="O284" s="112"/>
      <c r="P284" s="110"/>
    </row>
    <row r="285" spans="1:16" ht="12.75" customHeight="1" x14ac:dyDescent="0.25">
      <c r="A285" s="110"/>
      <c r="B285" s="110"/>
      <c r="C285" s="122">
        <f t="shared" si="0"/>
        <v>65</v>
      </c>
      <c r="D285" s="113" t="str">
        <f t="shared" si="1"/>
        <v>HDH-TV</v>
      </c>
      <c r="E285" s="110" t="str">
        <f t="shared" si="3"/>
        <v>65HDH-TV</v>
      </c>
      <c r="F285" s="129">
        <v>135</v>
      </c>
      <c r="G285" s="123" t="s">
        <v>135</v>
      </c>
      <c r="H285" s="123"/>
      <c r="I285" s="123"/>
      <c r="J285" s="127" t="s">
        <v>288</v>
      </c>
      <c r="K285" s="130" t="s">
        <v>147</v>
      </c>
      <c r="L285" s="110"/>
      <c r="M285" s="110"/>
      <c r="N285" s="110"/>
      <c r="O285" s="112"/>
      <c r="P285" s="110"/>
    </row>
    <row r="286" spans="1:16" ht="12.75" customHeight="1" x14ac:dyDescent="0.25">
      <c r="A286" s="110"/>
      <c r="B286" s="110"/>
      <c r="C286" s="122">
        <f t="shared" si="0"/>
        <v>66</v>
      </c>
      <c r="D286" s="113" t="str">
        <f t="shared" si="1"/>
        <v>HDH-TV</v>
      </c>
      <c r="E286" s="110" t="str">
        <f t="shared" si="3"/>
        <v>66HDH-TV</v>
      </c>
      <c r="F286" s="129">
        <v>136</v>
      </c>
      <c r="G286" s="123" t="s">
        <v>135</v>
      </c>
      <c r="H286" s="123"/>
      <c r="I286" s="123"/>
      <c r="J286" s="127" t="s">
        <v>289</v>
      </c>
      <c r="K286" s="130" t="s">
        <v>147</v>
      </c>
      <c r="L286" s="110"/>
      <c r="M286" s="110"/>
      <c r="N286" s="110"/>
      <c r="O286" s="112"/>
      <c r="P286" s="110"/>
    </row>
    <row r="287" spans="1:16" ht="12.75" customHeight="1" x14ac:dyDescent="0.25">
      <c r="A287" s="110"/>
      <c r="B287" s="110"/>
      <c r="C287" s="122">
        <f t="shared" si="0"/>
        <v>67</v>
      </c>
      <c r="D287" s="113" t="str">
        <f t="shared" si="1"/>
        <v>HDH-TV</v>
      </c>
      <c r="E287" s="110" t="str">
        <f t="shared" si="3"/>
        <v>67HDH-TV</v>
      </c>
      <c r="F287" s="129">
        <v>137</v>
      </c>
      <c r="G287" s="123" t="s">
        <v>135</v>
      </c>
      <c r="H287" s="123"/>
      <c r="I287" s="123"/>
      <c r="J287" s="127" t="s">
        <v>128</v>
      </c>
      <c r="K287" s="130" t="s">
        <v>147</v>
      </c>
      <c r="L287" s="110"/>
      <c r="M287" s="110"/>
      <c r="N287" s="110"/>
      <c r="O287" s="112"/>
      <c r="P287" s="110"/>
    </row>
    <row r="288" spans="1:16" ht="12.75" customHeight="1" x14ac:dyDescent="0.25">
      <c r="A288" s="110"/>
      <c r="B288" s="110"/>
      <c r="C288" s="122">
        <f t="shared" si="0"/>
        <v>68</v>
      </c>
      <c r="D288" s="113" t="str">
        <f t="shared" si="1"/>
        <v>HDH-TV</v>
      </c>
      <c r="E288" s="110" t="str">
        <f t="shared" si="3"/>
        <v>68HDH-TV</v>
      </c>
      <c r="F288" s="129">
        <v>138</v>
      </c>
      <c r="G288" s="123" t="s">
        <v>135</v>
      </c>
      <c r="H288" s="123"/>
      <c r="I288" s="123"/>
      <c r="J288" s="127" t="s">
        <v>288</v>
      </c>
      <c r="K288" s="130" t="s">
        <v>147</v>
      </c>
      <c r="L288" s="110"/>
      <c r="M288" s="110"/>
      <c r="N288" s="110"/>
      <c r="O288" s="112"/>
      <c r="P288" s="110"/>
    </row>
    <row r="289" spans="1:16" ht="12.75" customHeight="1" x14ac:dyDescent="0.25">
      <c r="A289" s="110"/>
      <c r="B289" s="110"/>
      <c r="C289" s="122">
        <f t="shared" si="0"/>
        <v>69</v>
      </c>
      <c r="D289" s="113" t="str">
        <f t="shared" si="1"/>
        <v>HDH-TV</v>
      </c>
      <c r="E289" s="110" t="str">
        <f t="shared" si="3"/>
        <v>69HDH-TV</v>
      </c>
      <c r="F289" s="129">
        <v>139</v>
      </c>
      <c r="G289" s="123" t="s">
        <v>135</v>
      </c>
      <c r="H289" s="123"/>
      <c r="I289" s="123"/>
      <c r="J289" s="127" t="s">
        <v>289</v>
      </c>
      <c r="K289" s="130" t="s">
        <v>147</v>
      </c>
      <c r="L289" s="110"/>
      <c r="M289" s="110"/>
      <c r="N289" s="110"/>
      <c r="O289" s="112"/>
      <c r="P289" s="110"/>
    </row>
    <row r="290" spans="1:16" ht="12.75" customHeight="1" x14ac:dyDescent="0.25">
      <c r="A290" s="110"/>
      <c r="B290" s="110"/>
      <c r="C290" s="122">
        <f t="shared" si="0"/>
        <v>70</v>
      </c>
      <c r="D290" s="113" t="str">
        <f t="shared" si="1"/>
        <v>HDH-TV</v>
      </c>
      <c r="E290" s="110" t="str">
        <f t="shared" si="3"/>
        <v>70HDH-TV</v>
      </c>
      <c r="F290" s="129">
        <v>140</v>
      </c>
      <c r="G290" s="123" t="s">
        <v>135</v>
      </c>
      <c r="H290" s="123"/>
      <c r="I290" s="123"/>
      <c r="J290" s="127" t="s">
        <v>128</v>
      </c>
      <c r="K290" s="130" t="s">
        <v>147</v>
      </c>
      <c r="L290" s="110"/>
      <c r="M290" s="110"/>
      <c r="N290" s="110"/>
      <c r="O290" s="112"/>
      <c r="P290" s="110"/>
    </row>
    <row r="291" spans="1:16" ht="12.75" customHeight="1" x14ac:dyDescent="0.25">
      <c r="A291" s="110"/>
      <c r="B291" s="110"/>
      <c r="C291" s="122">
        <f t="shared" si="0"/>
        <v>71</v>
      </c>
      <c r="D291" s="113" t="str">
        <f t="shared" si="1"/>
        <v>HDH-TV</v>
      </c>
      <c r="E291" s="110" t="str">
        <f t="shared" si="3"/>
        <v>71HDH-TV</v>
      </c>
      <c r="F291" s="129">
        <v>141</v>
      </c>
      <c r="G291" s="123" t="s">
        <v>135</v>
      </c>
      <c r="H291" s="123"/>
      <c r="I291" s="123"/>
      <c r="J291" s="127" t="s">
        <v>288</v>
      </c>
      <c r="K291" s="130" t="s">
        <v>147</v>
      </c>
      <c r="L291" s="110"/>
      <c r="M291" s="110"/>
      <c r="N291" s="110"/>
      <c r="O291" s="112"/>
      <c r="P291" s="110"/>
    </row>
    <row r="292" spans="1:16" ht="12.75" customHeight="1" x14ac:dyDescent="0.25">
      <c r="A292" s="110"/>
      <c r="B292" s="110"/>
      <c r="C292" s="122">
        <f t="shared" si="0"/>
        <v>72</v>
      </c>
      <c r="D292" s="113" t="str">
        <f t="shared" si="1"/>
        <v>HDH-TV</v>
      </c>
      <c r="E292" s="110" t="str">
        <f t="shared" si="3"/>
        <v>72HDH-TV</v>
      </c>
      <c r="F292" s="129">
        <v>142</v>
      </c>
      <c r="G292" s="123" t="s">
        <v>135</v>
      </c>
      <c r="H292" s="123"/>
      <c r="I292" s="123"/>
      <c r="J292" s="127" t="s">
        <v>289</v>
      </c>
      <c r="K292" s="130" t="s">
        <v>147</v>
      </c>
      <c r="L292" s="110"/>
      <c r="M292" s="110"/>
      <c r="N292" s="110"/>
      <c r="O292" s="112"/>
      <c r="P292" s="110"/>
    </row>
    <row r="293" spans="1:16" ht="12.75" customHeight="1" x14ac:dyDescent="0.25">
      <c r="A293" s="110"/>
      <c r="B293" s="110"/>
      <c r="C293" s="122">
        <f t="shared" si="0"/>
        <v>73</v>
      </c>
      <c r="D293" s="113" t="str">
        <f t="shared" si="1"/>
        <v>HDH-TV</v>
      </c>
      <c r="E293" s="110" t="str">
        <f t="shared" si="3"/>
        <v>73HDH-TV</v>
      </c>
      <c r="F293" s="129">
        <v>143</v>
      </c>
      <c r="G293" s="123" t="s">
        <v>135</v>
      </c>
      <c r="H293" s="123"/>
      <c r="I293" s="123"/>
      <c r="J293" s="127" t="s">
        <v>128</v>
      </c>
      <c r="K293" s="130" t="s">
        <v>147</v>
      </c>
      <c r="L293" s="110"/>
      <c r="M293" s="110"/>
      <c r="N293" s="110"/>
      <c r="O293" s="112"/>
      <c r="P293" s="110"/>
    </row>
    <row r="294" spans="1:16" ht="12.75" customHeight="1" x14ac:dyDescent="0.25">
      <c r="A294" s="110"/>
      <c r="B294" s="110"/>
      <c r="C294" s="122">
        <f t="shared" si="0"/>
        <v>74</v>
      </c>
      <c r="D294" s="113" t="str">
        <f t="shared" si="1"/>
        <v>HDH-TV</v>
      </c>
      <c r="E294" s="110" t="str">
        <f t="shared" si="3"/>
        <v>74HDH-TV</v>
      </c>
      <c r="F294" s="129">
        <v>144</v>
      </c>
      <c r="G294" s="123" t="s">
        <v>135</v>
      </c>
      <c r="H294" s="123"/>
      <c r="I294" s="123"/>
      <c r="J294" s="127" t="s">
        <v>288</v>
      </c>
      <c r="K294" s="130" t="s">
        <v>147</v>
      </c>
      <c r="L294" s="110"/>
      <c r="M294" s="110"/>
      <c r="N294" s="110"/>
      <c r="O294" s="112"/>
      <c r="P294" s="110"/>
    </row>
    <row r="295" spans="1:16" ht="12.75" customHeight="1" x14ac:dyDescent="0.25">
      <c r="A295" s="110"/>
      <c r="B295" s="110"/>
      <c r="C295" s="122">
        <f t="shared" si="0"/>
        <v>75</v>
      </c>
      <c r="D295" s="113" t="str">
        <f t="shared" si="1"/>
        <v>HDH-TV</v>
      </c>
      <c r="E295" s="110" t="str">
        <f t="shared" si="3"/>
        <v>75HDH-TV</v>
      </c>
      <c r="F295" s="129">
        <v>145</v>
      </c>
      <c r="G295" s="123" t="s">
        <v>135</v>
      </c>
      <c r="H295" s="123"/>
      <c r="I295" s="123"/>
      <c r="J295" s="127" t="s">
        <v>289</v>
      </c>
      <c r="K295" s="130" t="s">
        <v>147</v>
      </c>
      <c r="L295" s="110"/>
      <c r="M295" s="110"/>
      <c r="N295" s="110"/>
      <c r="O295" s="112"/>
      <c r="P295" s="110"/>
    </row>
    <row r="296" spans="1:16" ht="12.75" customHeight="1" x14ac:dyDescent="0.25">
      <c r="A296" s="110"/>
      <c r="B296" s="110"/>
      <c r="C296" s="122">
        <f t="shared" si="0"/>
        <v>76</v>
      </c>
      <c r="D296" s="113" t="str">
        <f t="shared" si="1"/>
        <v>HDH-TV</v>
      </c>
      <c r="E296" s="110" t="str">
        <f t="shared" si="3"/>
        <v>76HDH-TV</v>
      </c>
      <c r="F296" s="129">
        <v>146</v>
      </c>
      <c r="G296" s="123" t="s">
        <v>135</v>
      </c>
      <c r="H296" s="123"/>
      <c r="I296" s="123"/>
      <c r="J296" s="127" t="s">
        <v>128</v>
      </c>
      <c r="K296" s="130" t="s">
        <v>147</v>
      </c>
      <c r="L296" s="110"/>
      <c r="M296" s="110"/>
      <c r="N296" s="110"/>
      <c r="O296" s="112"/>
      <c r="P296" s="110"/>
    </row>
    <row r="297" spans="1:16" ht="12.75" customHeight="1" x14ac:dyDescent="0.25">
      <c r="A297" s="110"/>
      <c r="B297" s="110"/>
      <c r="C297" s="122">
        <f t="shared" si="0"/>
        <v>77</v>
      </c>
      <c r="D297" s="113" t="str">
        <f t="shared" si="1"/>
        <v>HDH-TV</v>
      </c>
      <c r="E297" s="110" t="str">
        <f t="shared" si="3"/>
        <v>77HDH-TV</v>
      </c>
      <c r="F297" s="129">
        <v>147</v>
      </c>
      <c r="G297" s="123" t="s">
        <v>135</v>
      </c>
      <c r="H297" s="123"/>
      <c r="I297" s="123"/>
      <c r="J297" s="127" t="s">
        <v>288</v>
      </c>
      <c r="K297" s="130" t="s">
        <v>147</v>
      </c>
      <c r="L297" s="110"/>
      <c r="M297" s="110"/>
      <c r="N297" s="110"/>
      <c r="O297" s="112"/>
      <c r="P297" s="110"/>
    </row>
    <row r="298" spans="1:16" ht="12.75" customHeight="1" x14ac:dyDescent="0.25">
      <c r="A298" s="110"/>
      <c r="B298" s="110"/>
      <c r="C298" s="122">
        <f t="shared" si="0"/>
        <v>78</v>
      </c>
      <c r="D298" s="113" t="str">
        <f t="shared" si="1"/>
        <v>HDH-TV</v>
      </c>
      <c r="E298" s="110" t="str">
        <f t="shared" si="3"/>
        <v>78HDH-TV</v>
      </c>
      <c r="F298" s="129">
        <v>148</v>
      </c>
      <c r="G298" s="123" t="s">
        <v>135</v>
      </c>
      <c r="H298" s="123"/>
      <c r="I298" s="123"/>
      <c r="J298" s="127" t="s">
        <v>289</v>
      </c>
      <c r="K298" s="130" t="s">
        <v>147</v>
      </c>
      <c r="L298" s="110"/>
      <c r="M298" s="110"/>
      <c r="N298" s="110"/>
      <c r="O298" s="112"/>
      <c r="P298" s="110"/>
    </row>
    <row r="299" spans="1:16" ht="12.75" customHeight="1" x14ac:dyDescent="0.25">
      <c r="A299" s="110"/>
      <c r="B299" s="110"/>
      <c r="C299" s="122">
        <f t="shared" si="0"/>
        <v>79</v>
      </c>
      <c r="D299" s="113" t="str">
        <f t="shared" si="1"/>
        <v>HDH-TV</v>
      </c>
      <c r="E299" s="110" t="str">
        <f t="shared" si="3"/>
        <v>79HDH-TV</v>
      </c>
      <c r="F299" s="129">
        <v>149</v>
      </c>
      <c r="G299" s="123" t="s">
        <v>135</v>
      </c>
      <c r="H299" s="123"/>
      <c r="I299" s="123"/>
      <c r="J299" s="127" t="s">
        <v>128</v>
      </c>
      <c r="K299" s="130" t="s">
        <v>147</v>
      </c>
      <c r="L299" s="110"/>
      <c r="M299" s="110"/>
      <c r="N299" s="110"/>
      <c r="O299" s="112"/>
      <c r="P299" s="110"/>
    </row>
    <row r="300" spans="1:16" ht="12.75" customHeight="1" x14ac:dyDescent="0.25">
      <c r="A300" s="110"/>
      <c r="B300" s="110"/>
      <c r="C300" s="122">
        <f t="shared" si="0"/>
        <v>80</v>
      </c>
      <c r="D300" s="113" t="str">
        <f t="shared" si="1"/>
        <v>HDH-TV</v>
      </c>
      <c r="E300" s="110" t="str">
        <f t="shared" si="3"/>
        <v>80HDH-TV</v>
      </c>
      <c r="F300" s="129">
        <v>150</v>
      </c>
      <c r="G300" s="123" t="s">
        <v>135</v>
      </c>
      <c r="H300" s="123"/>
      <c r="I300" s="123"/>
      <c r="J300" s="127" t="s">
        <v>288</v>
      </c>
      <c r="K300" s="130" t="s">
        <v>147</v>
      </c>
      <c r="L300" s="110"/>
      <c r="M300" s="110"/>
      <c r="N300" s="110"/>
      <c r="O300" s="112"/>
      <c r="P300" s="110"/>
    </row>
    <row r="301" spans="1:16" ht="12.75" customHeight="1" x14ac:dyDescent="0.25">
      <c r="A301" s="110"/>
      <c r="B301" s="110"/>
      <c r="C301" s="122">
        <f t="shared" si="0"/>
        <v>81</v>
      </c>
      <c r="D301" s="113" t="str">
        <f t="shared" si="1"/>
        <v>HDH-TV</v>
      </c>
      <c r="E301" s="110" t="str">
        <f t="shared" si="3"/>
        <v>81HDH-TV</v>
      </c>
      <c r="F301" s="129">
        <v>151</v>
      </c>
      <c r="G301" s="123" t="s">
        <v>135</v>
      </c>
      <c r="H301" s="123"/>
      <c r="I301" s="123"/>
      <c r="J301" s="127" t="s">
        <v>289</v>
      </c>
      <c r="K301" s="130" t="s">
        <v>147</v>
      </c>
      <c r="L301" s="110"/>
      <c r="M301" s="110"/>
      <c r="N301" s="110"/>
      <c r="O301" s="112"/>
      <c r="P301" s="110"/>
    </row>
    <row r="302" spans="1:16" ht="12.75" customHeight="1" x14ac:dyDescent="0.25">
      <c r="A302" s="110"/>
      <c r="B302" s="110"/>
      <c r="C302" s="122">
        <f t="shared" si="0"/>
        <v>82</v>
      </c>
      <c r="D302" s="113" t="str">
        <f t="shared" si="1"/>
        <v>HDH-TV</v>
      </c>
      <c r="E302" s="110" t="str">
        <f t="shared" si="3"/>
        <v>82HDH-TV</v>
      </c>
      <c r="F302" s="129">
        <v>152</v>
      </c>
      <c r="G302" s="123" t="s">
        <v>135</v>
      </c>
      <c r="H302" s="123"/>
      <c r="I302" s="123"/>
      <c r="J302" s="127" t="s">
        <v>128</v>
      </c>
      <c r="K302" s="130" t="s">
        <v>147</v>
      </c>
      <c r="L302" s="110"/>
      <c r="M302" s="110"/>
      <c r="N302" s="110"/>
      <c r="O302" s="112"/>
      <c r="P302" s="110"/>
    </row>
    <row r="303" spans="1:16" ht="12.75" customHeight="1" x14ac:dyDescent="0.25">
      <c r="A303" s="110"/>
      <c r="B303" s="110"/>
      <c r="C303" s="122">
        <f t="shared" si="0"/>
        <v>83</v>
      </c>
      <c r="D303" s="113" t="str">
        <f t="shared" si="1"/>
        <v>HDH-TV</v>
      </c>
      <c r="E303" s="110" t="str">
        <f t="shared" si="3"/>
        <v>83HDH-TV</v>
      </c>
      <c r="F303" s="129">
        <v>153</v>
      </c>
      <c r="G303" s="123" t="s">
        <v>135</v>
      </c>
      <c r="H303" s="123"/>
      <c r="I303" s="123"/>
      <c r="J303" s="127" t="s">
        <v>288</v>
      </c>
      <c r="K303" s="130" t="s">
        <v>147</v>
      </c>
      <c r="L303" s="110"/>
      <c r="M303" s="110"/>
      <c r="N303" s="110"/>
      <c r="O303" s="112"/>
      <c r="P303" s="110"/>
    </row>
    <row r="304" spans="1:16" ht="12.75" customHeight="1" x14ac:dyDescent="0.25">
      <c r="A304" s="110"/>
      <c r="B304" s="110"/>
      <c r="C304" s="122">
        <f t="shared" si="0"/>
        <v>84</v>
      </c>
      <c r="D304" s="113" t="str">
        <f t="shared" si="1"/>
        <v>HDH-TV</v>
      </c>
      <c r="E304" s="110" t="str">
        <f t="shared" si="3"/>
        <v>84HDH-TV</v>
      </c>
      <c r="F304" s="129">
        <v>154</v>
      </c>
      <c r="G304" s="123" t="s">
        <v>135</v>
      </c>
      <c r="H304" s="123"/>
      <c r="I304" s="123"/>
      <c r="J304" s="127" t="s">
        <v>289</v>
      </c>
      <c r="K304" s="130" t="s">
        <v>147</v>
      </c>
      <c r="L304" s="110"/>
      <c r="M304" s="110"/>
      <c r="N304" s="110"/>
      <c r="O304" s="112"/>
      <c r="P304" s="110"/>
    </row>
    <row r="305" spans="1:16" ht="12.75" customHeight="1" x14ac:dyDescent="0.25">
      <c r="A305" s="110"/>
      <c r="B305" s="110"/>
      <c r="C305" s="122">
        <f t="shared" si="0"/>
        <v>85</v>
      </c>
      <c r="D305" s="113" t="str">
        <f t="shared" si="1"/>
        <v>HDH-TV</v>
      </c>
      <c r="E305" s="110" t="str">
        <f t="shared" si="3"/>
        <v>85HDH-TV</v>
      </c>
      <c r="F305" s="129">
        <v>155</v>
      </c>
      <c r="G305" s="123" t="s">
        <v>135</v>
      </c>
      <c r="H305" s="123"/>
      <c r="I305" s="123"/>
      <c r="J305" s="127" t="s">
        <v>128</v>
      </c>
      <c r="K305" s="130" t="s">
        <v>147</v>
      </c>
      <c r="L305" s="110"/>
      <c r="M305" s="110"/>
      <c r="N305" s="110"/>
      <c r="O305" s="112"/>
      <c r="P305" s="110"/>
    </row>
    <row r="306" spans="1:16" ht="12.75" customHeight="1" x14ac:dyDescent="0.25">
      <c r="A306" s="110"/>
      <c r="B306" s="110"/>
      <c r="C306" s="122">
        <f t="shared" si="0"/>
        <v>86</v>
      </c>
      <c r="D306" s="113" t="str">
        <f t="shared" si="1"/>
        <v>HDH-TV</v>
      </c>
      <c r="E306" s="110" t="str">
        <f t="shared" si="3"/>
        <v>86HDH-TV</v>
      </c>
      <c r="F306" s="129">
        <v>156</v>
      </c>
      <c r="G306" s="123" t="s">
        <v>135</v>
      </c>
      <c r="H306" s="123"/>
      <c r="I306" s="123"/>
      <c r="J306" s="127" t="s">
        <v>288</v>
      </c>
      <c r="K306" s="130" t="s">
        <v>147</v>
      </c>
      <c r="L306" s="110"/>
      <c r="M306" s="110"/>
      <c r="N306" s="110"/>
      <c r="O306" s="112"/>
      <c r="P306" s="110"/>
    </row>
    <row r="307" spans="1:16" ht="12.75" customHeight="1" x14ac:dyDescent="0.25">
      <c r="A307" s="110"/>
      <c r="B307" s="110"/>
      <c r="C307" s="122">
        <f t="shared" si="0"/>
        <v>87</v>
      </c>
      <c r="D307" s="113" t="str">
        <f t="shared" si="1"/>
        <v>HDH-TV</v>
      </c>
      <c r="E307" s="110" t="str">
        <f t="shared" si="3"/>
        <v>87HDH-TV</v>
      </c>
      <c r="F307" s="129">
        <v>157</v>
      </c>
      <c r="G307" s="123" t="s">
        <v>135</v>
      </c>
      <c r="H307" s="123"/>
      <c r="I307" s="123"/>
      <c r="J307" s="127" t="s">
        <v>289</v>
      </c>
      <c r="K307" s="130" t="s">
        <v>147</v>
      </c>
      <c r="L307" s="110"/>
      <c r="M307" s="110"/>
      <c r="N307" s="110"/>
      <c r="O307" s="112"/>
      <c r="P307" s="110"/>
    </row>
    <row r="308" spans="1:16" ht="12.75" customHeight="1" x14ac:dyDescent="0.25">
      <c r="A308" s="110"/>
      <c r="B308" s="110"/>
      <c r="C308" s="122">
        <f t="shared" si="0"/>
        <v>88</v>
      </c>
      <c r="D308" s="113" t="str">
        <f t="shared" si="1"/>
        <v>HDH-TV</v>
      </c>
      <c r="E308" s="110" t="str">
        <f t="shared" si="3"/>
        <v>88HDH-TV</v>
      </c>
      <c r="F308" s="129">
        <v>158</v>
      </c>
      <c r="G308" s="123" t="s">
        <v>135</v>
      </c>
      <c r="H308" s="123"/>
      <c r="I308" s="123"/>
      <c r="J308" s="127" t="s">
        <v>128</v>
      </c>
      <c r="K308" s="130" t="s">
        <v>147</v>
      </c>
      <c r="L308" s="110"/>
      <c r="M308" s="110"/>
      <c r="N308" s="110"/>
      <c r="O308" s="112"/>
      <c r="P308" s="110"/>
    </row>
    <row r="309" spans="1:16" ht="12.75" customHeight="1" x14ac:dyDescent="0.25">
      <c r="A309" s="110"/>
      <c r="B309" s="110"/>
      <c r="C309" s="122">
        <f t="shared" si="0"/>
        <v>89</v>
      </c>
      <c r="D309" s="113" t="str">
        <f t="shared" si="1"/>
        <v>HDH-TV</v>
      </c>
      <c r="E309" s="110" t="str">
        <f t="shared" si="3"/>
        <v>89HDH-TV</v>
      </c>
      <c r="F309" s="129">
        <v>159</v>
      </c>
      <c r="G309" s="123" t="s">
        <v>135</v>
      </c>
      <c r="H309" s="123"/>
      <c r="I309" s="123"/>
      <c r="J309" s="127" t="s">
        <v>288</v>
      </c>
      <c r="K309" s="130" t="s">
        <v>147</v>
      </c>
      <c r="L309" s="110"/>
      <c r="M309" s="110"/>
      <c r="N309" s="110"/>
      <c r="O309" s="112"/>
      <c r="P309" s="110"/>
    </row>
    <row r="310" spans="1:16" ht="12.75" customHeight="1" x14ac:dyDescent="0.25">
      <c r="A310" s="110"/>
      <c r="B310" s="110"/>
      <c r="C310" s="122">
        <f t="shared" si="0"/>
        <v>90</v>
      </c>
      <c r="D310" s="113" t="str">
        <f t="shared" si="1"/>
        <v>HDH-TV</v>
      </c>
      <c r="E310" s="110" t="str">
        <f t="shared" si="3"/>
        <v>90HDH-TV</v>
      </c>
      <c r="F310" s="129">
        <v>160</v>
      </c>
      <c r="G310" s="123" t="s">
        <v>135</v>
      </c>
      <c r="H310" s="123"/>
      <c r="I310" s="123"/>
      <c r="J310" s="127" t="s">
        <v>289</v>
      </c>
      <c r="K310" s="130" t="s">
        <v>147</v>
      </c>
      <c r="L310" s="110"/>
      <c r="M310" s="110"/>
      <c r="N310" s="110"/>
      <c r="O310" s="112"/>
      <c r="P310" s="110"/>
    </row>
    <row r="311" spans="1:16" ht="12.75" customHeight="1" x14ac:dyDescent="0.25">
      <c r="A311" s="110"/>
      <c r="B311" s="110"/>
      <c r="C311" s="122">
        <f t="shared" si="0"/>
        <v>91</v>
      </c>
      <c r="D311" s="113" t="str">
        <f t="shared" si="1"/>
        <v>HDH-TV</v>
      </c>
      <c r="E311" s="110" t="str">
        <f t="shared" si="3"/>
        <v>91HDH-TV</v>
      </c>
      <c r="F311" s="129">
        <v>161</v>
      </c>
      <c r="G311" s="123" t="s">
        <v>135</v>
      </c>
      <c r="H311" s="123"/>
      <c r="I311" s="123"/>
      <c r="J311" s="127" t="s">
        <v>128</v>
      </c>
      <c r="K311" s="130" t="s">
        <v>147</v>
      </c>
      <c r="L311" s="110"/>
      <c r="M311" s="110"/>
      <c r="N311" s="110"/>
      <c r="O311" s="112"/>
      <c r="P311" s="110"/>
    </row>
    <row r="312" spans="1:16" ht="12.75" customHeight="1" x14ac:dyDescent="0.25">
      <c r="A312" s="110"/>
      <c r="B312" s="110"/>
      <c r="C312" s="122">
        <f t="shared" si="0"/>
        <v>92</v>
      </c>
      <c r="D312" s="113" t="str">
        <f t="shared" si="1"/>
        <v>HDH-TV</v>
      </c>
      <c r="E312" s="110" t="str">
        <f t="shared" si="3"/>
        <v>92HDH-TV</v>
      </c>
      <c r="F312" s="129">
        <v>162</v>
      </c>
      <c r="G312" s="123" t="s">
        <v>135</v>
      </c>
      <c r="H312" s="123"/>
      <c r="I312" s="123"/>
      <c r="J312" s="127" t="s">
        <v>288</v>
      </c>
      <c r="K312" s="130" t="s">
        <v>147</v>
      </c>
      <c r="L312" s="110"/>
      <c r="M312" s="110"/>
      <c r="N312" s="110"/>
      <c r="O312" s="112"/>
      <c r="P312" s="110"/>
    </row>
    <row r="313" spans="1:16" ht="12.75" customHeight="1" x14ac:dyDescent="0.25">
      <c r="A313" s="110"/>
      <c r="B313" s="110"/>
      <c r="C313" s="122">
        <f t="shared" si="0"/>
        <v>93</v>
      </c>
      <c r="D313" s="113" t="str">
        <f t="shared" si="1"/>
        <v>HDH-TV</v>
      </c>
      <c r="E313" s="110" t="str">
        <f t="shared" si="3"/>
        <v>93HDH-TV</v>
      </c>
      <c r="F313" s="129">
        <v>163</v>
      </c>
      <c r="G313" s="123" t="s">
        <v>135</v>
      </c>
      <c r="H313" s="123"/>
      <c r="I313" s="123"/>
      <c r="J313" s="127" t="s">
        <v>289</v>
      </c>
      <c r="K313" s="130" t="s">
        <v>147</v>
      </c>
      <c r="L313" s="110"/>
      <c r="M313" s="110"/>
      <c r="N313" s="110"/>
      <c r="O313" s="112"/>
      <c r="P313" s="110"/>
    </row>
    <row r="314" spans="1:16" ht="12.75" customHeight="1" x14ac:dyDescent="0.25">
      <c r="A314" s="110"/>
      <c r="B314" s="110"/>
      <c r="C314" s="122">
        <f t="shared" si="0"/>
        <v>94</v>
      </c>
      <c r="D314" s="113" t="str">
        <f t="shared" si="1"/>
        <v>HDH-TV</v>
      </c>
      <c r="E314" s="110" t="str">
        <f t="shared" si="3"/>
        <v>94HDH-TV</v>
      </c>
      <c r="F314" s="129">
        <v>164</v>
      </c>
      <c r="G314" s="123" t="s">
        <v>135</v>
      </c>
      <c r="H314" s="123"/>
      <c r="I314" s="123"/>
      <c r="J314" s="127" t="s">
        <v>128</v>
      </c>
      <c r="K314" s="130" t="s">
        <v>147</v>
      </c>
      <c r="L314" s="110"/>
      <c r="M314" s="110"/>
      <c r="N314" s="110"/>
      <c r="O314" s="112"/>
      <c r="P314" s="110"/>
    </row>
    <row r="315" spans="1:16" ht="12.75" customHeight="1" x14ac:dyDescent="0.25">
      <c r="A315" s="110"/>
      <c r="B315" s="110"/>
      <c r="C315" s="122">
        <f t="shared" si="0"/>
        <v>95</v>
      </c>
      <c r="D315" s="113" t="str">
        <f t="shared" si="1"/>
        <v>HDH-TV</v>
      </c>
      <c r="E315" s="110" t="str">
        <f t="shared" si="3"/>
        <v>95HDH-TV</v>
      </c>
      <c r="F315" s="129">
        <v>165</v>
      </c>
      <c r="G315" s="123" t="s">
        <v>135</v>
      </c>
      <c r="H315" s="123"/>
      <c r="I315" s="123"/>
      <c r="J315" s="127" t="s">
        <v>288</v>
      </c>
      <c r="K315" s="130" t="s">
        <v>147</v>
      </c>
      <c r="L315" s="110"/>
      <c r="M315" s="110"/>
      <c r="N315" s="110"/>
      <c r="O315" s="112"/>
      <c r="P315" s="110"/>
    </row>
    <row r="316" spans="1:16" ht="12.75" customHeight="1" x14ac:dyDescent="0.25">
      <c r="A316" s="110"/>
      <c r="B316" s="110"/>
      <c r="C316" s="122">
        <f t="shared" si="0"/>
        <v>96</v>
      </c>
      <c r="D316" s="113" t="str">
        <f t="shared" si="1"/>
        <v>HDH-TV</v>
      </c>
      <c r="E316" s="110" t="str">
        <f t="shared" si="3"/>
        <v>96HDH-TV</v>
      </c>
      <c r="F316" s="129">
        <v>166</v>
      </c>
      <c r="G316" s="123" t="s">
        <v>135</v>
      </c>
      <c r="H316" s="123"/>
      <c r="I316" s="123"/>
      <c r="J316" s="127" t="s">
        <v>289</v>
      </c>
      <c r="K316" s="130" t="s">
        <v>147</v>
      </c>
      <c r="L316" s="110"/>
      <c r="M316" s="110"/>
      <c r="N316" s="110"/>
      <c r="O316" s="112"/>
      <c r="P316" s="110"/>
    </row>
    <row r="317" spans="1:16" ht="12.75" customHeight="1" x14ac:dyDescent="0.25">
      <c r="A317" s="110"/>
      <c r="B317" s="110"/>
      <c r="C317" s="122">
        <f t="shared" si="0"/>
        <v>97</v>
      </c>
      <c r="D317" s="113" t="str">
        <f t="shared" si="1"/>
        <v>HDH-TV</v>
      </c>
      <c r="E317" s="110" t="str">
        <f t="shared" si="3"/>
        <v>97HDH-TV</v>
      </c>
      <c r="F317" s="129">
        <v>167</v>
      </c>
      <c r="G317" s="123" t="s">
        <v>135</v>
      </c>
      <c r="H317" s="123"/>
      <c r="I317" s="123"/>
      <c r="J317" s="127" t="s">
        <v>128</v>
      </c>
      <c r="K317" s="130" t="s">
        <v>147</v>
      </c>
      <c r="L317" s="110"/>
      <c r="M317" s="110"/>
      <c r="N317" s="110"/>
      <c r="O317" s="112"/>
      <c r="P317" s="110"/>
    </row>
    <row r="318" spans="1:16" ht="12.75" customHeight="1" x14ac:dyDescent="0.25">
      <c r="A318" s="110"/>
      <c r="B318" s="110"/>
      <c r="C318" s="122">
        <f t="shared" si="0"/>
        <v>98</v>
      </c>
      <c r="D318" s="113" t="str">
        <f t="shared" si="1"/>
        <v>HDH-TV</v>
      </c>
      <c r="E318" s="110" t="str">
        <f t="shared" si="3"/>
        <v>98HDH-TV</v>
      </c>
      <c r="F318" s="129">
        <v>168</v>
      </c>
      <c r="G318" s="123" t="s">
        <v>135</v>
      </c>
      <c r="H318" s="123"/>
      <c r="I318" s="123"/>
      <c r="J318" s="127" t="s">
        <v>288</v>
      </c>
      <c r="K318" s="130" t="s">
        <v>147</v>
      </c>
      <c r="L318" s="110"/>
      <c r="M318" s="110"/>
      <c r="N318" s="110"/>
      <c r="O318" s="112"/>
      <c r="P318" s="110"/>
    </row>
    <row r="319" spans="1:16" ht="12.75" customHeight="1" x14ac:dyDescent="0.25">
      <c r="A319" s="110"/>
      <c r="B319" s="110"/>
      <c r="C319" s="122">
        <f t="shared" si="0"/>
        <v>99</v>
      </c>
      <c r="D319" s="113" t="str">
        <f t="shared" si="1"/>
        <v>HDH-TV</v>
      </c>
      <c r="E319" s="110" t="str">
        <f t="shared" si="3"/>
        <v>99HDH-TV</v>
      </c>
      <c r="F319" s="129">
        <v>169</v>
      </c>
      <c r="G319" s="123" t="s">
        <v>135</v>
      </c>
      <c r="H319" s="123"/>
      <c r="I319" s="123"/>
      <c r="J319" s="127" t="s">
        <v>289</v>
      </c>
      <c r="K319" s="130" t="s">
        <v>147</v>
      </c>
      <c r="L319" s="110"/>
      <c r="M319" s="110"/>
      <c r="N319" s="110"/>
      <c r="O319" s="112"/>
      <c r="P319" s="110"/>
    </row>
    <row r="320" spans="1:16" ht="12.75" customHeight="1" x14ac:dyDescent="0.25">
      <c r="A320" s="110"/>
      <c r="B320" s="110"/>
      <c r="C320" s="122">
        <f t="shared" si="0"/>
        <v>100</v>
      </c>
      <c r="D320" s="113" t="str">
        <f t="shared" si="1"/>
        <v>HDH-TV</v>
      </c>
      <c r="E320" s="110" t="str">
        <f t="shared" si="3"/>
        <v>100HDH-TV</v>
      </c>
      <c r="F320" s="129">
        <v>170</v>
      </c>
      <c r="G320" s="123" t="s">
        <v>135</v>
      </c>
      <c r="H320" s="123"/>
      <c r="I320" s="123"/>
      <c r="J320" s="127" t="s">
        <v>128</v>
      </c>
      <c r="K320" s="130" t="s">
        <v>147</v>
      </c>
      <c r="L320" s="110"/>
      <c r="M320" s="110"/>
      <c r="N320" s="110"/>
      <c r="O320" s="112"/>
      <c r="P320" s="110"/>
    </row>
    <row r="321" spans="1:16" ht="12.75" customHeight="1" x14ac:dyDescent="0.25">
      <c r="A321" s="110"/>
      <c r="B321" s="110"/>
      <c r="C321" s="122">
        <f t="shared" si="0"/>
        <v>101</v>
      </c>
      <c r="D321" s="113" t="str">
        <f t="shared" si="1"/>
        <v>HDH-TV</v>
      </c>
      <c r="E321" s="110" t="str">
        <f t="shared" si="3"/>
        <v>101HDH-TV</v>
      </c>
      <c r="F321" s="129">
        <v>171</v>
      </c>
      <c r="G321" s="123" t="s">
        <v>135</v>
      </c>
      <c r="H321" s="123"/>
      <c r="I321" s="123"/>
      <c r="J321" s="127" t="s">
        <v>288</v>
      </c>
      <c r="K321" s="130" t="s">
        <v>147</v>
      </c>
      <c r="L321" s="110"/>
      <c r="M321" s="110"/>
      <c r="N321" s="110"/>
      <c r="O321" s="112"/>
      <c r="P321" s="110"/>
    </row>
    <row r="322" spans="1:16" ht="12.75" customHeight="1" x14ac:dyDescent="0.25">
      <c r="A322" s="110"/>
      <c r="B322" s="110"/>
      <c r="C322" s="122">
        <f t="shared" si="0"/>
        <v>102</v>
      </c>
      <c r="D322" s="113" t="str">
        <f t="shared" si="1"/>
        <v>HDH-TV</v>
      </c>
      <c r="E322" s="110" t="str">
        <f t="shared" si="3"/>
        <v>102HDH-TV</v>
      </c>
      <c r="F322" s="129">
        <v>172</v>
      </c>
      <c r="G322" s="123" t="s">
        <v>135</v>
      </c>
      <c r="H322" s="123"/>
      <c r="I322" s="123"/>
      <c r="J322" s="127" t="s">
        <v>289</v>
      </c>
      <c r="K322" s="130" t="s">
        <v>147</v>
      </c>
      <c r="L322" s="110"/>
      <c r="M322" s="110"/>
      <c r="N322" s="110"/>
      <c r="O322" s="112"/>
      <c r="P322" s="110"/>
    </row>
    <row r="323" spans="1:16" ht="12.75" customHeight="1" x14ac:dyDescent="0.25">
      <c r="A323" s="110"/>
      <c r="B323" s="110"/>
      <c r="C323" s="122">
        <f t="shared" si="0"/>
        <v>103</v>
      </c>
      <c r="D323" s="113" t="str">
        <f t="shared" si="1"/>
        <v>HDH-TV</v>
      </c>
      <c r="E323" s="110" t="str">
        <f t="shared" si="3"/>
        <v>103HDH-TV</v>
      </c>
      <c r="F323" s="129">
        <v>173</v>
      </c>
      <c r="G323" s="123" t="s">
        <v>135</v>
      </c>
      <c r="H323" s="123"/>
      <c r="I323" s="123"/>
      <c r="J323" s="127" t="s">
        <v>128</v>
      </c>
      <c r="K323" s="130" t="s">
        <v>147</v>
      </c>
      <c r="L323" s="110"/>
      <c r="M323" s="110"/>
      <c r="N323" s="110"/>
      <c r="O323" s="112"/>
      <c r="P323" s="110"/>
    </row>
    <row r="324" spans="1:16" ht="12.75" customHeight="1" x14ac:dyDescent="0.25">
      <c r="A324" s="110"/>
      <c r="B324" s="110"/>
      <c r="C324" s="122">
        <f t="shared" si="0"/>
        <v>104</v>
      </c>
      <c r="D324" s="113" t="str">
        <f t="shared" si="1"/>
        <v>HDH-TV</v>
      </c>
      <c r="E324" s="110" t="str">
        <f t="shared" si="3"/>
        <v>104HDH-TV</v>
      </c>
      <c r="F324" s="129">
        <v>174</v>
      </c>
      <c r="G324" s="123" t="s">
        <v>135</v>
      </c>
      <c r="H324" s="123"/>
      <c r="I324" s="123"/>
      <c r="J324" s="127" t="s">
        <v>288</v>
      </c>
      <c r="K324" s="130" t="s">
        <v>147</v>
      </c>
      <c r="L324" s="110"/>
      <c r="M324" s="110"/>
      <c r="N324" s="110"/>
      <c r="O324" s="112"/>
      <c r="P324" s="110"/>
    </row>
    <row r="325" spans="1:16" ht="12.75" customHeight="1" x14ac:dyDescent="0.25">
      <c r="A325" s="110"/>
      <c r="B325" s="110"/>
      <c r="C325" s="122">
        <f t="shared" si="0"/>
        <v>105</v>
      </c>
      <c r="D325" s="113" t="str">
        <f t="shared" si="1"/>
        <v>HDH-TV</v>
      </c>
      <c r="E325" s="110" t="str">
        <f t="shared" si="3"/>
        <v>105HDH-TV</v>
      </c>
      <c r="F325" s="129">
        <v>175</v>
      </c>
      <c r="G325" s="123" t="s">
        <v>135</v>
      </c>
      <c r="H325" s="123"/>
      <c r="I325" s="123"/>
      <c r="J325" s="127" t="s">
        <v>289</v>
      </c>
      <c r="K325" s="130" t="s">
        <v>147</v>
      </c>
      <c r="L325" s="110"/>
      <c r="M325" s="110"/>
      <c r="N325" s="110"/>
      <c r="O325" s="112"/>
      <c r="P325" s="110"/>
    </row>
    <row r="326" spans="1:16" ht="12.75" customHeight="1" x14ac:dyDescent="0.25">
      <c r="A326" s="110"/>
      <c r="B326" s="110"/>
      <c r="C326" s="122">
        <f t="shared" si="0"/>
        <v>1</v>
      </c>
      <c r="D326" s="113" t="str">
        <f t="shared" si="1"/>
        <v>HĐTT</v>
      </c>
      <c r="E326" s="110" t="str">
        <f t="shared" si="3"/>
        <v>1HĐTT</v>
      </c>
      <c r="F326" s="129">
        <v>1</v>
      </c>
      <c r="G326" s="123" t="s">
        <v>137</v>
      </c>
      <c r="H326" s="123"/>
      <c r="I326" s="123"/>
      <c r="J326" s="127" t="s">
        <v>290</v>
      </c>
      <c r="K326" s="130"/>
      <c r="L326" s="110"/>
      <c r="M326" s="110"/>
      <c r="N326" s="110"/>
      <c r="O326" s="112"/>
      <c r="P326" s="110"/>
    </row>
    <row r="327" spans="1:16" ht="12.75" customHeight="1" x14ac:dyDescent="0.25">
      <c r="A327" s="110"/>
      <c r="B327" s="110"/>
      <c r="C327" s="122">
        <f t="shared" si="0"/>
        <v>2</v>
      </c>
      <c r="D327" s="113" t="str">
        <f t="shared" si="1"/>
        <v>HĐTT</v>
      </c>
      <c r="E327" s="110" t="str">
        <f t="shared" si="3"/>
        <v>2HĐTT</v>
      </c>
      <c r="F327" s="129">
        <v>2</v>
      </c>
      <c r="G327" s="123" t="s">
        <v>137</v>
      </c>
      <c r="H327" s="123"/>
      <c r="I327" s="123"/>
      <c r="J327" s="127" t="s">
        <v>291</v>
      </c>
      <c r="K327" s="130"/>
      <c r="L327" s="110"/>
      <c r="M327" s="110"/>
      <c r="N327" s="110"/>
      <c r="O327" s="112"/>
      <c r="P327" s="110"/>
    </row>
    <row r="328" spans="1:16" ht="12.75" customHeight="1" x14ac:dyDescent="0.25">
      <c r="A328" s="110"/>
      <c r="B328" s="110"/>
      <c r="C328" s="122">
        <f t="shared" si="0"/>
        <v>3</v>
      </c>
      <c r="D328" s="113" t="str">
        <f t="shared" si="1"/>
        <v>HĐTT</v>
      </c>
      <c r="E328" s="110" t="str">
        <f t="shared" si="3"/>
        <v>3HĐTT</v>
      </c>
      <c r="F328" s="129">
        <v>3</v>
      </c>
      <c r="G328" s="123" t="s">
        <v>137</v>
      </c>
      <c r="H328" s="123"/>
      <c r="I328" s="123"/>
      <c r="J328" s="127" t="s">
        <v>291</v>
      </c>
      <c r="K328" s="130"/>
      <c r="L328" s="110"/>
      <c r="M328" s="110"/>
      <c r="N328" s="110"/>
      <c r="O328" s="112"/>
      <c r="P328" s="110"/>
    </row>
    <row r="329" spans="1:16" ht="12.75" customHeight="1" x14ac:dyDescent="0.25">
      <c r="A329" s="110"/>
      <c r="B329" s="110"/>
      <c r="C329" s="122">
        <f t="shared" si="0"/>
        <v>4</v>
      </c>
      <c r="D329" s="113" t="str">
        <f t="shared" si="1"/>
        <v>HĐTT</v>
      </c>
      <c r="E329" s="110" t="str">
        <f t="shared" si="3"/>
        <v>4HĐTT</v>
      </c>
      <c r="F329" s="129">
        <v>4</v>
      </c>
      <c r="G329" s="123" t="s">
        <v>137</v>
      </c>
      <c r="H329" s="123"/>
      <c r="I329" s="123"/>
      <c r="J329" s="127" t="s">
        <v>291</v>
      </c>
      <c r="K329" s="130"/>
      <c r="L329" s="110"/>
      <c r="M329" s="110"/>
      <c r="N329" s="110"/>
      <c r="O329" s="112"/>
      <c r="P329" s="110"/>
    </row>
    <row r="330" spans="1:16" ht="12.75" customHeight="1" x14ac:dyDescent="0.25">
      <c r="A330" s="110"/>
      <c r="B330" s="110"/>
      <c r="C330" s="122">
        <f t="shared" si="0"/>
        <v>5</v>
      </c>
      <c r="D330" s="113" t="str">
        <f t="shared" si="1"/>
        <v>HĐTT</v>
      </c>
      <c r="E330" s="110" t="str">
        <f t="shared" si="3"/>
        <v>5HĐTT</v>
      </c>
      <c r="F330" s="129">
        <v>5</v>
      </c>
      <c r="G330" s="123" t="s">
        <v>137</v>
      </c>
      <c r="H330" s="123"/>
      <c r="I330" s="123"/>
      <c r="J330" s="127" t="s">
        <v>291</v>
      </c>
      <c r="K330" s="130"/>
      <c r="L330" s="110"/>
      <c r="M330" s="110"/>
      <c r="N330" s="110"/>
      <c r="O330" s="112"/>
      <c r="P330" s="110"/>
    </row>
    <row r="331" spans="1:16" ht="12.75" customHeight="1" x14ac:dyDescent="0.25">
      <c r="A331" s="110"/>
      <c r="B331" s="110"/>
      <c r="C331" s="122">
        <f t="shared" si="0"/>
        <v>6</v>
      </c>
      <c r="D331" s="113" t="str">
        <f t="shared" si="1"/>
        <v>HĐTT</v>
      </c>
      <c r="E331" s="110" t="str">
        <f t="shared" si="3"/>
        <v>6HĐTT</v>
      </c>
      <c r="F331" s="129">
        <v>6</v>
      </c>
      <c r="G331" s="123" t="s">
        <v>137</v>
      </c>
      <c r="H331" s="123"/>
      <c r="I331" s="123"/>
      <c r="J331" s="131" t="s">
        <v>291</v>
      </c>
      <c r="K331" s="130"/>
      <c r="L331" s="110"/>
      <c r="M331" s="110"/>
      <c r="N331" s="110"/>
      <c r="O331" s="112"/>
      <c r="P331" s="110"/>
    </row>
    <row r="332" spans="1:16" ht="12.75" customHeight="1" x14ac:dyDescent="0.25">
      <c r="A332" s="110"/>
      <c r="B332" s="110"/>
      <c r="C332" s="122">
        <f t="shared" si="0"/>
        <v>7</v>
      </c>
      <c r="D332" s="113" t="str">
        <f t="shared" si="1"/>
        <v>HĐTT</v>
      </c>
      <c r="E332" s="110" t="str">
        <f t="shared" si="3"/>
        <v>7HĐTT</v>
      </c>
      <c r="F332" s="129">
        <v>7</v>
      </c>
      <c r="G332" s="123" t="s">
        <v>137</v>
      </c>
      <c r="H332" s="123"/>
      <c r="I332" s="123"/>
      <c r="J332" s="131" t="s">
        <v>291</v>
      </c>
      <c r="K332" s="130"/>
      <c r="L332" s="110"/>
      <c r="M332" s="110"/>
      <c r="N332" s="110"/>
      <c r="O332" s="112"/>
      <c r="P332" s="110"/>
    </row>
    <row r="333" spans="1:16" ht="12.75" customHeight="1" x14ac:dyDescent="0.25">
      <c r="A333" s="110"/>
      <c r="B333" s="110"/>
      <c r="C333" s="122">
        <f t="shared" si="0"/>
        <v>8</v>
      </c>
      <c r="D333" s="113" t="str">
        <f t="shared" si="1"/>
        <v>HĐTT</v>
      </c>
      <c r="E333" s="110" t="str">
        <f t="shared" si="3"/>
        <v>8HĐTT</v>
      </c>
      <c r="F333" s="129">
        <v>8</v>
      </c>
      <c r="G333" s="123" t="s">
        <v>137</v>
      </c>
      <c r="H333" s="123"/>
      <c r="I333" s="123"/>
      <c r="J333" s="131" t="s">
        <v>291</v>
      </c>
      <c r="K333" s="130"/>
      <c r="L333" s="110"/>
      <c r="M333" s="110"/>
      <c r="N333" s="110"/>
      <c r="O333" s="112"/>
      <c r="P333" s="110"/>
    </row>
    <row r="334" spans="1:16" ht="12.75" customHeight="1" x14ac:dyDescent="0.25">
      <c r="A334" s="110"/>
      <c r="B334" s="110"/>
      <c r="C334" s="122">
        <f t="shared" si="0"/>
        <v>9</v>
      </c>
      <c r="D334" s="113" t="str">
        <f t="shared" si="1"/>
        <v>HĐTT</v>
      </c>
      <c r="E334" s="110" t="str">
        <f t="shared" si="3"/>
        <v>9HĐTT</v>
      </c>
      <c r="F334" s="129">
        <v>9</v>
      </c>
      <c r="G334" s="123" t="s">
        <v>137</v>
      </c>
      <c r="H334" s="123"/>
      <c r="I334" s="123"/>
      <c r="J334" s="131" t="s">
        <v>291</v>
      </c>
      <c r="K334" s="130"/>
      <c r="L334" s="110"/>
      <c r="M334" s="110"/>
      <c r="N334" s="110"/>
      <c r="O334" s="112"/>
      <c r="P334" s="110"/>
    </row>
    <row r="335" spans="1:16" ht="12.75" customHeight="1" x14ac:dyDescent="0.25">
      <c r="A335" s="110"/>
      <c r="B335" s="110"/>
      <c r="C335" s="122">
        <f t="shared" si="0"/>
        <v>10</v>
      </c>
      <c r="D335" s="113" t="str">
        <f t="shared" si="1"/>
        <v>HĐTT</v>
      </c>
      <c r="E335" s="110" t="str">
        <f t="shared" si="3"/>
        <v>10HĐTT</v>
      </c>
      <c r="F335" s="129">
        <v>10</v>
      </c>
      <c r="G335" s="123" t="s">
        <v>137</v>
      </c>
      <c r="H335" s="123"/>
      <c r="I335" s="123"/>
      <c r="J335" s="131" t="s">
        <v>291</v>
      </c>
      <c r="K335" s="130"/>
      <c r="L335" s="110"/>
      <c r="M335" s="110"/>
      <c r="N335" s="110"/>
      <c r="O335" s="112"/>
      <c r="P335" s="110"/>
    </row>
    <row r="336" spans="1:16" ht="12.75" customHeight="1" x14ac:dyDescent="0.25">
      <c r="A336" s="110"/>
      <c r="B336" s="110"/>
      <c r="C336" s="122">
        <f t="shared" si="0"/>
        <v>11</v>
      </c>
      <c r="D336" s="113" t="str">
        <f t="shared" si="1"/>
        <v>HĐTT</v>
      </c>
      <c r="E336" s="110" t="str">
        <f t="shared" si="3"/>
        <v>11HĐTT</v>
      </c>
      <c r="F336" s="129">
        <v>11</v>
      </c>
      <c r="G336" s="123" t="s">
        <v>137</v>
      </c>
      <c r="H336" s="123"/>
      <c r="I336" s="123"/>
      <c r="J336" s="131" t="s">
        <v>291</v>
      </c>
      <c r="K336" s="130"/>
      <c r="L336" s="110"/>
      <c r="M336" s="110"/>
      <c r="N336" s="110"/>
      <c r="O336" s="112"/>
      <c r="P336" s="110"/>
    </row>
    <row r="337" spans="1:16" ht="12.75" customHeight="1" x14ac:dyDescent="0.25">
      <c r="A337" s="110"/>
      <c r="B337" s="110"/>
      <c r="C337" s="122">
        <f t="shared" si="0"/>
        <v>12</v>
      </c>
      <c r="D337" s="113" t="str">
        <f t="shared" si="1"/>
        <v>HĐTT</v>
      </c>
      <c r="E337" s="110" t="str">
        <f t="shared" si="3"/>
        <v>12HĐTT</v>
      </c>
      <c r="F337" s="129">
        <v>12</v>
      </c>
      <c r="G337" s="123" t="s">
        <v>137</v>
      </c>
      <c r="H337" s="123"/>
      <c r="I337" s="123"/>
      <c r="J337" s="131" t="s">
        <v>291</v>
      </c>
      <c r="K337" s="130"/>
      <c r="L337" s="110"/>
      <c r="M337" s="110"/>
      <c r="N337" s="110"/>
      <c r="O337" s="112"/>
      <c r="P337" s="110"/>
    </row>
    <row r="338" spans="1:16" ht="12.75" customHeight="1" x14ac:dyDescent="0.25">
      <c r="A338" s="110"/>
      <c r="B338" s="110"/>
      <c r="C338" s="122">
        <f t="shared" si="0"/>
        <v>13</v>
      </c>
      <c r="D338" s="113" t="str">
        <f t="shared" si="1"/>
        <v>HĐTT</v>
      </c>
      <c r="E338" s="110" t="str">
        <f t="shared" si="3"/>
        <v>13HĐTT</v>
      </c>
      <c r="F338" s="129">
        <v>13</v>
      </c>
      <c r="G338" s="123" t="s">
        <v>137</v>
      </c>
      <c r="H338" s="123"/>
      <c r="I338" s="123"/>
      <c r="J338" s="131" t="s">
        <v>291</v>
      </c>
      <c r="K338" s="130"/>
      <c r="L338" s="110"/>
      <c r="M338" s="110"/>
      <c r="N338" s="110"/>
      <c r="O338" s="112"/>
      <c r="P338" s="110"/>
    </row>
    <row r="339" spans="1:16" ht="12.75" customHeight="1" x14ac:dyDescent="0.25">
      <c r="A339" s="110"/>
      <c r="B339" s="110"/>
      <c r="C339" s="122">
        <f t="shared" si="0"/>
        <v>14</v>
      </c>
      <c r="D339" s="113" t="str">
        <f t="shared" si="1"/>
        <v>HĐTT</v>
      </c>
      <c r="E339" s="110" t="str">
        <f t="shared" si="3"/>
        <v>14HĐTT</v>
      </c>
      <c r="F339" s="129">
        <v>14</v>
      </c>
      <c r="G339" s="123" t="s">
        <v>137</v>
      </c>
      <c r="H339" s="123"/>
      <c r="I339" s="123"/>
      <c r="J339" s="131" t="s">
        <v>291</v>
      </c>
      <c r="K339" s="130"/>
      <c r="L339" s="110"/>
      <c r="M339" s="110"/>
      <c r="N339" s="110"/>
      <c r="O339" s="112"/>
      <c r="P339" s="110"/>
    </row>
    <row r="340" spans="1:16" ht="12.75" customHeight="1" x14ac:dyDescent="0.25">
      <c r="A340" s="110"/>
      <c r="B340" s="110"/>
      <c r="C340" s="122">
        <f t="shared" si="0"/>
        <v>15</v>
      </c>
      <c r="D340" s="113" t="str">
        <f t="shared" si="1"/>
        <v>HĐTT</v>
      </c>
      <c r="E340" s="110" t="str">
        <f t="shared" si="3"/>
        <v>15HĐTT</v>
      </c>
      <c r="F340" s="129">
        <v>15</v>
      </c>
      <c r="G340" s="123" t="s">
        <v>137</v>
      </c>
      <c r="H340" s="123"/>
      <c r="I340" s="123"/>
      <c r="J340" s="131" t="s">
        <v>291</v>
      </c>
      <c r="K340" s="130"/>
      <c r="L340" s="110"/>
      <c r="M340" s="110"/>
      <c r="N340" s="110"/>
      <c r="O340" s="112"/>
      <c r="P340" s="110"/>
    </row>
    <row r="341" spans="1:16" ht="12.75" customHeight="1" x14ac:dyDescent="0.25">
      <c r="A341" s="110"/>
      <c r="B341" s="110"/>
      <c r="C341" s="122">
        <f t="shared" si="0"/>
        <v>16</v>
      </c>
      <c r="D341" s="113" t="str">
        <f t="shared" si="1"/>
        <v>HĐTT</v>
      </c>
      <c r="E341" s="110" t="str">
        <f t="shared" si="3"/>
        <v>16HĐTT</v>
      </c>
      <c r="F341" s="129">
        <v>16</v>
      </c>
      <c r="G341" s="123" t="s">
        <v>137</v>
      </c>
      <c r="H341" s="123"/>
      <c r="I341" s="123"/>
      <c r="J341" s="131" t="s">
        <v>291</v>
      </c>
      <c r="K341" s="130"/>
      <c r="L341" s="110"/>
      <c r="M341" s="110"/>
      <c r="N341" s="110"/>
      <c r="O341" s="112"/>
      <c r="P341" s="110"/>
    </row>
    <row r="342" spans="1:16" ht="12.75" customHeight="1" x14ac:dyDescent="0.25">
      <c r="A342" s="110"/>
      <c r="B342" s="110"/>
      <c r="C342" s="122">
        <f t="shared" si="0"/>
        <v>17</v>
      </c>
      <c r="D342" s="113" t="str">
        <f t="shared" si="1"/>
        <v>HĐTT</v>
      </c>
      <c r="E342" s="110" t="str">
        <f t="shared" si="3"/>
        <v>17HĐTT</v>
      </c>
      <c r="F342" s="129">
        <v>17</v>
      </c>
      <c r="G342" s="123" t="s">
        <v>137</v>
      </c>
      <c r="H342" s="123"/>
      <c r="I342" s="123"/>
      <c r="J342" s="131" t="s">
        <v>291</v>
      </c>
      <c r="K342" s="130"/>
      <c r="L342" s="110"/>
      <c r="M342" s="110"/>
      <c r="N342" s="110"/>
      <c r="O342" s="112"/>
      <c r="P342" s="110"/>
    </row>
    <row r="343" spans="1:16" ht="12.75" customHeight="1" x14ac:dyDescent="0.25">
      <c r="A343" s="110"/>
      <c r="B343" s="110"/>
      <c r="C343" s="122">
        <f t="shared" si="0"/>
        <v>18</v>
      </c>
      <c r="D343" s="113" t="str">
        <f t="shared" si="1"/>
        <v>HĐTT</v>
      </c>
      <c r="E343" s="110" t="str">
        <f t="shared" si="3"/>
        <v>18HĐTT</v>
      </c>
      <c r="F343" s="129">
        <v>18</v>
      </c>
      <c r="G343" s="123" t="s">
        <v>137</v>
      </c>
      <c r="H343" s="123"/>
      <c r="I343" s="123"/>
      <c r="J343" s="131" t="s">
        <v>291</v>
      </c>
      <c r="K343" s="130"/>
      <c r="L343" s="110"/>
      <c r="M343" s="110"/>
      <c r="N343" s="110"/>
      <c r="O343" s="112"/>
      <c r="P343" s="110"/>
    </row>
    <row r="344" spans="1:16" ht="12.75" customHeight="1" x14ac:dyDescent="0.25">
      <c r="A344" s="110"/>
      <c r="B344" s="110"/>
      <c r="C344" s="122">
        <f t="shared" si="0"/>
        <v>19</v>
      </c>
      <c r="D344" s="113" t="str">
        <f t="shared" si="1"/>
        <v>HĐTT</v>
      </c>
      <c r="E344" s="110" t="str">
        <f t="shared" si="3"/>
        <v>19HĐTT</v>
      </c>
      <c r="F344" s="129">
        <v>19</v>
      </c>
      <c r="G344" s="123" t="s">
        <v>137</v>
      </c>
      <c r="H344" s="123"/>
      <c r="I344" s="123"/>
      <c r="J344" s="131" t="s">
        <v>291</v>
      </c>
      <c r="K344" s="130"/>
      <c r="L344" s="110"/>
      <c r="M344" s="110"/>
      <c r="N344" s="110"/>
      <c r="O344" s="112"/>
      <c r="P344" s="110"/>
    </row>
    <row r="345" spans="1:16" ht="12.75" customHeight="1" x14ac:dyDescent="0.25">
      <c r="A345" s="110"/>
      <c r="B345" s="110"/>
      <c r="C345" s="122">
        <f t="shared" si="0"/>
        <v>20</v>
      </c>
      <c r="D345" s="113" t="str">
        <f t="shared" si="1"/>
        <v>HĐTT</v>
      </c>
      <c r="E345" s="110" t="str">
        <f t="shared" si="3"/>
        <v>20HĐTT</v>
      </c>
      <c r="F345" s="129">
        <v>20</v>
      </c>
      <c r="G345" s="123" t="s">
        <v>137</v>
      </c>
      <c r="H345" s="123"/>
      <c r="I345" s="123"/>
      <c r="J345" s="131" t="s">
        <v>291</v>
      </c>
      <c r="K345" s="130"/>
      <c r="L345" s="110"/>
      <c r="M345" s="110"/>
      <c r="N345" s="110"/>
      <c r="O345" s="112"/>
      <c r="P345" s="110"/>
    </row>
    <row r="346" spans="1:16" ht="12.75" customHeight="1" x14ac:dyDescent="0.25">
      <c r="A346" s="110"/>
      <c r="B346" s="110"/>
      <c r="C346" s="122">
        <f t="shared" si="0"/>
        <v>21</v>
      </c>
      <c r="D346" s="113" t="str">
        <f t="shared" si="1"/>
        <v>HĐTT</v>
      </c>
      <c r="E346" s="110" t="str">
        <f t="shared" si="3"/>
        <v>21HĐTT</v>
      </c>
      <c r="F346" s="129">
        <v>21</v>
      </c>
      <c r="G346" s="123" t="s">
        <v>137</v>
      </c>
      <c r="H346" s="123"/>
      <c r="I346" s="123"/>
      <c r="J346" s="131" t="s">
        <v>291</v>
      </c>
      <c r="K346" s="130"/>
      <c r="L346" s="110"/>
      <c r="M346" s="110"/>
      <c r="N346" s="110"/>
      <c r="O346" s="112"/>
      <c r="P346" s="110"/>
    </row>
    <row r="347" spans="1:16" ht="12.75" customHeight="1" x14ac:dyDescent="0.25">
      <c r="A347" s="110"/>
      <c r="B347" s="110"/>
      <c r="C347" s="122">
        <f t="shared" si="0"/>
        <v>22</v>
      </c>
      <c r="D347" s="113" t="str">
        <f t="shared" si="1"/>
        <v>HĐTT</v>
      </c>
      <c r="E347" s="110" t="str">
        <f t="shared" si="3"/>
        <v>22HĐTT</v>
      </c>
      <c r="F347" s="129">
        <v>22</v>
      </c>
      <c r="G347" s="123" t="s">
        <v>137</v>
      </c>
      <c r="H347" s="123"/>
      <c r="I347" s="123"/>
      <c r="J347" s="131" t="s">
        <v>291</v>
      </c>
      <c r="K347" s="130"/>
      <c r="L347" s="110"/>
      <c r="M347" s="110"/>
      <c r="N347" s="110"/>
      <c r="O347" s="112"/>
      <c r="P347" s="110"/>
    </row>
    <row r="348" spans="1:16" ht="12.75" customHeight="1" x14ac:dyDescent="0.25">
      <c r="A348" s="110"/>
      <c r="B348" s="110"/>
      <c r="C348" s="122">
        <f t="shared" si="0"/>
        <v>23</v>
      </c>
      <c r="D348" s="113" t="str">
        <f t="shared" si="1"/>
        <v>HĐTT</v>
      </c>
      <c r="E348" s="110" t="str">
        <f t="shared" si="3"/>
        <v>23HĐTT</v>
      </c>
      <c r="F348" s="129">
        <v>23</v>
      </c>
      <c r="G348" s="123" t="s">
        <v>137</v>
      </c>
      <c r="H348" s="123"/>
      <c r="I348" s="123"/>
      <c r="J348" s="131" t="s">
        <v>291</v>
      </c>
      <c r="K348" s="130"/>
      <c r="L348" s="110"/>
      <c r="M348" s="110"/>
      <c r="N348" s="110"/>
      <c r="O348" s="112"/>
      <c r="P348" s="110"/>
    </row>
    <row r="349" spans="1:16" ht="12.75" customHeight="1" x14ac:dyDescent="0.25">
      <c r="A349" s="110"/>
      <c r="B349" s="110"/>
      <c r="C349" s="122">
        <f t="shared" si="0"/>
        <v>24</v>
      </c>
      <c r="D349" s="113" t="str">
        <f t="shared" si="1"/>
        <v>HĐTT</v>
      </c>
      <c r="E349" s="110" t="str">
        <f t="shared" si="3"/>
        <v>24HĐTT</v>
      </c>
      <c r="F349" s="129">
        <v>24</v>
      </c>
      <c r="G349" s="123" t="s">
        <v>137</v>
      </c>
      <c r="H349" s="123"/>
      <c r="I349" s="123"/>
      <c r="J349" s="131" t="s">
        <v>291</v>
      </c>
      <c r="K349" s="130"/>
      <c r="L349" s="110"/>
      <c r="M349" s="110"/>
      <c r="N349" s="110"/>
      <c r="O349" s="110"/>
      <c r="P349" s="112"/>
    </row>
    <row r="350" spans="1:16" ht="12.75" customHeight="1" x14ac:dyDescent="0.25">
      <c r="A350" s="110"/>
      <c r="B350" s="110"/>
      <c r="C350" s="122">
        <f t="shared" si="0"/>
        <v>25</v>
      </c>
      <c r="D350" s="113" t="str">
        <f t="shared" si="1"/>
        <v>HĐTT</v>
      </c>
      <c r="E350" s="110" t="str">
        <f t="shared" si="3"/>
        <v>25HĐTT</v>
      </c>
      <c r="F350" s="129">
        <v>25</v>
      </c>
      <c r="G350" s="123" t="s">
        <v>137</v>
      </c>
      <c r="H350" s="123"/>
      <c r="I350" s="123"/>
      <c r="J350" s="127" t="s">
        <v>291</v>
      </c>
      <c r="K350" s="130"/>
      <c r="L350" s="110"/>
      <c r="M350" s="110"/>
      <c r="N350" s="110"/>
      <c r="O350" s="110"/>
      <c r="P350" s="112"/>
    </row>
    <row r="351" spans="1:16" ht="12.75" customHeight="1" x14ac:dyDescent="0.25">
      <c r="A351" s="110"/>
      <c r="B351" s="110"/>
      <c r="C351" s="122">
        <f t="shared" si="0"/>
        <v>26</v>
      </c>
      <c r="D351" s="113" t="str">
        <f t="shared" si="1"/>
        <v>HĐTT</v>
      </c>
      <c r="E351" s="110" t="str">
        <f t="shared" si="3"/>
        <v>26HĐTT</v>
      </c>
      <c r="F351" s="129">
        <v>26</v>
      </c>
      <c r="G351" s="123" t="s">
        <v>137</v>
      </c>
      <c r="H351" s="123"/>
      <c r="I351" s="123"/>
      <c r="J351" s="127" t="s">
        <v>291</v>
      </c>
      <c r="K351" s="130"/>
      <c r="L351" s="110"/>
      <c r="M351" s="110"/>
      <c r="N351" s="110"/>
      <c r="O351" s="110"/>
      <c r="P351" s="112"/>
    </row>
    <row r="352" spans="1:16" ht="12.75" customHeight="1" x14ac:dyDescent="0.25">
      <c r="A352" s="110"/>
      <c r="B352" s="110"/>
      <c r="C352" s="122">
        <f t="shared" si="0"/>
        <v>27</v>
      </c>
      <c r="D352" s="113" t="str">
        <f t="shared" si="1"/>
        <v>HĐTT</v>
      </c>
      <c r="E352" s="110" t="str">
        <f t="shared" si="3"/>
        <v>27HĐTT</v>
      </c>
      <c r="F352" s="129">
        <v>27</v>
      </c>
      <c r="G352" s="123" t="s">
        <v>137</v>
      </c>
      <c r="H352" s="123"/>
      <c r="I352" s="123"/>
      <c r="J352" s="127" t="s">
        <v>291</v>
      </c>
      <c r="K352" s="130"/>
      <c r="L352" s="110"/>
      <c r="M352" s="110"/>
      <c r="N352" s="110"/>
      <c r="O352" s="110"/>
      <c r="P352" s="112"/>
    </row>
    <row r="353" spans="1:16" ht="12.75" customHeight="1" x14ac:dyDescent="0.25">
      <c r="A353" s="110"/>
      <c r="B353" s="110"/>
      <c r="C353" s="122">
        <f t="shared" si="0"/>
        <v>28</v>
      </c>
      <c r="D353" s="113" t="str">
        <f t="shared" si="1"/>
        <v>HĐTT</v>
      </c>
      <c r="E353" s="110" t="str">
        <f t="shared" si="3"/>
        <v>28HĐTT</v>
      </c>
      <c r="F353" s="129">
        <v>28</v>
      </c>
      <c r="G353" s="123" t="s">
        <v>137</v>
      </c>
      <c r="H353" s="123"/>
      <c r="I353" s="123"/>
      <c r="J353" s="127" t="s">
        <v>291</v>
      </c>
      <c r="K353" s="130"/>
      <c r="L353" s="110"/>
      <c r="M353" s="110"/>
      <c r="N353" s="110"/>
      <c r="O353" s="110"/>
      <c r="P353" s="112"/>
    </row>
    <row r="354" spans="1:16" ht="12.75" customHeight="1" x14ac:dyDescent="0.25">
      <c r="A354" s="110"/>
      <c r="B354" s="110"/>
      <c r="C354" s="122">
        <f t="shared" si="0"/>
        <v>29</v>
      </c>
      <c r="D354" s="113" t="str">
        <f t="shared" si="1"/>
        <v>HĐTT</v>
      </c>
      <c r="E354" s="110" t="str">
        <f t="shared" si="3"/>
        <v>29HĐTT</v>
      </c>
      <c r="F354" s="129">
        <v>29</v>
      </c>
      <c r="G354" s="123" t="s">
        <v>137</v>
      </c>
      <c r="H354" s="123"/>
      <c r="I354" s="123"/>
      <c r="J354" s="127" t="s">
        <v>291</v>
      </c>
      <c r="K354" s="130"/>
      <c r="L354" s="110"/>
      <c r="M354" s="110"/>
      <c r="N354" s="110"/>
      <c r="O354" s="110"/>
      <c r="P354" s="112"/>
    </row>
    <row r="355" spans="1:16" ht="12.75" customHeight="1" x14ac:dyDescent="0.25">
      <c r="A355" s="110"/>
      <c r="B355" s="110"/>
      <c r="C355" s="122">
        <f t="shared" si="0"/>
        <v>30</v>
      </c>
      <c r="D355" s="113" t="str">
        <f t="shared" si="1"/>
        <v>HĐTT</v>
      </c>
      <c r="E355" s="110" t="str">
        <f t="shared" si="3"/>
        <v>30HĐTT</v>
      </c>
      <c r="F355" s="129">
        <v>30</v>
      </c>
      <c r="G355" s="123" t="s">
        <v>137</v>
      </c>
      <c r="H355" s="123"/>
      <c r="I355" s="123"/>
      <c r="J355" s="127" t="s">
        <v>291</v>
      </c>
      <c r="K355" s="130"/>
      <c r="L355" s="110"/>
      <c r="M355" s="110"/>
      <c r="N355" s="110"/>
      <c r="O355" s="110"/>
      <c r="P355" s="112"/>
    </row>
    <row r="356" spans="1:16" ht="12.75" customHeight="1" x14ac:dyDescent="0.25">
      <c r="A356" s="110"/>
      <c r="B356" s="110"/>
      <c r="C356" s="122">
        <f t="shared" si="0"/>
        <v>31</v>
      </c>
      <c r="D356" s="113" t="str">
        <f t="shared" si="1"/>
        <v>HĐTT</v>
      </c>
      <c r="E356" s="110" t="str">
        <f t="shared" si="3"/>
        <v>31HĐTT</v>
      </c>
      <c r="F356" s="129">
        <v>31</v>
      </c>
      <c r="G356" s="123" t="s">
        <v>137</v>
      </c>
      <c r="H356" s="123"/>
      <c r="I356" s="123"/>
      <c r="J356" s="127" t="s">
        <v>291</v>
      </c>
      <c r="K356" s="130"/>
      <c r="L356" s="110"/>
      <c r="M356" s="110"/>
      <c r="N356" s="110"/>
      <c r="O356" s="110"/>
      <c r="P356" s="112"/>
    </row>
    <row r="357" spans="1:16" ht="12.75" customHeight="1" x14ac:dyDescent="0.25">
      <c r="A357" s="110"/>
      <c r="B357" s="110"/>
      <c r="C357" s="122">
        <f t="shared" si="0"/>
        <v>32</v>
      </c>
      <c r="D357" s="113" t="str">
        <f t="shared" si="1"/>
        <v>HĐTT</v>
      </c>
      <c r="E357" s="110" t="str">
        <f t="shared" si="3"/>
        <v>32HĐTT</v>
      </c>
      <c r="F357" s="129">
        <v>32</v>
      </c>
      <c r="G357" s="123" t="s">
        <v>137</v>
      </c>
      <c r="H357" s="123"/>
      <c r="I357" s="123"/>
      <c r="J357" s="127" t="s">
        <v>291</v>
      </c>
      <c r="K357" s="130"/>
      <c r="L357" s="110"/>
      <c r="M357" s="110"/>
      <c r="N357" s="110"/>
      <c r="O357" s="110"/>
      <c r="P357" s="112"/>
    </row>
    <row r="358" spans="1:16" ht="12.75" customHeight="1" x14ac:dyDescent="0.25">
      <c r="A358" s="110"/>
      <c r="B358" s="110"/>
      <c r="C358" s="122">
        <f t="shared" si="0"/>
        <v>33</v>
      </c>
      <c r="D358" s="113" t="str">
        <f t="shared" si="1"/>
        <v>HĐTT</v>
      </c>
      <c r="E358" s="110" t="str">
        <f t="shared" si="3"/>
        <v>33HĐTT</v>
      </c>
      <c r="F358" s="129">
        <v>33</v>
      </c>
      <c r="G358" s="123" t="s">
        <v>137</v>
      </c>
      <c r="H358" s="123"/>
      <c r="I358" s="123"/>
      <c r="J358" s="127" t="s">
        <v>291</v>
      </c>
      <c r="K358" s="130"/>
      <c r="L358" s="110"/>
      <c r="M358" s="110"/>
      <c r="N358" s="110"/>
      <c r="O358" s="110"/>
      <c r="P358" s="112"/>
    </row>
    <row r="359" spans="1:16" ht="12.75" customHeight="1" x14ac:dyDescent="0.25">
      <c r="A359" s="110"/>
      <c r="B359" s="110"/>
      <c r="C359" s="122">
        <f t="shared" si="0"/>
        <v>34</v>
      </c>
      <c r="D359" s="113" t="str">
        <f t="shared" si="1"/>
        <v>HĐTT</v>
      </c>
      <c r="E359" s="110" t="str">
        <f t="shared" si="3"/>
        <v>34HĐTT</v>
      </c>
      <c r="F359" s="129">
        <v>34</v>
      </c>
      <c r="G359" s="123" t="s">
        <v>137</v>
      </c>
      <c r="H359" s="123"/>
      <c r="I359" s="123"/>
      <c r="J359" s="127" t="s">
        <v>291</v>
      </c>
      <c r="K359" s="130"/>
      <c r="L359" s="110"/>
      <c r="M359" s="110"/>
      <c r="N359" s="110"/>
      <c r="O359" s="110"/>
      <c r="P359" s="112"/>
    </row>
    <row r="360" spans="1:16" ht="12.75" customHeight="1" x14ac:dyDescent="0.25">
      <c r="A360" s="110"/>
      <c r="B360" s="110"/>
      <c r="C360" s="122">
        <f t="shared" si="0"/>
        <v>35</v>
      </c>
      <c r="D360" s="113" t="str">
        <f t="shared" si="1"/>
        <v>HĐTT</v>
      </c>
      <c r="E360" s="110" t="str">
        <f t="shared" si="3"/>
        <v>35HĐTT</v>
      </c>
      <c r="F360" s="129">
        <v>35</v>
      </c>
      <c r="G360" s="123" t="s">
        <v>137</v>
      </c>
      <c r="H360" s="123"/>
      <c r="I360" s="123"/>
      <c r="J360" s="127" t="s">
        <v>291</v>
      </c>
      <c r="K360" s="130"/>
      <c r="L360" s="110"/>
      <c r="M360" s="110"/>
      <c r="N360" s="110"/>
      <c r="O360" s="110"/>
      <c r="P360" s="112"/>
    </row>
    <row r="361" spans="1:16" ht="12.75" customHeight="1" x14ac:dyDescent="0.25">
      <c r="A361" s="110"/>
      <c r="B361" s="110"/>
      <c r="C361" s="122">
        <f t="shared" si="0"/>
        <v>1</v>
      </c>
      <c r="D361" s="113" t="str">
        <f t="shared" si="1"/>
        <v>HĐTT-CĐ</v>
      </c>
      <c r="E361" s="110" t="str">
        <f t="shared" si="3"/>
        <v>1HĐTT-CĐ</v>
      </c>
      <c r="F361" s="129">
        <v>1</v>
      </c>
      <c r="G361" s="123" t="s">
        <v>97</v>
      </c>
      <c r="H361" s="123"/>
      <c r="I361" s="123"/>
      <c r="J361" s="127" t="s">
        <v>292</v>
      </c>
      <c r="K361" s="130" t="s">
        <v>147</v>
      </c>
      <c r="L361" s="110"/>
      <c r="M361" s="110"/>
      <c r="N361" s="110"/>
      <c r="O361" s="110"/>
      <c r="P361" s="112"/>
    </row>
    <row r="362" spans="1:16" ht="12.75" customHeight="1" x14ac:dyDescent="0.25">
      <c r="A362" s="110"/>
      <c r="B362" s="110"/>
      <c r="C362" s="122">
        <f t="shared" si="0"/>
        <v>2</v>
      </c>
      <c r="D362" s="113" t="str">
        <f t="shared" si="1"/>
        <v>HĐTT-CĐ</v>
      </c>
      <c r="E362" s="110" t="str">
        <f t="shared" si="3"/>
        <v>2HĐTT-CĐ</v>
      </c>
      <c r="F362" s="129">
        <v>2</v>
      </c>
      <c r="G362" s="123" t="s">
        <v>97</v>
      </c>
      <c r="H362" s="123"/>
      <c r="I362" s="123"/>
      <c r="J362" s="127" t="s">
        <v>293</v>
      </c>
      <c r="K362" s="130" t="s">
        <v>147</v>
      </c>
      <c r="L362" s="110"/>
      <c r="M362" s="110"/>
      <c r="N362" s="110"/>
      <c r="O362" s="110"/>
      <c r="P362" s="112"/>
    </row>
    <row r="363" spans="1:16" ht="12.75" customHeight="1" x14ac:dyDescent="0.25">
      <c r="A363" s="110"/>
      <c r="B363" s="110"/>
      <c r="C363" s="122">
        <f t="shared" si="0"/>
        <v>3</v>
      </c>
      <c r="D363" s="113" t="str">
        <f t="shared" si="1"/>
        <v>HĐTT-CĐ</v>
      </c>
      <c r="E363" s="110" t="str">
        <f t="shared" si="3"/>
        <v>3HĐTT-CĐ</v>
      </c>
      <c r="F363" s="129">
        <v>3</v>
      </c>
      <c r="G363" s="123" t="s">
        <v>97</v>
      </c>
      <c r="H363" s="123"/>
      <c r="I363" s="123"/>
      <c r="J363" s="127" t="s">
        <v>294</v>
      </c>
      <c r="K363" s="130" t="s">
        <v>147</v>
      </c>
      <c r="L363" s="110"/>
      <c r="M363" s="110"/>
      <c r="N363" s="110"/>
      <c r="O363" s="110"/>
      <c r="P363" s="112"/>
    </row>
    <row r="364" spans="1:16" ht="12.75" customHeight="1" x14ac:dyDescent="0.25">
      <c r="A364" s="110"/>
      <c r="B364" s="110"/>
      <c r="C364" s="122">
        <f t="shared" si="0"/>
        <v>4</v>
      </c>
      <c r="D364" s="113" t="str">
        <f t="shared" si="1"/>
        <v>HĐTT-CĐ</v>
      </c>
      <c r="E364" s="110" t="str">
        <f t="shared" si="3"/>
        <v>4HĐTT-CĐ</v>
      </c>
      <c r="F364" s="129">
        <v>4</v>
      </c>
      <c r="G364" s="123" t="s">
        <v>97</v>
      </c>
      <c r="H364" s="123"/>
      <c r="I364" s="123"/>
      <c r="J364" s="127" t="s">
        <v>295</v>
      </c>
      <c r="K364" s="130" t="s">
        <v>147</v>
      </c>
      <c r="L364" s="110"/>
      <c r="M364" s="110"/>
      <c r="N364" s="110"/>
      <c r="O364" s="110"/>
      <c r="P364" s="112"/>
    </row>
    <row r="365" spans="1:16" ht="12.75" customHeight="1" x14ac:dyDescent="0.25">
      <c r="A365" s="110"/>
      <c r="B365" s="110"/>
      <c r="C365" s="122">
        <f t="shared" si="0"/>
        <v>5</v>
      </c>
      <c r="D365" s="113" t="str">
        <f t="shared" si="1"/>
        <v>HĐTT-CĐ</v>
      </c>
      <c r="E365" s="110" t="str">
        <f t="shared" si="3"/>
        <v>5HĐTT-CĐ</v>
      </c>
      <c r="F365" s="129">
        <v>5</v>
      </c>
      <c r="G365" s="123" t="s">
        <v>97</v>
      </c>
      <c r="H365" s="123"/>
      <c r="I365" s="123"/>
      <c r="J365" s="127" t="s">
        <v>296</v>
      </c>
      <c r="K365" s="130" t="s">
        <v>147</v>
      </c>
      <c r="L365" s="110"/>
      <c r="M365" s="110"/>
      <c r="N365" s="110"/>
      <c r="O365" s="110"/>
      <c r="P365" s="112"/>
    </row>
    <row r="366" spans="1:16" ht="12.75" customHeight="1" x14ac:dyDescent="0.25">
      <c r="A366" s="110"/>
      <c r="B366" s="110"/>
      <c r="C366" s="122">
        <f t="shared" si="0"/>
        <v>6</v>
      </c>
      <c r="D366" s="113" t="str">
        <f t="shared" si="1"/>
        <v>HĐTT-CĐ</v>
      </c>
      <c r="E366" s="110" t="str">
        <f t="shared" si="3"/>
        <v>6HĐTT-CĐ</v>
      </c>
      <c r="F366" s="129">
        <v>6</v>
      </c>
      <c r="G366" s="123" t="s">
        <v>97</v>
      </c>
      <c r="H366" s="123"/>
      <c r="I366" s="123"/>
      <c r="J366" s="127" t="s">
        <v>297</v>
      </c>
      <c r="K366" s="130" t="s">
        <v>147</v>
      </c>
      <c r="L366" s="110"/>
      <c r="M366" s="110"/>
      <c r="N366" s="110"/>
      <c r="O366" s="110"/>
      <c r="P366" s="112"/>
    </row>
    <row r="367" spans="1:16" ht="12.75" customHeight="1" x14ac:dyDescent="0.25">
      <c r="A367" s="110"/>
      <c r="B367" s="110"/>
      <c r="C367" s="122">
        <f t="shared" si="0"/>
        <v>7</v>
      </c>
      <c r="D367" s="113" t="str">
        <f t="shared" si="1"/>
        <v>HĐTT-CĐ</v>
      </c>
      <c r="E367" s="110" t="str">
        <f t="shared" si="3"/>
        <v>7HĐTT-CĐ</v>
      </c>
      <c r="F367" s="129">
        <v>9</v>
      </c>
      <c r="G367" s="123" t="s">
        <v>97</v>
      </c>
      <c r="H367" s="123"/>
      <c r="I367" s="123"/>
      <c r="J367" s="127" t="s">
        <v>298</v>
      </c>
      <c r="K367" s="130" t="s">
        <v>147</v>
      </c>
      <c r="L367" s="110"/>
      <c r="M367" s="110"/>
      <c r="N367" s="110"/>
      <c r="O367" s="110"/>
      <c r="P367" s="112"/>
    </row>
    <row r="368" spans="1:16" ht="12.75" customHeight="1" x14ac:dyDescent="0.25">
      <c r="A368" s="110"/>
      <c r="B368" s="110"/>
      <c r="C368" s="122">
        <f t="shared" si="0"/>
        <v>8</v>
      </c>
      <c r="D368" s="113" t="str">
        <f t="shared" si="1"/>
        <v>HĐTT-CĐ</v>
      </c>
      <c r="E368" s="110" t="str">
        <f t="shared" si="3"/>
        <v>8HĐTT-CĐ</v>
      </c>
      <c r="F368" s="129">
        <v>10</v>
      </c>
      <c r="G368" s="123" t="s">
        <v>97</v>
      </c>
      <c r="H368" s="123"/>
      <c r="I368" s="123"/>
      <c r="J368" s="127" t="s">
        <v>299</v>
      </c>
      <c r="K368" s="130" t="s">
        <v>147</v>
      </c>
      <c r="L368" s="110"/>
      <c r="M368" s="110"/>
      <c r="N368" s="110"/>
      <c r="O368" s="110"/>
      <c r="P368" s="112"/>
    </row>
    <row r="369" spans="1:16" ht="12.75" customHeight="1" x14ac:dyDescent="0.25">
      <c r="A369" s="110"/>
      <c r="B369" s="110"/>
      <c r="C369" s="122">
        <f t="shared" si="0"/>
        <v>9</v>
      </c>
      <c r="D369" s="113" t="str">
        <f t="shared" si="1"/>
        <v>HĐTT-CĐ</v>
      </c>
      <c r="E369" s="110" t="str">
        <f t="shared" si="3"/>
        <v>9HĐTT-CĐ</v>
      </c>
      <c r="F369" s="129">
        <v>11</v>
      </c>
      <c r="G369" s="123" t="s">
        <v>97</v>
      </c>
      <c r="H369" s="123"/>
      <c r="I369" s="123"/>
      <c r="J369" s="127" t="s">
        <v>300</v>
      </c>
      <c r="K369" s="130" t="s">
        <v>147</v>
      </c>
      <c r="L369" s="110"/>
      <c r="M369" s="110"/>
      <c r="N369" s="110"/>
      <c r="O369" s="110"/>
      <c r="P369" s="112"/>
    </row>
    <row r="370" spans="1:16" ht="12.75" customHeight="1" x14ac:dyDescent="0.25">
      <c r="A370" s="110"/>
      <c r="B370" s="110"/>
      <c r="C370" s="122">
        <f t="shared" si="0"/>
        <v>10</v>
      </c>
      <c r="D370" s="113" t="str">
        <f t="shared" si="1"/>
        <v>HĐTT-CĐ</v>
      </c>
      <c r="E370" s="110" t="str">
        <f t="shared" si="3"/>
        <v>10HĐTT-CĐ</v>
      </c>
      <c r="F370" s="129">
        <v>12</v>
      </c>
      <c r="G370" s="123" t="s">
        <v>97</v>
      </c>
      <c r="H370" s="123"/>
      <c r="I370" s="123"/>
      <c r="J370" s="127" t="s">
        <v>301</v>
      </c>
      <c r="K370" s="130" t="s">
        <v>147</v>
      </c>
      <c r="L370" s="110"/>
      <c r="M370" s="110"/>
      <c r="N370" s="110"/>
      <c r="O370" s="110"/>
      <c r="P370" s="112"/>
    </row>
    <row r="371" spans="1:16" ht="12.75" customHeight="1" x14ac:dyDescent="0.25">
      <c r="A371" s="110"/>
      <c r="B371" s="110"/>
      <c r="C371" s="122">
        <f t="shared" si="0"/>
        <v>11</v>
      </c>
      <c r="D371" s="113" t="str">
        <f t="shared" si="1"/>
        <v>HĐTT-CĐ</v>
      </c>
      <c r="E371" s="110" t="str">
        <f t="shared" si="3"/>
        <v>11HĐTT-CĐ</v>
      </c>
      <c r="F371" s="129">
        <v>13</v>
      </c>
      <c r="G371" s="123" t="s">
        <v>97</v>
      </c>
      <c r="H371" s="123"/>
      <c r="I371" s="123"/>
      <c r="J371" s="127" t="s">
        <v>302</v>
      </c>
      <c r="K371" s="130" t="s">
        <v>147</v>
      </c>
      <c r="L371" s="110"/>
      <c r="M371" s="110"/>
      <c r="N371" s="110"/>
      <c r="O371" s="110"/>
      <c r="P371" s="112"/>
    </row>
    <row r="372" spans="1:16" ht="12.75" customHeight="1" x14ac:dyDescent="0.25">
      <c r="A372" s="110"/>
      <c r="B372" s="110"/>
      <c r="C372" s="122">
        <f t="shared" si="0"/>
        <v>12</v>
      </c>
      <c r="D372" s="113" t="str">
        <f t="shared" si="1"/>
        <v>HĐTT-CĐ</v>
      </c>
      <c r="E372" s="110" t="str">
        <f t="shared" si="3"/>
        <v>12HĐTT-CĐ</v>
      </c>
      <c r="F372" s="129">
        <v>14</v>
      </c>
      <c r="G372" s="123" t="s">
        <v>97</v>
      </c>
      <c r="H372" s="123"/>
      <c r="I372" s="123"/>
      <c r="J372" s="127" t="s">
        <v>303</v>
      </c>
      <c r="K372" s="130" t="s">
        <v>147</v>
      </c>
      <c r="L372" s="110"/>
      <c r="M372" s="110"/>
      <c r="N372" s="110"/>
      <c r="O372" s="110"/>
      <c r="P372" s="112"/>
    </row>
    <row r="373" spans="1:16" ht="12.75" customHeight="1" x14ac:dyDescent="0.25">
      <c r="A373" s="110"/>
      <c r="B373" s="110"/>
      <c r="C373" s="122">
        <f t="shared" si="0"/>
        <v>13</v>
      </c>
      <c r="D373" s="113" t="str">
        <f t="shared" si="1"/>
        <v>HĐTT-CĐ</v>
      </c>
      <c r="E373" s="110" t="str">
        <f t="shared" si="3"/>
        <v>13HĐTT-CĐ</v>
      </c>
      <c r="F373" s="129">
        <v>15</v>
      </c>
      <c r="G373" s="123" t="s">
        <v>97</v>
      </c>
      <c r="H373" s="123"/>
      <c r="I373" s="123"/>
      <c r="J373" s="127" t="s">
        <v>304</v>
      </c>
      <c r="K373" s="130" t="s">
        <v>147</v>
      </c>
      <c r="L373" s="110"/>
      <c r="M373" s="110"/>
      <c r="N373" s="110"/>
      <c r="O373" s="110"/>
      <c r="P373" s="112"/>
    </row>
    <row r="374" spans="1:16" ht="12.75" customHeight="1" x14ac:dyDescent="0.25">
      <c r="A374" s="110"/>
      <c r="B374" s="110"/>
      <c r="C374" s="122">
        <f t="shared" si="0"/>
        <v>14</v>
      </c>
      <c r="D374" s="113" t="str">
        <f t="shared" si="1"/>
        <v>HĐTT-CĐ</v>
      </c>
      <c r="E374" s="110" t="str">
        <f t="shared" si="3"/>
        <v>14HĐTT-CĐ</v>
      </c>
      <c r="F374" s="129">
        <v>16</v>
      </c>
      <c r="G374" s="123" t="s">
        <v>97</v>
      </c>
      <c r="H374" s="123"/>
      <c r="I374" s="123"/>
      <c r="J374" s="127" t="s">
        <v>305</v>
      </c>
      <c r="K374" s="130" t="s">
        <v>147</v>
      </c>
      <c r="L374" s="110"/>
      <c r="M374" s="110"/>
      <c r="N374" s="110"/>
      <c r="O374" s="110"/>
      <c r="P374" s="112"/>
    </row>
    <row r="375" spans="1:16" ht="12.75" customHeight="1" x14ac:dyDescent="0.25">
      <c r="A375" s="110"/>
      <c r="B375" s="110"/>
      <c r="C375" s="122">
        <f t="shared" si="0"/>
        <v>15</v>
      </c>
      <c r="D375" s="113" t="str">
        <f t="shared" si="1"/>
        <v>HĐTT-CĐ</v>
      </c>
      <c r="E375" s="110" t="str">
        <f t="shared" si="3"/>
        <v>15HĐTT-CĐ</v>
      </c>
      <c r="F375" s="129">
        <v>17</v>
      </c>
      <c r="G375" s="123" t="s">
        <v>97</v>
      </c>
      <c r="H375" s="123"/>
      <c r="I375" s="123"/>
      <c r="J375" s="127" t="s">
        <v>306</v>
      </c>
      <c r="K375" s="130" t="s">
        <v>147</v>
      </c>
      <c r="L375" s="110"/>
      <c r="M375" s="110"/>
      <c r="N375" s="110"/>
      <c r="O375" s="110"/>
      <c r="P375" s="112"/>
    </row>
    <row r="376" spans="1:16" ht="12.75" customHeight="1" x14ac:dyDescent="0.25">
      <c r="A376" s="110"/>
      <c r="B376" s="110"/>
      <c r="C376" s="122">
        <f t="shared" si="0"/>
        <v>16</v>
      </c>
      <c r="D376" s="113" t="str">
        <f t="shared" si="1"/>
        <v>HĐTT-CĐ</v>
      </c>
      <c r="E376" s="110" t="str">
        <f t="shared" si="3"/>
        <v>16HĐTT-CĐ</v>
      </c>
      <c r="F376" s="129">
        <v>18</v>
      </c>
      <c r="G376" s="123" t="s">
        <v>97</v>
      </c>
      <c r="H376" s="123"/>
      <c r="I376" s="123"/>
      <c r="J376" s="127" t="s">
        <v>307</v>
      </c>
      <c r="K376" s="130" t="s">
        <v>147</v>
      </c>
      <c r="L376" s="110"/>
      <c r="M376" s="110"/>
      <c r="N376" s="110"/>
      <c r="O376" s="110"/>
      <c r="P376" s="112"/>
    </row>
    <row r="377" spans="1:16" ht="12.75" customHeight="1" x14ac:dyDescent="0.25">
      <c r="A377" s="110"/>
      <c r="B377" s="110"/>
      <c r="C377" s="122">
        <f t="shared" si="0"/>
        <v>17</v>
      </c>
      <c r="D377" s="113" t="str">
        <f t="shared" si="1"/>
        <v>HĐTT-CĐ</v>
      </c>
      <c r="E377" s="110" t="str">
        <f t="shared" si="3"/>
        <v>17HĐTT-CĐ</v>
      </c>
      <c r="F377" s="129">
        <v>19</v>
      </c>
      <c r="G377" s="123" t="s">
        <v>97</v>
      </c>
      <c r="H377" s="123"/>
      <c r="I377" s="123"/>
      <c r="J377" s="127" t="s">
        <v>308</v>
      </c>
      <c r="K377" s="130" t="s">
        <v>147</v>
      </c>
      <c r="L377" s="110"/>
      <c r="M377" s="110"/>
      <c r="N377" s="110"/>
      <c r="O377" s="110"/>
      <c r="P377" s="112"/>
    </row>
    <row r="378" spans="1:16" ht="12.75" customHeight="1" x14ac:dyDescent="0.25">
      <c r="A378" s="110"/>
      <c r="B378" s="110"/>
      <c r="C378" s="122">
        <f t="shared" si="0"/>
        <v>18</v>
      </c>
      <c r="D378" s="113" t="str">
        <f t="shared" si="1"/>
        <v>HĐTT-CĐ</v>
      </c>
      <c r="E378" s="110" t="str">
        <f t="shared" si="3"/>
        <v>18HĐTT-CĐ</v>
      </c>
      <c r="F378" s="129">
        <v>20</v>
      </c>
      <c r="G378" s="123" t="s">
        <v>97</v>
      </c>
      <c r="H378" s="123"/>
      <c r="I378" s="123"/>
      <c r="J378" s="127" t="s">
        <v>309</v>
      </c>
      <c r="K378" s="130" t="s">
        <v>147</v>
      </c>
      <c r="L378" s="110"/>
      <c r="M378" s="110"/>
      <c r="N378" s="110"/>
      <c r="O378" s="110"/>
      <c r="P378" s="112"/>
    </row>
    <row r="379" spans="1:16" ht="12.75" customHeight="1" x14ac:dyDescent="0.25">
      <c r="A379" s="110"/>
      <c r="B379" s="110"/>
      <c r="C379" s="122">
        <f t="shared" si="0"/>
        <v>19</v>
      </c>
      <c r="D379" s="113" t="str">
        <f t="shared" si="1"/>
        <v>HĐTT-CĐ</v>
      </c>
      <c r="E379" s="110" t="str">
        <f t="shared" si="3"/>
        <v>19HĐTT-CĐ</v>
      </c>
      <c r="F379" s="129">
        <v>21</v>
      </c>
      <c r="G379" s="123" t="s">
        <v>97</v>
      </c>
      <c r="H379" s="123"/>
      <c r="I379" s="123"/>
      <c r="J379" s="127" t="s">
        <v>310</v>
      </c>
      <c r="K379" s="130" t="s">
        <v>147</v>
      </c>
      <c r="L379" s="110"/>
      <c r="M379" s="110"/>
      <c r="N379" s="110"/>
      <c r="O379" s="110"/>
      <c r="P379" s="112"/>
    </row>
    <row r="380" spans="1:16" ht="12.75" customHeight="1" x14ac:dyDescent="0.25">
      <c r="A380" s="110"/>
      <c r="B380" s="110"/>
      <c r="C380" s="122">
        <f t="shared" si="0"/>
        <v>20</v>
      </c>
      <c r="D380" s="113" t="str">
        <f t="shared" si="1"/>
        <v>HĐTT-CĐ</v>
      </c>
      <c r="E380" s="110" t="str">
        <f t="shared" si="3"/>
        <v>20HĐTT-CĐ</v>
      </c>
      <c r="F380" s="129">
        <v>22</v>
      </c>
      <c r="G380" s="123" t="s">
        <v>97</v>
      </c>
      <c r="H380" s="123"/>
      <c r="I380" s="123"/>
      <c r="J380" s="127" t="s">
        <v>311</v>
      </c>
      <c r="K380" s="130" t="s">
        <v>147</v>
      </c>
      <c r="L380" s="110"/>
      <c r="M380" s="110"/>
      <c r="N380" s="110"/>
      <c r="O380" s="110"/>
      <c r="P380" s="112"/>
    </row>
    <row r="381" spans="1:16" ht="12.75" customHeight="1" x14ac:dyDescent="0.25">
      <c r="A381" s="110"/>
      <c r="B381" s="110"/>
      <c r="C381" s="122">
        <f t="shared" si="0"/>
        <v>21</v>
      </c>
      <c r="D381" s="113" t="str">
        <f t="shared" si="1"/>
        <v>HĐTT-CĐ</v>
      </c>
      <c r="E381" s="110" t="str">
        <f t="shared" si="3"/>
        <v>21HĐTT-CĐ</v>
      </c>
      <c r="F381" s="129">
        <v>23</v>
      </c>
      <c r="G381" s="123" t="s">
        <v>97</v>
      </c>
      <c r="H381" s="123"/>
      <c r="I381" s="123"/>
      <c r="J381" s="127" t="s">
        <v>312</v>
      </c>
      <c r="K381" s="130" t="s">
        <v>147</v>
      </c>
      <c r="L381" s="110"/>
      <c r="M381" s="110"/>
      <c r="N381" s="110"/>
      <c r="O381" s="110"/>
      <c r="P381" s="112"/>
    </row>
    <row r="382" spans="1:16" ht="12.75" customHeight="1" x14ac:dyDescent="0.25">
      <c r="A382" s="110"/>
      <c r="B382" s="110"/>
      <c r="C382" s="122">
        <f t="shared" si="0"/>
        <v>22</v>
      </c>
      <c r="D382" s="113" t="str">
        <f t="shared" si="1"/>
        <v>HĐTT-CĐ</v>
      </c>
      <c r="E382" s="110" t="str">
        <f t="shared" si="3"/>
        <v>22HĐTT-CĐ</v>
      </c>
      <c r="F382" s="129">
        <v>24</v>
      </c>
      <c r="G382" s="123" t="s">
        <v>97</v>
      </c>
      <c r="H382" s="123"/>
      <c r="I382" s="123"/>
      <c r="J382" s="127" t="s">
        <v>313</v>
      </c>
      <c r="K382" s="130" t="s">
        <v>147</v>
      </c>
      <c r="L382" s="110"/>
      <c r="M382" s="110"/>
      <c r="N382" s="110"/>
      <c r="O382" s="110"/>
      <c r="P382" s="112"/>
    </row>
    <row r="383" spans="1:16" ht="12.75" customHeight="1" x14ac:dyDescent="0.25">
      <c r="A383" s="110"/>
      <c r="B383" s="110"/>
      <c r="C383" s="122">
        <f t="shared" si="0"/>
        <v>23</v>
      </c>
      <c r="D383" s="113" t="str">
        <f t="shared" si="1"/>
        <v>HĐTT-CĐ</v>
      </c>
      <c r="E383" s="110" t="str">
        <f t="shared" si="3"/>
        <v>23HĐTT-CĐ</v>
      </c>
      <c r="F383" s="129">
        <v>25</v>
      </c>
      <c r="G383" s="123" t="s">
        <v>97</v>
      </c>
      <c r="H383" s="123"/>
      <c r="I383" s="123"/>
      <c r="J383" s="127" t="s">
        <v>314</v>
      </c>
      <c r="K383" s="130" t="s">
        <v>147</v>
      </c>
      <c r="L383" s="110"/>
      <c r="M383" s="110"/>
      <c r="N383" s="110"/>
      <c r="O383" s="110"/>
      <c r="P383" s="112"/>
    </row>
    <row r="384" spans="1:16" ht="12.75" customHeight="1" x14ac:dyDescent="0.25">
      <c r="A384" s="110"/>
      <c r="B384" s="110"/>
      <c r="C384" s="122">
        <f t="shared" si="0"/>
        <v>24</v>
      </c>
      <c r="D384" s="113" t="str">
        <f t="shared" si="1"/>
        <v>HĐTT-CĐ</v>
      </c>
      <c r="E384" s="110" t="str">
        <f t="shared" si="3"/>
        <v>24HĐTT-CĐ</v>
      </c>
      <c r="F384" s="129">
        <v>26</v>
      </c>
      <c r="G384" s="123" t="s">
        <v>97</v>
      </c>
      <c r="H384" s="130"/>
      <c r="I384" s="130"/>
      <c r="J384" s="131" t="s">
        <v>315</v>
      </c>
      <c r="K384" s="130" t="s">
        <v>147</v>
      </c>
      <c r="L384" s="110"/>
      <c r="M384" s="110"/>
      <c r="N384" s="110"/>
      <c r="O384" s="110"/>
      <c r="P384" s="112"/>
    </row>
    <row r="385" spans="1:16" ht="12.75" customHeight="1" x14ac:dyDescent="0.25">
      <c r="A385" s="110"/>
      <c r="B385" s="110"/>
      <c r="C385" s="122">
        <f t="shared" si="0"/>
        <v>25</v>
      </c>
      <c r="D385" s="113" t="str">
        <f t="shared" si="1"/>
        <v>HĐTT-CĐ</v>
      </c>
      <c r="E385" s="110" t="str">
        <f t="shared" si="3"/>
        <v>25HĐTT-CĐ</v>
      </c>
      <c r="F385" s="129">
        <v>27</v>
      </c>
      <c r="G385" s="123" t="s">
        <v>97</v>
      </c>
      <c r="H385" s="123"/>
      <c r="I385" s="123"/>
      <c r="J385" s="131" t="s">
        <v>316</v>
      </c>
      <c r="K385" s="130" t="s">
        <v>147</v>
      </c>
      <c r="L385" s="110"/>
      <c r="M385" s="110"/>
      <c r="N385" s="110"/>
      <c r="O385" s="112"/>
      <c r="P385" s="110"/>
    </row>
    <row r="386" spans="1:16" ht="12.75" customHeight="1" x14ac:dyDescent="0.25">
      <c r="A386" s="110"/>
      <c r="B386" s="110"/>
      <c r="C386" s="122">
        <f t="shared" si="0"/>
        <v>26</v>
      </c>
      <c r="D386" s="113" t="str">
        <f t="shared" si="1"/>
        <v>HĐTT-CĐ</v>
      </c>
      <c r="E386" s="110" t="str">
        <f t="shared" si="3"/>
        <v>26HĐTT-CĐ</v>
      </c>
      <c r="F386" s="129">
        <v>28</v>
      </c>
      <c r="G386" s="123" t="s">
        <v>97</v>
      </c>
      <c r="H386" s="123"/>
      <c r="I386" s="123"/>
      <c r="J386" s="131" t="s">
        <v>317</v>
      </c>
      <c r="K386" s="130" t="s">
        <v>147</v>
      </c>
      <c r="L386" s="110"/>
      <c r="M386" s="110"/>
      <c r="N386" s="110"/>
      <c r="O386" s="112"/>
      <c r="P386" s="110"/>
    </row>
    <row r="387" spans="1:16" ht="12.75" customHeight="1" x14ac:dyDescent="0.25">
      <c r="A387" s="110"/>
      <c r="B387" s="110"/>
      <c r="C387" s="122">
        <f t="shared" si="0"/>
        <v>27</v>
      </c>
      <c r="D387" s="113" t="str">
        <f t="shared" si="1"/>
        <v>HĐTT-CĐ</v>
      </c>
      <c r="E387" s="110" t="str">
        <f t="shared" si="3"/>
        <v>27HĐTT-CĐ</v>
      </c>
      <c r="F387" s="129">
        <v>29</v>
      </c>
      <c r="G387" s="123" t="s">
        <v>97</v>
      </c>
      <c r="H387" s="123"/>
      <c r="I387" s="123"/>
      <c r="J387" s="131" t="s">
        <v>318</v>
      </c>
      <c r="K387" s="130" t="s">
        <v>147</v>
      </c>
      <c r="L387" s="110"/>
      <c r="M387" s="110"/>
      <c r="N387" s="110"/>
      <c r="O387" s="112"/>
      <c r="P387" s="110"/>
    </row>
    <row r="388" spans="1:16" ht="12.75" customHeight="1" x14ac:dyDescent="0.25">
      <c r="A388" s="110"/>
      <c r="B388" s="110"/>
      <c r="C388" s="122">
        <f t="shared" si="0"/>
        <v>28</v>
      </c>
      <c r="D388" s="113" t="str">
        <f t="shared" si="1"/>
        <v>HĐTT-CĐ</v>
      </c>
      <c r="E388" s="110" t="str">
        <f t="shared" si="3"/>
        <v>28HĐTT-CĐ</v>
      </c>
      <c r="F388" s="129">
        <v>30</v>
      </c>
      <c r="G388" s="123" t="s">
        <v>97</v>
      </c>
      <c r="H388" s="123"/>
      <c r="I388" s="123"/>
      <c r="J388" s="127" t="s">
        <v>319</v>
      </c>
      <c r="K388" s="130" t="s">
        <v>147</v>
      </c>
      <c r="L388" s="110"/>
      <c r="M388" s="110"/>
      <c r="N388" s="110"/>
      <c r="O388" s="112"/>
      <c r="P388" s="110"/>
    </row>
    <row r="389" spans="1:16" ht="12.75" customHeight="1" x14ac:dyDescent="0.25">
      <c r="A389" s="110"/>
      <c r="B389" s="110"/>
      <c r="C389" s="122">
        <f t="shared" si="0"/>
        <v>29</v>
      </c>
      <c r="D389" s="113" t="str">
        <f t="shared" si="1"/>
        <v>HĐTT-CĐ</v>
      </c>
      <c r="E389" s="110" t="str">
        <f t="shared" si="3"/>
        <v>29HĐTT-CĐ</v>
      </c>
      <c r="F389" s="129">
        <v>31</v>
      </c>
      <c r="G389" s="123" t="s">
        <v>97</v>
      </c>
      <c r="H389" s="123"/>
      <c r="I389" s="123"/>
      <c r="J389" s="131" t="s">
        <v>320</v>
      </c>
      <c r="K389" s="130" t="s">
        <v>147</v>
      </c>
      <c r="L389" s="110"/>
      <c r="M389" s="110"/>
      <c r="N389" s="110"/>
      <c r="O389" s="112"/>
      <c r="P389" s="110"/>
    </row>
    <row r="390" spans="1:16" ht="12.75" customHeight="1" x14ac:dyDescent="0.25">
      <c r="A390" s="110"/>
      <c r="B390" s="110"/>
      <c r="C390" s="122">
        <f t="shared" si="0"/>
        <v>30</v>
      </c>
      <c r="D390" s="113" t="str">
        <f t="shared" si="1"/>
        <v>HĐTT-CĐ</v>
      </c>
      <c r="E390" s="110" t="str">
        <f t="shared" si="3"/>
        <v>30HĐTT-CĐ</v>
      </c>
      <c r="F390" s="129">
        <v>32</v>
      </c>
      <c r="G390" s="123" t="s">
        <v>97</v>
      </c>
      <c r="H390" s="123"/>
      <c r="I390" s="123"/>
      <c r="J390" s="132" t="s">
        <v>321</v>
      </c>
      <c r="K390" s="130" t="s">
        <v>147</v>
      </c>
      <c r="L390" s="110"/>
      <c r="M390" s="110"/>
      <c r="N390" s="110"/>
      <c r="O390" s="112"/>
      <c r="P390" s="110"/>
    </row>
    <row r="391" spans="1:16" ht="12.75" customHeight="1" x14ac:dyDescent="0.25">
      <c r="A391" s="110"/>
      <c r="B391" s="110"/>
      <c r="C391" s="122">
        <f t="shared" si="0"/>
        <v>31</v>
      </c>
      <c r="D391" s="113" t="str">
        <f t="shared" si="1"/>
        <v>HĐTT-CĐ</v>
      </c>
      <c r="E391" s="110" t="str">
        <f t="shared" si="3"/>
        <v>31HĐTT-CĐ</v>
      </c>
      <c r="F391" s="129">
        <v>33</v>
      </c>
      <c r="G391" s="123" t="s">
        <v>97</v>
      </c>
      <c r="H391" s="123"/>
      <c r="I391" s="123"/>
      <c r="J391" s="131" t="s">
        <v>322</v>
      </c>
      <c r="K391" s="130" t="s">
        <v>147</v>
      </c>
      <c r="L391" s="110"/>
      <c r="M391" s="110"/>
      <c r="N391" s="110"/>
      <c r="O391" s="112"/>
      <c r="P391" s="110"/>
    </row>
    <row r="392" spans="1:16" ht="12.75" customHeight="1" x14ac:dyDescent="0.25">
      <c r="A392" s="110"/>
      <c r="B392" s="110"/>
      <c r="C392" s="122">
        <f t="shared" si="0"/>
        <v>32</v>
      </c>
      <c r="D392" s="113" t="str">
        <f t="shared" si="1"/>
        <v>HĐTT-CĐ</v>
      </c>
      <c r="E392" s="110" t="str">
        <f t="shared" si="3"/>
        <v>32HĐTT-CĐ</v>
      </c>
      <c r="F392" s="129">
        <v>34</v>
      </c>
      <c r="G392" s="123" t="s">
        <v>97</v>
      </c>
      <c r="H392" s="123"/>
      <c r="I392" s="123"/>
      <c r="J392" s="131" t="s">
        <v>323</v>
      </c>
      <c r="K392" s="130" t="s">
        <v>147</v>
      </c>
      <c r="L392" s="110"/>
      <c r="M392" s="110"/>
      <c r="N392" s="110"/>
      <c r="O392" s="112"/>
      <c r="P392" s="110"/>
    </row>
    <row r="393" spans="1:16" ht="12.75" customHeight="1" x14ac:dyDescent="0.25">
      <c r="A393" s="110"/>
      <c r="B393" s="110"/>
      <c r="C393" s="122">
        <f t="shared" si="0"/>
        <v>33</v>
      </c>
      <c r="D393" s="113" t="str">
        <f t="shared" si="1"/>
        <v>HĐTT-CĐ</v>
      </c>
      <c r="E393" s="110" t="str">
        <f t="shared" si="3"/>
        <v>33HĐTT-CĐ</v>
      </c>
      <c r="F393" s="129">
        <v>35</v>
      </c>
      <c r="G393" s="130" t="s">
        <v>97</v>
      </c>
      <c r="H393" s="123"/>
      <c r="I393" s="123"/>
      <c r="J393" s="127" t="s">
        <v>324</v>
      </c>
      <c r="K393" s="130" t="s">
        <v>147</v>
      </c>
      <c r="L393" s="110"/>
      <c r="M393" s="110"/>
      <c r="N393" s="110"/>
      <c r="O393" s="112"/>
      <c r="P393" s="110"/>
    </row>
    <row r="394" spans="1:16" ht="12.75" customHeight="1" x14ac:dyDescent="0.25">
      <c r="A394" s="110"/>
      <c r="B394" s="110"/>
      <c r="C394" s="122">
        <f t="shared" si="0"/>
        <v>34</v>
      </c>
      <c r="D394" s="113" t="str">
        <f t="shared" si="1"/>
        <v>HĐTT-CĐ</v>
      </c>
      <c r="E394" s="110" t="str">
        <f t="shared" si="3"/>
        <v>34HĐTT-CĐ</v>
      </c>
      <c r="F394" s="129">
        <v>34</v>
      </c>
      <c r="G394" s="123" t="s">
        <v>97</v>
      </c>
      <c r="H394" s="123"/>
      <c r="I394" s="123"/>
      <c r="J394" s="131" t="s">
        <v>323</v>
      </c>
      <c r="K394" s="130" t="s">
        <v>147</v>
      </c>
      <c r="L394" s="110"/>
      <c r="M394" s="110"/>
      <c r="N394" s="110"/>
      <c r="O394" s="112"/>
      <c r="P394" s="110"/>
    </row>
    <row r="395" spans="1:16" ht="12.75" customHeight="1" x14ac:dyDescent="0.25">
      <c r="A395" s="110"/>
      <c r="B395" s="110"/>
      <c r="C395" s="122">
        <f t="shared" si="0"/>
        <v>35</v>
      </c>
      <c r="D395" s="113" t="str">
        <f t="shared" si="1"/>
        <v>HĐTT-CĐ</v>
      </c>
      <c r="E395" s="110" t="str">
        <f t="shared" si="3"/>
        <v>35HĐTT-CĐ</v>
      </c>
      <c r="F395" s="129">
        <v>35</v>
      </c>
      <c r="G395" s="130" t="s">
        <v>97</v>
      </c>
      <c r="H395" s="123"/>
      <c r="I395" s="123"/>
      <c r="J395" s="127" t="s">
        <v>324</v>
      </c>
      <c r="K395" s="130" t="s">
        <v>147</v>
      </c>
      <c r="L395" s="110"/>
      <c r="M395" s="110"/>
      <c r="N395" s="110"/>
      <c r="O395" s="112"/>
      <c r="P395" s="110"/>
    </row>
    <row r="396" spans="1:16" ht="12.75" customHeight="1" x14ac:dyDescent="0.25">
      <c r="A396" s="110"/>
      <c r="B396" s="110"/>
      <c r="C396" s="122">
        <f t="shared" si="0"/>
        <v>1</v>
      </c>
      <c r="D396" s="113" t="str">
        <f t="shared" si="1"/>
        <v>Lịch sử</v>
      </c>
      <c r="E396" s="110" t="str">
        <f t="shared" si="3"/>
        <v>1Lịch sử</v>
      </c>
      <c r="F396" s="129">
        <v>1</v>
      </c>
      <c r="G396" s="130" t="s">
        <v>131</v>
      </c>
      <c r="H396" s="123"/>
      <c r="I396" s="123"/>
      <c r="J396" s="131" t="s">
        <v>325</v>
      </c>
      <c r="K396" s="130" t="s">
        <v>147</v>
      </c>
      <c r="L396" s="110"/>
      <c r="M396" s="110"/>
      <c r="N396" s="110"/>
      <c r="O396" s="112"/>
      <c r="P396" s="110"/>
    </row>
    <row r="397" spans="1:16" ht="12.75" customHeight="1" x14ac:dyDescent="0.25">
      <c r="A397" s="110"/>
      <c r="B397" s="110"/>
      <c r="C397" s="122">
        <f t="shared" si="0"/>
        <v>2</v>
      </c>
      <c r="D397" s="113" t="str">
        <f t="shared" si="1"/>
        <v>Lịch sử</v>
      </c>
      <c r="E397" s="110" t="str">
        <f t="shared" si="3"/>
        <v>2Lịch sử</v>
      </c>
      <c r="F397" s="129">
        <v>2</v>
      </c>
      <c r="G397" s="130" t="s">
        <v>131</v>
      </c>
      <c r="H397" s="123"/>
      <c r="I397" s="123"/>
      <c r="J397" s="132" t="s">
        <v>326</v>
      </c>
      <c r="K397" s="130" t="s">
        <v>147</v>
      </c>
      <c r="L397" s="110"/>
      <c r="M397" s="110"/>
      <c r="N397" s="110"/>
      <c r="O397" s="112"/>
      <c r="P397" s="110"/>
    </row>
    <row r="398" spans="1:16" ht="12.75" customHeight="1" x14ac:dyDescent="0.25">
      <c r="A398" s="110"/>
      <c r="B398" s="110"/>
      <c r="C398" s="122">
        <f t="shared" si="0"/>
        <v>3</v>
      </c>
      <c r="D398" s="113" t="str">
        <f t="shared" si="1"/>
        <v>Lịch sử</v>
      </c>
      <c r="E398" s="110" t="str">
        <f t="shared" si="3"/>
        <v>3Lịch sử</v>
      </c>
      <c r="F398" s="129">
        <v>3</v>
      </c>
      <c r="G398" s="130" t="s">
        <v>131</v>
      </c>
      <c r="H398" s="123"/>
      <c r="I398" s="123"/>
      <c r="J398" s="131" t="s">
        <v>327</v>
      </c>
      <c r="K398" s="130" t="s">
        <v>147</v>
      </c>
      <c r="L398" s="110"/>
      <c r="M398" s="110"/>
      <c r="N398" s="110"/>
      <c r="O398" s="112"/>
      <c r="P398" s="110"/>
    </row>
    <row r="399" spans="1:16" ht="12.75" customHeight="1" x14ac:dyDescent="0.25">
      <c r="A399" s="110"/>
      <c r="B399" s="110"/>
      <c r="C399" s="122">
        <f t="shared" si="0"/>
        <v>4</v>
      </c>
      <c r="D399" s="113" t="str">
        <f t="shared" si="1"/>
        <v>Lịch sử</v>
      </c>
      <c r="E399" s="110" t="str">
        <f t="shared" si="3"/>
        <v>4Lịch sử</v>
      </c>
      <c r="F399" s="129">
        <v>4</v>
      </c>
      <c r="G399" s="130" t="s">
        <v>131</v>
      </c>
      <c r="H399" s="123"/>
      <c r="I399" s="123"/>
      <c r="J399" s="131" t="s">
        <v>328</v>
      </c>
      <c r="K399" s="130" t="s">
        <v>147</v>
      </c>
      <c r="L399" s="110"/>
      <c r="M399" s="110"/>
      <c r="N399" s="110"/>
      <c r="O399" s="112"/>
      <c r="P399" s="110"/>
    </row>
    <row r="400" spans="1:16" ht="12.75" customHeight="1" x14ac:dyDescent="0.25">
      <c r="A400" s="110"/>
      <c r="B400" s="110"/>
      <c r="C400" s="122">
        <f t="shared" si="0"/>
        <v>5</v>
      </c>
      <c r="D400" s="113" t="str">
        <f t="shared" si="1"/>
        <v>Lịch sử</v>
      </c>
      <c r="E400" s="110" t="str">
        <f t="shared" si="3"/>
        <v>5Lịch sử</v>
      </c>
      <c r="F400" s="129">
        <v>5</v>
      </c>
      <c r="G400" s="130" t="s">
        <v>131</v>
      </c>
      <c r="H400" s="123"/>
      <c r="I400" s="123"/>
      <c r="J400" s="127" t="s">
        <v>329</v>
      </c>
      <c r="K400" s="130" t="s">
        <v>147</v>
      </c>
      <c r="L400" s="110"/>
      <c r="M400" s="110"/>
      <c r="N400" s="110"/>
      <c r="O400" s="112"/>
      <c r="P400" s="110"/>
    </row>
    <row r="401" spans="1:16" ht="12.75" customHeight="1" x14ac:dyDescent="0.25">
      <c r="A401" s="110"/>
      <c r="B401" s="110"/>
      <c r="C401" s="122">
        <f t="shared" si="0"/>
        <v>6</v>
      </c>
      <c r="D401" s="113" t="str">
        <f t="shared" si="1"/>
        <v>Lịch sử</v>
      </c>
      <c r="E401" s="110" t="str">
        <f t="shared" si="3"/>
        <v>6Lịch sử</v>
      </c>
      <c r="F401" s="129">
        <v>6</v>
      </c>
      <c r="G401" s="130" t="s">
        <v>131</v>
      </c>
      <c r="H401" s="123"/>
      <c r="I401" s="123"/>
      <c r="J401" s="131" t="s">
        <v>330</v>
      </c>
      <c r="K401" s="130" t="s">
        <v>147</v>
      </c>
      <c r="L401" s="110"/>
      <c r="M401" s="110"/>
      <c r="N401" s="110"/>
      <c r="O401" s="112"/>
      <c r="P401" s="110"/>
    </row>
    <row r="402" spans="1:16" ht="12.75" customHeight="1" x14ac:dyDescent="0.25">
      <c r="A402" s="110"/>
      <c r="B402" s="110"/>
      <c r="C402" s="122">
        <f t="shared" si="0"/>
        <v>7</v>
      </c>
      <c r="D402" s="113" t="str">
        <f t="shared" si="1"/>
        <v>Lịch sử</v>
      </c>
      <c r="E402" s="110" t="str">
        <f t="shared" si="3"/>
        <v>7Lịch sử</v>
      </c>
      <c r="F402" s="129">
        <v>7</v>
      </c>
      <c r="G402" s="130" t="s">
        <v>131</v>
      </c>
      <c r="H402" s="123"/>
      <c r="I402" s="123"/>
      <c r="J402" s="132" t="s">
        <v>331</v>
      </c>
      <c r="K402" s="130" t="s">
        <v>147</v>
      </c>
      <c r="L402" s="110"/>
      <c r="M402" s="110"/>
      <c r="N402" s="110"/>
      <c r="O402" s="112"/>
      <c r="P402" s="110"/>
    </row>
    <row r="403" spans="1:16" ht="12.75" customHeight="1" x14ac:dyDescent="0.25">
      <c r="A403" s="110"/>
      <c r="B403" s="110"/>
      <c r="C403" s="122">
        <f t="shared" si="0"/>
        <v>8</v>
      </c>
      <c r="D403" s="113" t="str">
        <f t="shared" si="1"/>
        <v>Lịch sử</v>
      </c>
      <c r="E403" s="110" t="str">
        <f t="shared" si="3"/>
        <v>8Lịch sử</v>
      </c>
      <c r="F403" s="129">
        <v>8</v>
      </c>
      <c r="G403" s="130" t="s">
        <v>131</v>
      </c>
      <c r="H403" s="123"/>
      <c r="I403" s="123"/>
      <c r="J403" s="131" t="s">
        <v>332</v>
      </c>
      <c r="K403" s="130" t="s">
        <v>147</v>
      </c>
      <c r="L403" s="110"/>
      <c r="M403" s="110"/>
      <c r="N403" s="110"/>
      <c r="O403" s="112"/>
      <c r="P403" s="110"/>
    </row>
    <row r="404" spans="1:16" ht="12.75" customHeight="1" x14ac:dyDescent="0.25">
      <c r="A404" s="110"/>
      <c r="B404" s="110"/>
      <c r="C404" s="122">
        <f t="shared" si="0"/>
        <v>9</v>
      </c>
      <c r="D404" s="113" t="str">
        <f t="shared" si="1"/>
        <v>Lịch sử</v>
      </c>
      <c r="E404" s="110" t="str">
        <f t="shared" si="3"/>
        <v>9Lịch sử</v>
      </c>
      <c r="F404" s="129">
        <v>9</v>
      </c>
      <c r="G404" s="130" t="s">
        <v>131</v>
      </c>
      <c r="H404" s="123"/>
      <c r="I404" s="123"/>
      <c r="J404" s="131" t="s">
        <v>333</v>
      </c>
      <c r="K404" s="130" t="s">
        <v>147</v>
      </c>
      <c r="L404" s="110"/>
      <c r="M404" s="110"/>
      <c r="N404" s="110"/>
      <c r="O404" s="110"/>
      <c r="P404" s="112"/>
    </row>
    <row r="405" spans="1:16" ht="12.75" customHeight="1" x14ac:dyDescent="0.25">
      <c r="A405" s="110"/>
      <c r="B405" s="110"/>
      <c r="C405" s="122">
        <f t="shared" si="0"/>
        <v>10</v>
      </c>
      <c r="D405" s="113" t="str">
        <f t="shared" si="1"/>
        <v>Lịch sử</v>
      </c>
      <c r="E405" s="110" t="str">
        <f t="shared" si="3"/>
        <v>10Lịch sử</v>
      </c>
      <c r="F405" s="129">
        <v>10</v>
      </c>
      <c r="G405" s="130" t="s">
        <v>131</v>
      </c>
      <c r="H405" s="123"/>
      <c r="I405" s="123"/>
      <c r="J405" s="127" t="s">
        <v>334</v>
      </c>
      <c r="K405" s="130" t="s">
        <v>147</v>
      </c>
      <c r="L405" s="110"/>
      <c r="M405" s="110"/>
      <c r="N405" s="110"/>
      <c r="O405" s="110"/>
      <c r="P405" s="112"/>
    </row>
    <row r="406" spans="1:16" ht="12.75" customHeight="1" x14ac:dyDescent="0.25">
      <c r="A406" s="110"/>
      <c r="B406" s="110"/>
      <c r="C406" s="122">
        <f t="shared" si="0"/>
        <v>11</v>
      </c>
      <c r="D406" s="113" t="str">
        <f t="shared" si="1"/>
        <v>Lịch sử</v>
      </c>
      <c r="E406" s="110" t="str">
        <f t="shared" si="3"/>
        <v>11Lịch sử</v>
      </c>
      <c r="F406" s="129">
        <v>11</v>
      </c>
      <c r="G406" s="130" t="s">
        <v>131</v>
      </c>
      <c r="H406" s="123"/>
      <c r="I406" s="123"/>
      <c r="J406" s="131" t="s">
        <v>335</v>
      </c>
      <c r="K406" s="130" t="s">
        <v>147</v>
      </c>
      <c r="L406" s="110"/>
      <c r="M406" s="110"/>
      <c r="N406" s="110"/>
      <c r="O406" s="110"/>
      <c r="P406" s="112"/>
    </row>
    <row r="407" spans="1:16" ht="12.75" customHeight="1" x14ac:dyDescent="0.25">
      <c r="A407" s="110"/>
      <c r="B407" s="110"/>
      <c r="C407" s="122">
        <f t="shared" si="0"/>
        <v>12</v>
      </c>
      <c r="D407" s="113" t="str">
        <f t="shared" si="1"/>
        <v>Lịch sử</v>
      </c>
      <c r="E407" s="110" t="str">
        <f t="shared" si="3"/>
        <v>12Lịch sử</v>
      </c>
      <c r="F407" s="129">
        <v>12</v>
      </c>
      <c r="G407" s="130" t="s">
        <v>131</v>
      </c>
      <c r="H407" s="123"/>
      <c r="I407" s="123"/>
      <c r="J407" s="132" t="s">
        <v>336</v>
      </c>
      <c r="K407" s="130" t="s">
        <v>147</v>
      </c>
      <c r="L407" s="110"/>
      <c r="M407" s="110"/>
      <c r="N407" s="110"/>
      <c r="O407" s="110"/>
      <c r="P407" s="112"/>
    </row>
    <row r="408" spans="1:16" ht="12.75" customHeight="1" x14ac:dyDescent="0.25">
      <c r="A408" s="110"/>
      <c r="B408" s="110"/>
      <c r="C408" s="122">
        <f t="shared" si="0"/>
        <v>13</v>
      </c>
      <c r="D408" s="113" t="str">
        <f t="shared" si="1"/>
        <v>Lịch sử</v>
      </c>
      <c r="E408" s="110" t="str">
        <f t="shared" si="3"/>
        <v>13Lịch sử</v>
      </c>
      <c r="F408" s="129">
        <v>13</v>
      </c>
      <c r="G408" s="130" t="s">
        <v>131</v>
      </c>
      <c r="H408" s="123"/>
      <c r="I408" s="123"/>
      <c r="J408" s="131" t="s">
        <v>337</v>
      </c>
      <c r="K408" s="130" t="s">
        <v>147</v>
      </c>
      <c r="L408" s="110"/>
      <c r="M408" s="110"/>
      <c r="N408" s="110"/>
      <c r="O408" s="110"/>
      <c r="P408" s="112"/>
    </row>
    <row r="409" spans="1:16" ht="12.75" customHeight="1" x14ac:dyDescent="0.25">
      <c r="A409" s="110"/>
      <c r="B409" s="110"/>
      <c r="C409" s="122">
        <f t="shared" si="0"/>
        <v>14</v>
      </c>
      <c r="D409" s="113" t="str">
        <f t="shared" si="1"/>
        <v>Lịch sử</v>
      </c>
      <c r="E409" s="110" t="str">
        <f t="shared" si="3"/>
        <v>14Lịch sử</v>
      </c>
      <c r="F409" s="129">
        <v>14</v>
      </c>
      <c r="G409" s="130" t="s">
        <v>131</v>
      </c>
      <c r="H409" s="123"/>
      <c r="I409" s="123"/>
      <c r="J409" s="131" t="s">
        <v>338</v>
      </c>
      <c r="K409" s="130" t="s">
        <v>147</v>
      </c>
      <c r="L409" s="110"/>
      <c r="M409" s="110"/>
      <c r="N409" s="110"/>
      <c r="O409" s="110"/>
      <c r="P409" s="112"/>
    </row>
    <row r="410" spans="1:16" ht="12.75" customHeight="1" x14ac:dyDescent="0.25">
      <c r="A410" s="110"/>
      <c r="B410" s="110"/>
      <c r="C410" s="122">
        <f t="shared" si="0"/>
        <v>15</v>
      </c>
      <c r="D410" s="113" t="str">
        <f t="shared" si="1"/>
        <v>Lịch sử</v>
      </c>
      <c r="E410" s="110" t="str">
        <f t="shared" si="3"/>
        <v>15Lịch sử</v>
      </c>
      <c r="F410" s="129">
        <v>15</v>
      </c>
      <c r="G410" s="130" t="s">
        <v>131</v>
      </c>
      <c r="H410" s="123"/>
      <c r="I410" s="123"/>
      <c r="J410" s="127" t="s">
        <v>339</v>
      </c>
      <c r="K410" s="130" t="s">
        <v>147</v>
      </c>
      <c r="L410" s="110"/>
      <c r="M410" s="110"/>
      <c r="N410" s="110"/>
      <c r="O410" s="110"/>
      <c r="P410" s="112"/>
    </row>
    <row r="411" spans="1:16" ht="12.75" customHeight="1" x14ac:dyDescent="0.25">
      <c r="A411" s="110"/>
      <c r="B411" s="110"/>
      <c r="C411" s="122">
        <f t="shared" si="0"/>
        <v>16</v>
      </c>
      <c r="D411" s="113" t="str">
        <f t="shared" si="1"/>
        <v>Lịch sử</v>
      </c>
      <c r="E411" s="110" t="str">
        <f t="shared" si="3"/>
        <v>16Lịch sử</v>
      </c>
      <c r="F411" s="129">
        <v>16</v>
      </c>
      <c r="G411" s="130" t="s">
        <v>131</v>
      </c>
      <c r="H411" s="123"/>
      <c r="I411" s="123"/>
      <c r="J411" s="131" t="s">
        <v>340</v>
      </c>
      <c r="K411" s="130" t="s">
        <v>147</v>
      </c>
      <c r="L411" s="110"/>
      <c r="M411" s="110"/>
      <c r="N411" s="110"/>
      <c r="O411" s="110"/>
      <c r="P411" s="112"/>
    </row>
    <row r="412" spans="1:16" ht="12.75" customHeight="1" x14ac:dyDescent="0.25">
      <c r="A412" s="110"/>
      <c r="B412" s="110"/>
      <c r="C412" s="122">
        <f t="shared" si="0"/>
        <v>17</v>
      </c>
      <c r="D412" s="113" t="str">
        <f t="shared" si="1"/>
        <v>Lịch sử</v>
      </c>
      <c r="E412" s="110" t="str">
        <f t="shared" si="3"/>
        <v>17Lịch sử</v>
      </c>
      <c r="F412" s="129">
        <v>17</v>
      </c>
      <c r="G412" s="130" t="s">
        <v>131</v>
      </c>
      <c r="H412" s="123"/>
      <c r="I412" s="123"/>
      <c r="J412" s="132" t="s">
        <v>341</v>
      </c>
      <c r="K412" s="130" t="s">
        <v>147</v>
      </c>
      <c r="L412" s="110"/>
      <c r="M412" s="110"/>
      <c r="N412" s="110"/>
      <c r="O412" s="110"/>
      <c r="P412" s="112"/>
    </row>
    <row r="413" spans="1:16" ht="12.75" customHeight="1" x14ac:dyDescent="0.25">
      <c r="A413" s="110"/>
      <c r="B413" s="110"/>
      <c r="C413" s="122">
        <f t="shared" si="0"/>
        <v>18</v>
      </c>
      <c r="D413" s="113" t="str">
        <f t="shared" si="1"/>
        <v>Lịch sử</v>
      </c>
      <c r="E413" s="110" t="str">
        <f t="shared" si="3"/>
        <v>18Lịch sử</v>
      </c>
      <c r="F413" s="129">
        <v>18</v>
      </c>
      <c r="G413" s="130" t="s">
        <v>131</v>
      </c>
      <c r="H413" s="123"/>
      <c r="I413" s="123"/>
      <c r="J413" s="131" t="s">
        <v>342</v>
      </c>
      <c r="K413" s="130" t="s">
        <v>147</v>
      </c>
      <c r="L413" s="110"/>
      <c r="M413" s="110"/>
      <c r="N413" s="110"/>
      <c r="O413" s="110"/>
      <c r="P413" s="112"/>
    </row>
    <row r="414" spans="1:16" ht="12.75" customHeight="1" x14ac:dyDescent="0.25">
      <c r="A414" s="110"/>
      <c r="B414" s="110"/>
      <c r="C414" s="122">
        <f t="shared" si="0"/>
        <v>19</v>
      </c>
      <c r="D414" s="113" t="str">
        <f t="shared" si="1"/>
        <v>Lịch sử</v>
      </c>
      <c r="E414" s="110" t="str">
        <f t="shared" si="3"/>
        <v>19Lịch sử</v>
      </c>
      <c r="F414" s="129">
        <v>19</v>
      </c>
      <c r="G414" s="130" t="s">
        <v>131</v>
      </c>
      <c r="H414" s="123"/>
      <c r="I414" s="123"/>
      <c r="J414" s="131" t="s">
        <v>343</v>
      </c>
      <c r="K414" s="130" t="s">
        <v>147</v>
      </c>
      <c r="L414" s="110"/>
      <c r="M414" s="110"/>
      <c r="N414" s="110"/>
      <c r="O414" s="110"/>
      <c r="P414" s="112"/>
    </row>
    <row r="415" spans="1:16" ht="12.75" customHeight="1" x14ac:dyDescent="0.25">
      <c r="A415" s="110"/>
      <c r="B415" s="110"/>
      <c r="C415" s="122">
        <f t="shared" si="0"/>
        <v>20</v>
      </c>
      <c r="D415" s="113" t="str">
        <f t="shared" si="1"/>
        <v>Lịch sử</v>
      </c>
      <c r="E415" s="110" t="str">
        <f t="shared" si="3"/>
        <v>20Lịch sử</v>
      </c>
      <c r="F415" s="129">
        <v>20</v>
      </c>
      <c r="G415" s="130" t="s">
        <v>131</v>
      </c>
      <c r="H415" s="123"/>
      <c r="I415" s="123"/>
      <c r="J415" s="127" t="s">
        <v>344</v>
      </c>
      <c r="K415" s="130" t="s">
        <v>147</v>
      </c>
      <c r="L415" s="110"/>
      <c r="M415" s="110"/>
      <c r="N415" s="110"/>
      <c r="O415" s="110"/>
      <c r="P415" s="112"/>
    </row>
    <row r="416" spans="1:16" ht="12.75" customHeight="1" x14ac:dyDescent="0.25">
      <c r="A416" s="110"/>
      <c r="B416" s="110"/>
      <c r="C416" s="122">
        <f t="shared" si="0"/>
        <v>21</v>
      </c>
      <c r="D416" s="113" t="str">
        <f t="shared" si="1"/>
        <v>Lịch sử</v>
      </c>
      <c r="E416" s="110" t="str">
        <f t="shared" si="3"/>
        <v>21Lịch sử</v>
      </c>
      <c r="F416" s="129">
        <v>21</v>
      </c>
      <c r="G416" s="130" t="s">
        <v>131</v>
      </c>
      <c r="H416" s="123"/>
      <c r="I416" s="123"/>
      <c r="J416" s="131" t="s">
        <v>345</v>
      </c>
      <c r="K416" s="130" t="s">
        <v>147</v>
      </c>
      <c r="L416" s="110"/>
      <c r="M416" s="110"/>
      <c r="N416" s="110"/>
      <c r="O416" s="110"/>
      <c r="P416" s="112"/>
    </row>
    <row r="417" spans="1:16" ht="12.75" customHeight="1" x14ac:dyDescent="0.25">
      <c r="A417" s="110"/>
      <c r="B417" s="110"/>
      <c r="C417" s="122">
        <f t="shared" si="0"/>
        <v>22</v>
      </c>
      <c r="D417" s="113" t="str">
        <f t="shared" si="1"/>
        <v>Lịch sử</v>
      </c>
      <c r="E417" s="110" t="str">
        <f t="shared" si="3"/>
        <v>22Lịch sử</v>
      </c>
      <c r="F417" s="129">
        <v>22</v>
      </c>
      <c r="G417" s="130" t="s">
        <v>131</v>
      </c>
      <c r="H417" s="123"/>
      <c r="I417" s="123"/>
      <c r="J417" s="132" t="s">
        <v>346</v>
      </c>
      <c r="K417" s="130" t="s">
        <v>147</v>
      </c>
      <c r="L417" s="110"/>
      <c r="M417" s="110"/>
      <c r="N417" s="110"/>
      <c r="O417" s="110"/>
      <c r="P417" s="112"/>
    </row>
    <row r="418" spans="1:16" ht="12.75" customHeight="1" x14ac:dyDescent="0.25">
      <c r="A418" s="110"/>
      <c r="B418" s="110"/>
      <c r="C418" s="122">
        <f t="shared" si="0"/>
        <v>23</v>
      </c>
      <c r="D418" s="113" t="str">
        <f t="shared" si="1"/>
        <v>Lịch sử</v>
      </c>
      <c r="E418" s="110" t="str">
        <f t="shared" si="3"/>
        <v>23Lịch sử</v>
      </c>
      <c r="F418" s="129">
        <v>23</v>
      </c>
      <c r="G418" s="130" t="s">
        <v>131</v>
      </c>
      <c r="H418" s="123"/>
      <c r="I418" s="123"/>
      <c r="J418" s="131" t="s">
        <v>347</v>
      </c>
      <c r="K418" s="130" t="s">
        <v>147</v>
      </c>
      <c r="L418" s="110"/>
      <c r="M418" s="110"/>
      <c r="N418" s="110"/>
      <c r="O418" s="110"/>
      <c r="P418" s="112"/>
    </row>
    <row r="419" spans="1:16" ht="12.75" customHeight="1" x14ac:dyDescent="0.25">
      <c r="A419" s="110"/>
      <c r="B419" s="110"/>
      <c r="C419" s="122">
        <f t="shared" si="0"/>
        <v>24</v>
      </c>
      <c r="D419" s="113" t="str">
        <f t="shared" si="1"/>
        <v>Lịch sử</v>
      </c>
      <c r="E419" s="110" t="str">
        <f t="shared" si="3"/>
        <v>24Lịch sử</v>
      </c>
      <c r="F419" s="129">
        <v>24</v>
      </c>
      <c r="G419" s="130" t="s">
        <v>131</v>
      </c>
      <c r="H419" s="123"/>
      <c r="I419" s="123"/>
      <c r="J419" s="127" t="s">
        <v>348</v>
      </c>
      <c r="K419" s="130" t="s">
        <v>147</v>
      </c>
      <c r="L419" s="110"/>
      <c r="M419" s="110"/>
      <c r="N419" s="110"/>
      <c r="O419" s="110"/>
      <c r="P419" s="112"/>
    </row>
    <row r="420" spans="1:16" ht="12.75" customHeight="1" x14ac:dyDescent="0.25">
      <c r="A420" s="110"/>
      <c r="B420" s="110"/>
      <c r="C420" s="122">
        <f t="shared" si="0"/>
        <v>25</v>
      </c>
      <c r="D420" s="113" t="str">
        <f t="shared" si="1"/>
        <v>Lịch sử</v>
      </c>
      <c r="E420" s="110" t="str">
        <f t="shared" si="3"/>
        <v>25Lịch sử</v>
      </c>
      <c r="F420" s="129">
        <v>25</v>
      </c>
      <c r="G420" s="130" t="s">
        <v>131</v>
      </c>
      <c r="H420" s="123"/>
      <c r="I420" s="123"/>
      <c r="J420" s="127" t="s">
        <v>349</v>
      </c>
      <c r="K420" s="130" t="s">
        <v>147</v>
      </c>
      <c r="L420" s="110"/>
      <c r="M420" s="110"/>
      <c r="N420" s="110"/>
      <c r="O420" s="110"/>
      <c r="P420" s="112"/>
    </row>
    <row r="421" spans="1:16" ht="12.75" customHeight="1" x14ac:dyDescent="0.25">
      <c r="A421" s="110"/>
      <c r="B421" s="110"/>
      <c r="C421" s="122">
        <f t="shared" si="0"/>
        <v>26</v>
      </c>
      <c r="D421" s="113" t="str">
        <f t="shared" si="1"/>
        <v>Lịch sử</v>
      </c>
      <c r="E421" s="110" t="str">
        <f t="shared" si="3"/>
        <v>26Lịch sử</v>
      </c>
      <c r="F421" s="129">
        <v>26</v>
      </c>
      <c r="G421" s="130" t="s">
        <v>131</v>
      </c>
      <c r="H421" s="123"/>
      <c r="I421" s="123"/>
      <c r="J421" s="127" t="s">
        <v>350</v>
      </c>
      <c r="K421" s="130" t="s">
        <v>147</v>
      </c>
      <c r="L421" s="110"/>
      <c r="M421" s="110"/>
      <c r="N421" s="110"/>
      <c r="O421" s="110"/>
      <c r="P421" s="112"/>
    </row>
    <row r="422" spans="1:16" ht="12.75" customHeight="1" x14ac:dyDescent="0.25">
      <c r="A422" s="110"/>
      <c r="B422" s="110"/>
      <c r="C422" s="122">
        <f t="shared" si="0"/>
        <v>27</v>
      </c>
      <c r="D422" s="113" t="str">
        <f t="shared" si="1"/>
        <v>Lịch sử</v>
      </c>
      <c r="E422" s="110" t="str">
        <f t="shared" si="3"/>
        <v>27Lịch sử</v>
      </c>
      <c r="F422" s="129">
        <v>27</v>
      </c>
      <c r="G422" s="123" t="s">
        <v>131</v>
      </c>
      <c r="H422" s="123"/>
      <c r="I422" s="123"/>
      <c r="J422" s="127" t="s">
        <v>351</v>
      </c>
      <c r="K422" s="130" t="s">
        <v>147</v>
      </c>
      <c r="L422" s="110"/>
      <c r="M422" s="110"/>
      <c r="N422" s="110"/>
      <c r="O422" s="110"/>
      <c r="P422" s="112"/>
    </row>
    <row r="423" spans="1:16" ht="12.75" customHeight="1" x14ac:dyDescent="0.25">
      <c r="A423" s="110"/>
      <c r="B423" s="110"/>
      <c r="C423" s="122">
        <f t="shared" si="0"/>
        <v>28</v>
      </c>
      <c r="D423" s="113" t="str">
        <f t="shared" si="1"/>
        <v>Lịch sử</v>
      </c>
      <c r="E423" s="110" t="str">
        <f t="shared" si="3"/>
        <v>28Lịch sử</v>
      </c>
      <c r="F423" s="129">
        <v>28</v>
      </c>
      <c r="G423" s="123" t="s">
        <v>131</v>
      </c>
      <c r="H423" s="123"/>
      <c r="I423" s="123"/>
      <c r="J423" s="127" t="s">
        <v>352</v>
      </c>
      <c r="K423" s="130" t="s">
        <v>147</v>
      </c>
      <c r="L423" s="110"/>
      <c r="M423" s="110"/>
      <c r="N423" s="110"/>
      <c r="O423" s="110"/>
      <c r="P423" s="112"/>
    </row>
    <row r="424" spans="1:16" ht="12.75" customHeight="1" x14ac:dyDescent="0.25">
      <c r="A424" s="110"/>
      <c r="B424" s="110"/>
      <c r="C424" s="122">
        <f t="shared" si="0"/>
        <v>29</v>
      </c>
      <c r="D424" s="113" t="str">
        <f t="shared" si="1"/>
        <v>Lịch sử</v>
      </c>
      <c r="E424" s="110" t="str">
        <f t="shared" si="3"/>
        <v>29Lịch sử</v>
      </c>
      <c r="F424" s="129">
        <v>29</v>
      </c>
      <c r="G424" s="123" t="s">
        <v>131</v>
      </c>
      <c r="H424" s="123"/>
      <c r="I424" s="123"/>
      <c r="J424" s="127" t="s">
        <v>353</v>
      </c>
      <c r="K424" s="130" t="s">
        <v>147</v>
      </c>
      <c r="L424" s="110"/>
      <c r="M424" s="110"/>
      <c r="N424" s="110"/>
      <c r="O424" s="110"/>
      <c r="P424" s="112"/>
    </row>
    <row r="425" spans="1:16" ht="12.75" customHeight="1" x14ac:dyDescent="0.25">
      <c r="A425" s="110"/>
      <c r="B425" s="110"/>
      <c r="C425" s="122">
        <f t="shared" si="0"/>
        <v>30</v>
      </c>
      <c r="D425" s="113" t="str">
        <f t="shared" si="1"/>
        <v>Lịch sử</v>
      </c>
      <c r="E425" s="110" t="str">
        <f t="shared" si="3"/>
        <v>30Lịch sử</v>
      </c>
      <c r="F425" s="129">
        <v>30</v>
      </c>
      <c r="G425" s="123" t="s">
        <v>131</v>
      </c>
      <c r="H425" s="123"/>
      <c r="I425" s="123"/>
      <c r="J425" s="127" t="s">
        <v>354</v>
      </c>
      <c r="K425" s="130" t="s">
        <v>147</v>
      </c>
      <c r="L425" s="110"/>
      <c r="M425" s="110"/>
      <c r="N425" s="110"/>
      <c r="O425" s="110"/>
      <c r="P425" s="112"/>
    </row>
    <row r="426" spans="1:16" ht="12.75" customHeight="1" x14ac:dyDescent="0.25">
      <c r="A426" s="110"/>
      <c r="B426" s="110"/>
      <c r="C426" s="122">
        <f t="shared" si="0"/>
        <v>31</v>
      </c>
      <c r="D426" s="113" t="str">
        <f t="shared" si="1"/>
        <v>Lịch sử</v>
      </c>
      <c r="E426" s="110" t="str">
        <f t="shared" si="3"/>
        <v>31Lịch sử</v>
      </c>
      <c r="F426" s="129">
        <v>31</v>
      </c>
      <c r="G426" s="123" t="s">
        <v>131</v>
      </c>
      <c r="H426" s="123"/>
      <c r="I426" s="123"/>
      <c r="J426" s="127" t="s">
        <v>355</v>
      </c>
      <c r="K426" s="130" t="s">
        <v>147</v>
      </c>
      <c r="L426" s="110"/>
      <c r="M426" s="110"/>
      <c r="N426" s="110"/>
      <c r="O426" s="110"/>
      <c r="P426" s="112"/>
    </row>
    <row r="427" spans="1:16" ht="12.75" customHeight="1" x14ac:dyDescent="0.25">
      <c r="A427" s="110"/>
      <c r="B427" s="110"/>
      <c r="C427" s="122">
        <f t="shared" si="0"/>
        <v>32</v>
      </c>
      <c r="D427" s="113" t="str">
        <f t="shared" si="1"/>
        <v>Lịch sử</v>
      </c>
      <c r="E427" s="110" t="str">
        <f t="shared" si="3"/>
        <v>32Lịch sử</v>
      </c>
      <c r="F427" s="129">
        <v>32</v>
      </c>
      <c r="G427" s="123" t="s">
        <v>131</v>
      </c>
      <c r="H427" s="123"/>
      <c r="I427" s="123"/>
      <c r="J427" s="127" t="s">
        <v>356</v>
      </c>
      <c r="K427" s="130" t="s">
        <v>147</v>
      </c>
      <c r="L427" s="110"/>
      <c r="M427" s="110"/>
      <c r="N427" s="110"/>
      <c r="O427" s="110"/>
      <c r="P427" s="112"/>
    </row>
    <row r="428" spans="1:16" ht="12.75" customHeight="1" x14ac:dyDescent="0.25">
      <c r="A428" s="110"/>
      <c r="B428" s="110"/>
      <c r="C428" s="122">
        <f t="shared" si="0"/>
        <v>33</v>
      </c>
      <c r="D428" s="113" t="str">
        <f t="shared" si="1"/>
        <v>Lịch sử</v>
      </c>
      <c r="E428" s="110" t="str">
        <f t="shared" si="3"/>
        <v>33Lịch sử</v>
      </c>
      <c r="F428" s="129">
        <v>33</v>
      </c>
      <c r="G428" s="123" t="s">
        <v>131</v>
      </c>
      <c r="H428" s="123"/>
      <c r="I428" s="123"/>
      <c r="J428" s="127" t="s">
        <v>357</v>
      </c>
      <c r="K428" s="130" t="s">
        <v>147</v>
      </c>
      <c r="L428" s="110"/>
      <c r="M428" s="110"/>
      <c r="N428" s="110"/>
      <c r="O428" s="110"/>
      <c r="P428" s="112"/>
    </row>
    <row r="429" spans="1:16" ht="12.75" customHeight="1" x14ac:dyDescent="0.25">
      <c r="A429" s="110"/>
      <c r="B429" s="110"/>
      <c r="C429" s="122">
        <f t="shared" si="0"/>
        <v>34</v>
      </c>
      <c r="D429" s="113" t="str">
        <f t="shared" si="1"/>
        <v>Lịch sử</v>
      </c>
      <c r="E429" s="110" t="str">
        <f t="shared" si="3"/>
        <v>34Lịch sử</v>
      </c>
      <c r="F429" s="129">
        <v>34</v>
      </c>
      <c r="G429" s="123" t="s">
        <v>131</v>
      </c>
      <c r="H429" s="123"/>
      <c r="I429" s="123"/>
      <c r="J429" s="127" t="s">
        <v>358</v>
      </c>
      <c r="K429" s="130" t="s">
        <v>147</v>
      </c>
      <c r="L429" s="110"/>
      <c r="M429" s="110"/>
      <c r="N429" s="110"/>
      <c r="O429" s="110"/>
      <c r="P429" s="112"/>
    </row>
    <row r="430" spans="1:16" ht="12.75" customHeight="1" x14ac:dyDescent="0.25">
      <c r="A430" s="110"/>
      <c r="B430" s="110"/>
      <c r="C430" s="122">
        <f t="shared" si="0"/>
        <v>35</v>
      </c>
      <c r="D430" s="113" t="str">
        <f t="shared" si="1"/>
        <v>Lịch sử</v>
      </c>
      <c r="E430" s="110" t="str">
        <f t="shared" si="3"/>
        <v>35Lịch sử</v>
      </c>
      <c r="F430" s="129">
        <v>35</v>
      </c>
      <c r="G430" s="123" t="s">
        <v>131</v>
      </c>
      <c r="H430" s="123"/>
      <c r="I430" s="123"/>
      <c r="J430" s="127" t="s">
        <v>359</v>
      </c>
      <c r="K430" s="130" t="s">
        <v>147</v>
      </c>
      <c r="L430" s="110"/>
      <c r="M430" s="110"/>
      <c r="N430" s="110"/>
      <c r="O430" s="110"/>
      <c r="P430" s="112"/>
    </row>
    <row r="431" spans="1:16" ht="12.75" customHeight="1" x14ac:dyDescent="0.25">
      <c r="A431" s="110"/>
      <c r="B431" s="110"/>
      <c r="C431" s="122">
        <f t="shared" si="0"/>
        <v>1</v>
      </c>
      <c r="D431" s="113" t="str">
        <f t="shared" si="1"/>
        <v>LT &amp; Câu</v>
      </c>
      <c r="E431" s="110" t="str">
        <f t="shared" si="3"/>
        <v>1LT &amp; Câu</v>
      </c>
      <c r="F431" s="129">
        <v>1</v>
      </c>
      <c r="G431" s="123" t="s">
        <v>102</v>
      </c>
      <c r="H431" s="123"/>
      <c r="I431" s="123"/>
      <c r="J431" s="127" t="s">
        <v>360</v>
      </c>
      <c r="K431" s="130" t="s">
        <v>147</v>
      </c>
      <c r="L431" s="110"/>
      <c r="M431" s="110"/>
      <c r="N431" s="110"/>
      <c r="O431" s="110"/>
      <c r="P431" s="112"/>
    </row>
    <row r="432" spans="1:16" ht="12.75" customHeight="1" x14ac:dyDescent="0.25">
      <c r="A432" s="110"/>
      <c r="B432" s="110"/>
      <c r="C432" s="122">
        <f t="shared" si="0"/>
        <v>2</v>
      </c>
      <c r="D432" s="113" t="str">
        <f t="shared" si="1"/>
        <v>LT &amp; Câu</v>
      </c>
      <c r="E432" s="110" t="str">
        <f t="shared" si="3"/>
        <v>2LT &amp; Câu</v>
      </c>
      <c r="F432" s="129">
        <v>2</v>
      </c>
      <c r="G432" s="123" t="s">
        <v>102</v>
      </c>
      <c r="H432" s="123"/>
      <c r="I432" s="123"/>
      <c r="J432" s="127" t="s">
        <v>361</v>
      </c>
      <c r="K432" s="130" t="s">
        <v>147</v>
      </c>
      <c r="L432" s="110"/>
      <c r="M432" s="110"/>
      <c r="N432" s="110"/>
      <c r="O432" s="110"/>
      <c r="P432" s="112"/>
    </row>
    <row r="433" spans="1:16" ht="12.75" customHeight="1" x14ac:dyDescent="0.25">
      <c r="A433" s="110"/>
      <c r="B433" s="110"/>
      <c r="C433" s="122">
        <f t="shared" si="0"/>
        <v>3</v>
      </c>
      <c r="D433" s="113" t="str">
        <f t="shared" si="1"/>
        <v>LT &amp; Câu</v>
      </c>
      <c r="E433" s="110" t="str">
        <f t="shared" si="3"/>
        <v>3LT &amp; Câu</v>
      </c>
      <c r="F433" s="129">
        <v>3</v>
      </c>
      <c r="G433" s="123" t="s">
        <v>102</v>
      </c>
      <c r="H433" s="123"/>
      <c r="I433" s="123"/>
      <c r="J433" s="127" t="s">
        <v>362</v>
      </c>
      <c r="K433" s="130" t="s">
        <v>147</v>
      </c>
      <c r="L433" s="110"/>
      <c r="M433" s="110"/>
      <c r="N433" s="110"/>
      <c r="O433" s="110"/>
      <c r="P433" s="112"/>
    </row>
    <row r="434" spans="1:16" ht="12.75" customHeight="1" x14ac:dyDescent="0.25">
      <c r="A434" s="110"/>
      <c r="B434" s="110"/>
      <c r="C434" s="122">
        <f t="shared" si="0"/>
        <v>4</v>
      </c>
      <c r="D434" s="113" t="str">
        <f t="shared" si="1"/>
        <v>LT &amp; Câu</v>
      </c>
      <c r="E434" s="110" t="str">
        <f t="shared" si="3"/>
        <v>4LT &amp; Câu</v>
      </c>
      <c r="F434" s="129">
        <v>4</v>
      </c>
      <c r="G434" s="123" t="s">
        <v>102</v>
      </c>
      <c r="H434" s="123"/>
      <c r="I434" s="123"/>
      <c r="J434" s="127" t="s">
        <v>361</v>
      </c>
      <c r="K434" s="130" t="s">
        <v>147</v>
      </c>
      <c r="L434" s="110"/>
      <c r="M434" s="110"/>
      <c r="N434" s="110"/>
      <c r="O434" s="110"/>
      <c r="P434" s="112"/>
    </row>
    <row r="435" spans="1:16" ht="12.75" customHeight="1" x14ac:dyDescent="0.25">
      <c r="A435" s="110"/>
      <c r="B435" s="110"/>
      <c r="C435" s="122">
        <f t="shared" si="0"/>
        <v>5</v>
      </c>
      <c r="D435" s="113" t="str">
        <f t="shared" si="1"/>
        <v>LT &amp; Câu</v>
      </c>
      <c r="E435" s="110" t="str">
        <f t="shared" si="3"/>
        <v>5LT &amp; Câu</v>
      </c>
      <c r="F435" s="129">
        <v>5</v>
      </c>
      <c r="G435" s="123" t="s">
        <v>102</v>
      </c>
      <c r="H435" s="123"/>
      <c r="I435" s="123"/>
      <c r="J435" s="127" t="s">
        <v>363</v>
      </c>
      <c r="K435" s="130" t="s">
        <v>147</v>
      </c>
      <c r="L435" s="110"/>
      <c r="M435" s="110"/>
      <c r="N435" s="110"/>
      <c r="O435" s="110"/>
      <c r="P435" s="112"/>
    </row>
    <row r="436" spans="1:16" ht="12.75" customHeight="1" x14ac:dyDescent="0.25">
      <c r="A436" s="110"/>
      <c r="B436" s="110"/>
      <c r="C436" s="122">
        <f t="shared" si="0"/>
        <v>6</v>
      </c>
      <c r="D436" s="113" t="str">
        <f t="shared" si="1"/>
        <v>LT &amp; Câu</v>
      </c>
      <c r="E436" s="110" t="str">
        <f t="shared" si="3"/>
        <v>6LT &amp; Câu</v>
      </c>
      <c r="F436" s="129">
        <v>6</v>
      </c>
      <c r="G436" s="123" t="s">
        <v>102</v>
      </c>
      <c r="H436" s="123"/>
      <c r="I436" s="123"/>
      <c r="J436" s="127" t="s">
        <v>361</v>
      </c>
      <c r="K436" s="130" t="s">
        <v>147</v>
      </c>
      <c r="L436" s="110"/>
      <c r="M436" s="110"/>
      <c r="N436" s="110"/>
      <c r="O436" s="110"/>
      <c r="P436" s="112"/>
    </row>
    <row r="437" spans="1:16" ht="12.75" customHeight="1" x14ac:dyDescent="0.25">
      <c r="A437" s="110"/>
      <c r="B437" s="110"/>
      <c r="C437" s="122">
        <f t="shared" si="0"/>
        <v>7</v>
      </c>
      <c r="D437" s="113" t="str">
        <f t="shared" si="1"/>
        <v>LT &amp; Câu</v>
      </c>
      <c r="E437" s="110" t="str">
        <f t="shared" si="3"/>
        <v>7LT &amp; Câu</v>
      </c>
      <c r="F437" s="129">
        <v>7</v>
      </c>
      <c r="G437" s="123" t="s">
        <v>102</v>
      </c>
      <c r="H437" s="123"/>
      <c r="I437" s="123"/>
      <c r="J437" s="127" t="s">
        <v>364</v>
      </c>
      <c r="K437" s="130" t="s">
        <v>147</v>
      </c>
      <c r="L437" s="110"/>
      <c r="M437" s="110"/>
      <c r="N437" s="110"/>
      <c r="O437" s="110"/>
      <c r="P437" s="112"/>
    </row>
    <row r="438" spans="1:16" ht="12.75" customHeight="1" x14ac:dyDescent="0.25">
      <c r="A438" s="110"/>
      <c r="B438" s="110"/>
      <c r="C438" s="122">
        <f t="shared" si="0"/>
        <v>8</v>
      </c>
      <c r="D438" s="113" t="str">
        <f t="shared" si="1"/>
        <v>LT &amp; Câu</v>
      </c>
      <c r="E438" s="110" t="str">
        <f t="shared" si="3"/>
        <v>8LT &amp; Câu</v>
      </c>
      <c r="F438" s="129">
        <v>8</v>
      </c>
      <c r="G438" s="123" t="s">
        <v>102</v>
      </c>
      <c r="H438" s="123"/>
      <c r="I438" s="123"/>
      <c r="J438" s="127" t="s">
        <v>365</v>
      </c>
      <c r="K438" s="130" t="s">
        <v>147</v>
      </c>
      <c r="L438" s="110"/>
      <c r="M438" s="110"/>
      <c r="N438" s="110"/>
      <c r="O438" s="110"/>
      <c r="P438" s="112"/>
    </row>
    <row r="439" spans="1:16" ht="12.75" customHeight="1" x14ac:dyDescent="0.25">
      <c r="A439" s="110"/>
      <c r="B439" s="110"/>
      <c r="C439" s="122">
        <f t="shared" si="0"/>
        <v>9</v>
      </c>
      <c r="D439" s="113" t="str">
        <f t="shared" si="1"/>
        <v>LT &amp; Câu</v>
      </c>
      <c r="E439" s="110" t="str">
        <f t="shared" si="3"/>
        <v>9LT &amp; Câu</v>
      </c>
      <c r="F439" s="129">
        <v>9</v>
      </c>
      <c r="G439" s="123" t="s">
        <v>102</v>
      </c>
      <c r="H439" s="123"/>
      <c r="I439" s="123"/>
      <c r="J439" s="127" t="s">
        <v>366</v>
      </c>
      <c r="K439" s="130" t="s">
        <v>147</v>
      </c>
      <c r="L439" s="110"/>
      <c r="M439" s="110"/>
      <c r="N439" s="110"/>
      <c r="O439" s="110"/>
      <c r="P439" s="112"/>
    </row>
    <row r="440" spans="1:16" ht="12.75" customHeight="1" x14ac:dyDescent="0.25">
      <c r="A440" s="110"/>
      <c r="B440" s="110"/>
      <c r="C440" s="122">
        <f t="shared" si="0"/>
        <v>10</v>
      </c>
      <c r="D440" s="113" t="str">
        <f t="shared" si="1"/>
        <v>LT &amp; Câu</v>
      </c>
      <c r="E440" s="110" t="str">
        <f t="shared" si="3"/>
        <v>10LT &amp; Câu</v>
      </c>
      <c r="F440" s="129">
        <v>10</v>
      </c>
      <c r="G440" s="123" t="s">
        <v>102</v>
      </c>
      <c r="H440" s="123"/>
      <c r="I440" s="123"/>
      <c r="J440" s="127" t="s">
        <v>367</v>
      </c>
      <c r="K440" s="130" t="s">
        <v>147</v>
      </c>
      <c r="L440" s="110"/>
      <c r="M440" s="110"/>
      <c r="N440" s="110"/>
      <c r="O440" s="110"/>
      <c r="P440" s="112"/>
    </row>
    <row r="441" spans="1:16" ht="12.75" customHeight="1" x14ac:dyDescent="0.25">
      <c r="A441" s="110"/>
      <c r="B441" s="110"/>
      <c r="C441" s="122">
        <f t="shared" si="0"/>
        <v>11</v>
      </c>
      <c r="D441" s="113" t="str">
        <f t="shared" si="1"/>
        <v>LT &amp; Câu</v>
      </c>
      <c r="E441" s="110" t="str">
        <f t="shared" si="3"/>
        <v>11LT &amp; Câu</v>
      </c>
      <c r="F441" s="129">
        <v>11</v>
      </c>
      <c r="G441" s="123" t="s">
        <v>102</v>
      </c>
      <c r="H441" s="123"/>
      <c r="I441" s="123"/>
      <c r="J441" s="127" t="s">
        <v>368</v>
      </c>
      <c r="K441" s="130" t="s">
        <v>147</v>
      </c>
      <c r="L441" s="110"/>
      <c r="M441" s="110"/>
      <c r="N441" s="110"/>
      <c r="O441" s="110"/>
      <c r="P441" s="112"/>
    </row>
    <row r="442" spans="1:16" ht="12.75" customHeight="1" x14ac:dyDescent="0.25">
      <c r="A442" s="110"/>
      <c r="B442" s="110"/>
      <c r="C442" s="122">
        <f t="shared" si="0"/>
        <v>12</v>
      </c>
      <c r="D442" s="113" t="str">
        <f t="shared" si="1"/>
        <v>LT &amp; Câu</v>
      </c>
      <c r="E442" s="110" t="str">
        <f t="shared" si="3"/>
        <v>12LT &amp; Câu</v>
      </c>
      <c r="F442" s="129">
        <v>12</v>
      </c>
      <c r="G442" s="123" t="s">
        <v>102</v>
      </c>
      <c r="H442" s="123"/>
      <c r="I442" s="123"/>
      <c r="J442" s="127" t="s">
        <v>369</v>
      </c>
      <c r="K442" s="130" t="s">
        <v>147</v>
      </c>
      <c r="L442" s="110"/>
      <c r="M442" s="110"/>
      <c r="N442" s="110"/>
      <c r="O442" s="110"/>
      <c r="P442" s="112"/>
    </row>
    <row r="443" spans="1:16" ht="12.75" customHeight="1" x14ac:dyDescent="0.25">
      <c r="A443" s="110"/>
      <c r="B443" s="110"/>
      <c r="C443" s="122">
        <f t="shared" si="0"/>
        <v>13</v>
      </c>
      <c r="D443" s="113" t="str">
        <f t="shared" si="1"/>
        <v>LT &amp; Câu</v>
      </c>
      <c r="E443" s="110" t="str">
        <f t="shared" si="3"/>
        <v>13LT &amp; Câu</v>
      </c>
      <c r="F443" s="129">
        <v>13</v>
      </c>
      <c r="G443" s="123" t="s">
        <v>102</v>
      </c>
      <c r="H443" s="123"/>
      <c r="I443" s="123"/>
      <c r="J443" s="127" t="s">
        <v>370</v>
      </c>
      <c r="K443" s="130" t="s">
        <v>147</v>
      </c>
      <c r="L443" s="110"/>
      <c r="M443" s="110"/>
      <c r="N443" s="110"/>
      <c r="O443" s="110"/>
      <c r="P443" s="112"/>
    </row>
    <row r="444" spans="1:16" ht="12.75" customHeight="1" x14ac:dyDescent="0.25">
      <c r="A444" s="110"/>
      <c r="B444" s="110"/>
      <c r="C444" s="122">
        <f t="shared" si="0"/>
        <v>14</v>
      </c>
      <c r="D444" s="113" t="str">
        <f t="shared" si="1"/>
        <v>LT &amp; Câu</v>
      </c>
      <c r="E444" s="110" t="str">
        <f t="shared" si="3"/>
        <v>14LT &amp; Câu</v>
      </c>
      <c r="F444" s="129">
        <v>14</v>
      </c>
      <c r="G444" s="123" t="s">
        <v>102</v>
      </c>
      <c r="H444" s="123"/>
      <c r="I444" s="123"/>
      <c r="J444" s="127" t="s">
        <v>371</v>
      </c>
      <c r="K444" s="130" t="s">
        <v>147</v>
      </c>
      <c r="L444" s="110"/>
      <c r="M444" s="110"/>
      <c r="N444" s="110"/>
      <c r="O444" s="110"/>
      <c r="P444" s="112"/>
    </row>
    <row r="445" spans="1:16" ht="12.75" customHeight="1" x14ac:dyDescent="0.25">
      <c r="A445" s="110"/>
      <c r="B445" s="110"/>
      <c r="C445" s="122">
        <f t="shared" si="0"/>
        <v>15</v>
      </c>
      <c r="D445" s="113" t="str">
        <f t="shared" si="1"/>
        <v>LT &amp; Câu</v>
      </c>
      <c r="E445" s="110" t="str">
        <f t="shared" si="3"/>
        <v>15LT &amp; Câu</v>
      </c>
      <c r="F445" s="129">
        <v>15</v>
      </c>
      <c r="G445" s="123" t="s">
        <v>102</v>
      </c>
      <c r="H445" s="123"/>
      <c r="I445" s="123"/>
      <c r="J445" s="127" t="s">
        <v>372</v>
      </c>
      <c r="K445" s="130" t="s">
        <v>147</v>
      </c>
      <c r="L445" s="110"/>
      <c r="M445" s="110"/>
      <c r="N445" s="110"/>
      <c r="O445" s="110"/>
      <c r="P445" s="112"/>
    </row>
    <row r="446" spans="1:16" ht="12.75" customHeight="1" x14ac:dyDescent="0.25">
      <c r="A446" s="110"/>
      <c r="B446" s="110"/>
      <c r="C446" s="122">
        <f t="shared" si="0"/>
        <v>16</v>
      </c>
      <c r="D446" s="113" t="str">
        <f t="shared" si="1"/>
        <v>LT &amp; Câu</v>
      </c>
      <c r="E446" s="110" t="str">
        <f t="shared" si="3"/>
        <v>16LT &amp; Câu</v>
      </c>
      <c r="F446" s="129">
        <v>16</v>
      </c>
      <c r="G446" s="123" t="s">
        <v>102</v>
      </c>
      <c r="H446" s="123"/>
      <c r="I446" s="123"/>
      <c r="J446" s="127" t="s">
        <v>371</v>
      </c>
      <c r="K446" s="130" t="s">
        <v>147</v>
      </c>
      <c r="L446" s="110"/>
      <c r="M446" s="110"/>
      <c r="N446" s="110"/>
      <c r="O446" s="110"/>
      <c r="P446" s="112"/>
    </row>
    <row r="447" spans="1:16" ht="12.75" customHeight="1" x14ac:dyDescent="0.25">
      <c r="A447" s="110"/>
      <c r="B447" s="110"/>
      <c r="C447" s="122">
        <f t="shared" si="0"/>
        <v>17</v>
      </c>
      <c r="D447" s="113" t="str">
        <f t="shared" si="1"/>
        <v>LT &amp; Câu</v>
      </c>
      <c r="E447" s="110" t="str">
        <f t="shared" si="3"/>
        <v>17LT &amp; Câu</v>
      </c>
      <c r="F447" s="129">
        <v>17</v>
      </c>
      <c r="G447" s="123" t="s">
        <v>102</v>
      </c>
      <c r="H447" s="123"/>
      <c r="I447" s="123"/>
      <c r="J447" s="127" t="s">
        <v>373</v>
      </c>
      <c r="K447" s="130" t="s">
        <v>147</v>
      </c>
      <c r="L447" s="110"/>
      <c r="M447" s="110"/>
      <c r="N447" s="110"/>
      <c r="O447" s="110"/>
      <c r="P447" s="112"/>
    </row>
    <row r="448" spans="1:16" ht="12.75" customHeight="1" x14ac:dyDescent="0.25">
      <c r="A448" s="110"/>
      <c r="B448" s="110"/>
      <c r="C448" s="122">
        <f t="shared" si="0"/>
        <v>18</v>
      </c>
      <c r="D448" s="113" t="str">
        <f t="shared" si="1"/>
        <v>LT &amp; Câu</v>
      </c>
      <c r="E448" s="110" t="str">
        <f t="shared" si="3"/>
        <v>18LT &amp; Câu</v>
      </c>
      <c r="F448" s="129">
        <v>18</v>
      </c>
      <c r="G448" s="123" t="s">
        <v>102</v>
      </c>
      <c r="H448" s="123"/>
      <c r="I448" s="123"/>
      <c r="J448" s="127" t="s">
        <v>374</v>
      </c>
      <c r="K448" s="130" t="s">
        <v>147</v>
      </c>
      <c r="L448" s="110"/>
      <c r="M448" s="110"/>
      <c r="N448" s="110"/>
      <c r="O448" s="110"/>
      <c r="P448" s="112"/>
    </row>
    <row r="449" spans="1:16" ht="12.75" customHeight="1" x14ac:dyDescent="0.25">
      <c r="A449" s="110"/>
      <c r="B449" s="110"/>
      <c r="C449" s="122">
        <f t="shared" si="0"/>
        <v>19</v>
      </c>
      <c r="D449" s="113" t="str">
        <f t="shared" si="1"/>
        <v>LT &amp; Câu</v>
      </c>
      <c r="E449" s="110" t="str">
        <f t="shared" si="3"/>
        <v>19LT &amp; Câu</v>
      </c>
      <c r="F449" s="129">
        <v>19</v>
      </c>
      <c r="G449" s="123" t="s">
        <v>102</v>
      </c>
      <c r="H449" s="123"/>
      <c r="I449" s="123"/>
      <c r="J449" s="127" t="s">
        <v>375</v>
      </c>
      <c r="K449" s="130" t="s">
        <v>147</v>
      </c>
      <c r="L449" s="110"/>
      <c r="M449" s="110"/>
      <c r="N449" s="110"/>
      <c r="O449" s="110"/>
      <c r="P449" s="112"/>
    </row>
    <row r="450" spans="1:16" ht="12.75" customHeight="1" x14ac:dyDescent="0.25">
      <c r="A450" s="110"/>
      <c r="B450" s="110"/>
      <c r="C450" s="122">
        <f t="shared" si="0"/>
        <v>20</v>
      </c>
      <c r="D450" s="113" t="str">
        <f t="shared" si="1"/>
        <v>LT &amp; Câu</v>
      </c>
      <c r="E450" s="110" t="str">
        <f t="shared" si="3"/>
        <v>20LT &amp; Câu</v>
      </c>
      <c r="F450" s="129">
        <v>20</v>
      </c>
      <c r="G450" s="123" t="s">
        <v>102</v>
      </c>
      <c r="H450" s="123"/>
      <c r="I450" s="123"/>
      <c r="J450" s="127" t="s">
        <v>375</v>
      </c>
      <c r="K450" s="130" t="s">
        <v>147</v>
      </c>
      <c r="L450" s="110"/>
      <c r="M450" s="110"/>
      <c r="N450" s="110"/>
      <c r="O450" s="110"/>
      <c r="P450" s="112"/>
    </row>
    <row r="451" spans="1:16" ht="12.75" customHeight="1" x14ac:dyDescent="0.25">
      <c r="A451" s="110"/>
      <c r="B451" s="110"/>
      <c r="C451" s="122">
        <f t="shared" si="0"/>
        <v>21</v>
      </c>
      <c r="D451" s="113" t="str">
        <f t="shared" si="1"/>
        <v>LT &amp; Câu</v>
      </c>
      <c r="E451" s="110" t="str">
        <f t="shared" si="3"/>
        <v>21LT &amp; Câu</v>
      </c>
      <c r="F451" s="129">
        <v>21</v>
      </c>
      <c r="G451" s="123" t="s">
        <v>102</v>
      </c>
      <c r="H451" s="123"/>
      <c r="I451" s="123"/>
      <c r="J451" s="127" t="s">
        <v>376</v>
      </c>
      <c r="K451" s="130" t="s">
        <v>147</v>
      </c>
      <c r="L451" s="110"/>
      <c r="M451" s="110"/>
      <c r="N451" s="110"/>
      <c r="O451" s="110"/>
      <c r="P451" s="112"/>
    </row>
    <row r="452" spans="1:16" ht="12.75" customHeight="1" x14ac:dyDescent="0.25">
      <c r="A452" s="110"/>
      <c r="B452" s="110"/>
      <c r="C452" s="122">
        <f t="shared" si="0"/>
        <v>22</v>
      </c>
      <c r="D452" s="113" t="str">
        <f t="shared" si="1"/>
        <v>LT &amp; Câu</v>
      </c>
      <c r="E452" s="110" t="str">
        <f t="shared" si="3"/>
        <v>22LT &amp; Câu</v>
      </c>
      <c r="F452" s="129">
        <v>22</v>
      </c>
      <c r="G452" s="123" t="s">
        <v>102</v>
      </c>
      <c r="H452" s="123"/>
      <c r="I452" s="123"/>
      <c r="J452" s="127" t="s">
        <v>377</v>
      </c>
      <c r="K452" s="130" t="s">
        <v>147</v>
      </c>
      <c r="L452" s="110"/>
      <c r="M452" s="110"/>
      <c r="N452" s="110"/>
      <c r="O452" s="110"/>
      <c r="P452" s="112"/>
    </row>
    <row r="453" spans="1:16" ht="12.75" customHeight="1" x14ac:dyDescent="0.25">
      <c r="A453" s="110"/>
      <c r="B453" s="110"/>
      <c r="C453" s="122">
        <f t="shared" si="0"/>
        <v>23</v>
      </c>
      <c r="D453" s="113" t="str">
        <f t="shared" si="1"/>
        <v>LT &amp; Câu</v>
      </c>
      <c r="E453" s="110" t="str">
        <f t="shared" si="3"/>
        <v>23LT &amp; Câu</v>
      </c>
      <c r="F453" s="129">
        <v>23</v>
      </c>
      <c r="G453" s="123" t="s">
        <v>102</v>
      </c>
      <c r="H453" s="123"/>
      <c r="I453" s="123"/>
      <c r="J453" s="127" t="s">
        <v>378</v>
      </c>
      <c r="K453" s="130" t="s">
        <v>147</v>
      </c>
      <c r="L453" s="110"/>
      <c r="M453" s="110"/>
      <c r="N453" s="110"/>
      <c r="O453" s="110"/>
      <c r="P453" s="112"/>
    </row>
    <row r="454" spans="1:16" ht="12.75" customHeight="1" x14ac:dyDescent="0.25">
      <c r="A454" s="110"/>
      <c r="B454" s="110"/>
      <c r="C454" s="122">
        <f t="shared" si="0"/>
        <v>24</v>
      </c>
      <c r="D454" s="113" t="str">
        <f t="shared" si="1"/>
        <v>LT &amp; Câu</v>
      </c>
      <c r="E454" s="110" t="str">
        <f t="shared" si="3"/>
        <v>24LT &amp; Câu</v>
      </c>
      <c r="F454" s="129">
        <v>24</v>
      </c>
      <c r="G454" s="123" t="s">
        <v>102</v>
      </c>
      <c r="H454" s="123"/>
      <c r="I454" s="123"/>
      <c r="J454" s="127" t="s">
        <v>379</v>
      </c>
      <c r="K454" s="130" t="s">
        <v>147</v>
      </c>
      <c r="L454" s="110"/>
      <c r="M454" s="110"/>
      <c r="N454" s="110"/>
      <c r="O454" s="110"/>
      <c r="P454" s="112"/>
    </row>
    <row r="455" spans="1:16" ht="12.75" customHeight="1" x14ac:dyDescent="0.25">
      <c r="A455" s="110"/>
      <c r="B455" s="110"/>
      <c r="C455" s="122">
        <f t="shared" si="0"/>
        <v>25</v>
      </c>
      <c r="D455" s="113" t="str">
        <f t="shared" si="1"/>
        <v>LT &amp; Câu</v>
      </c>
      <c r="E455" s="110" t="str">
        <f t="shared" si="3"/>
        <v>25LT &amp; Câu</v>
      </c>
      <c r="F455" s="129">
        <v>25</v>
      </c>
      <c r="G455" s="123" t="s">
        <v>102</v>
      </c>
      <c r="H455" s="123"/>
      <c r="I455" s="123"/>
      <c r="J455" s="127" t="s">
        <v>380</v>
      </c>
      <c r="K455" s="130" t="s">
        <v>147</v>
      </c>
      <c r="L455" s="110"/>
      <c r="M455" s="110"/>
      <c r="N455" s="110"/>
      <c r="O455" s="110"/>
      <c r="P455" s="112"/>
    </row>
    <row r="456" spans="1:16" ht="12.75" customHeight="1" x14ac:dyDescent="0.25">
      <c r="A456" s="110"/>
      <c r="B456" s="110"/>
      <c r="C456" s="122">
        <f t="shared" si="0"/>
        <v>26</v>
      </c>
      <c r="D456" s="113" t="str">
        <f t="shared" si="1"/>
        <v>LT &amp; Câu</v>
      </c>
      <c r="E456" s="110" t="str">
        <f t="shared" si="3"/>
        <v>26LT &amp; Câu</v>
      </c>
      <c r="F456" s="129">
        <v>26</v>
      </c>
      <c r="G456" s="123" t="s">
        <v>102</v>
      </c>
      <c r="H456" s="123"/>
      <c r="I456" s="123"/>
      <c r="J456" s="127" t="s">
        <v>379</v>
      </c>
      <c r="K456" s="130" t="s">
        <v>147</v>
      </c>
      <c r="L456" s="110"/>
      <c r="M456" s="110"/>
      <c r="N456" s="110"/>
      <c r="O456" s="112"/>
      <c r="P456" s="110"/>
    </row>
    <row r="457" spans="1:16" ht="12.75" customHeight="1" x14ac:dyDescent="0.25">
      <c r="A457" s="110"/>
      <c r="B457" s="110"/>
      <c r="C457" s="122">
        <f t="shared" si="0"/>
        <v>27</v>
      </c>
      <c r="D457" s="113" t="str">
        <f t="shared" si="1"/>
        <v>LT &amp; Câu</v>
      </c>
      <c r="E457" s="110" t="str">
        <f t="shared" si="3"/>
        <v>27LT &amp; Câu</v>
      </c>
      <c r="F457" s="129">
        <v>27</v>
      </c>
      <c r="G457" s="123" t="s">
        <v>102</v>
      </c>
      <c r="H457" s="123"/>
      <c r="I457" s="123"/>
      <c r="J457" s="127" t="s">
        <v>381</v>
      </c>
      <c r="K457" s="130" t="s">
        <v>147</v>
      </c>
      <c r="L457" s="110"/>
      <c r="M457" s="110"/>
      <c r="N457" s="110"/>
      <c r="O457" s="112"/>
      <c r="P457" s="110"/>
    </row>
    <row r="458" spans="1:16" ht="12.75" customHeight="1" x14ac:dyDescent="0.25">
      <c r="A458" s="110"/>
      <c r="B458" s="110"/>
      <c r="C458" s="122">
        <f t="shared" si="0"/>
        <v>28</v>
      </c>
      <c r="D458" s="113" t="str">
        <f t="shared" si="1"/>
        <v>LT &amp; Câu</v>
      </c>
      <c r="E458" s="110" t="str">
        <f t="shared" si="3"/>
        <v>28LT &amp; Câu</v>
      </c>
      <c r="F458" s="129">
        <v>28</v>
      </c>
      <c r="G458" s="123" t="s">
        <v>102</v>
      </c>
      <c r="H458" s="123"/>
      <c r="I458" s="123"/>
      <c r="J458" s="127" t="s">
        <v>381</v>
      </c>
      <c r="K458" s="130" t="s">
        <v>147</v>
      </c>
      <c r="L458" s="110"/>
      <c r="M458" s="110"/>
      <c r="N458" s="110"/>
      <c r="O458" s="112"/>
      <c r="P458" s="110"/>
    </row>
    <row r="459" spans="1:16" ht="12.75" customHeight="1" x14ac:dyDescent="0.25">
      <c r="A459" s="110"/>
      <c r="B459" s="110"/>
      <c r="C459" s="122">
        <f t="shared" si="0"/>
        <v>29</v>
      </c>
      <c r="D459" s="113" t="str">
        <f t="shared" si="1"/>
        <v>LT &amp; Câu</v>
      </c>
      <c r="E459" s="110" t="str">
        <f t="shared" si="3"/>
        <v>29LT &amp; Câu</v>
      </c>
      <c r="F459" s="129">
        <v>29</v>
      </c>
      <c r="G459" s="123" t="s">
        <v>102</v>
      </c>
      <c r="H459" s="123"/>
      <c r="I459" s="123"/>
      <c r="J459" s="127" t="s">
        <v>382</v>
      </c>
      <c r="K459" s="130" t="s">
        <v>147</v>
      </c>
      <c r="L459" s="110"/>
      <c r="M459" s="110"/>
      <c r="N459" s="110"/>
      <c r="O459" s="112"/>
      <c r="P459" s="110"/>
    </row>
    <row r="460" spans="1:16" ht="12.75" customHeight="1" x14ac:dyDescent="0.25">
      <c r="A460" s="110"/>
      <c r="B460" s="110"/>
      <c r="C460" s="122">
        <f t="shared" si="0"/>
        <v>30</v>
      </c>
      <c r="D460" s="113" t="str">
        <f t="shared" si="1"/>
        <v>LT &amp; Câu</v>
      </c>
      <c r="E460" s="110" t="str">
        <f t="shared" si="3"/>
        <v>30LT &amp; Câu</v>
      </c>
      <c r="F460" s="129">
        <v>30</v>
      </c>
      <c r="G460" s="123" t="s">
        <v>102</v>
      </c>
      <c r="H460" s="123"/>
      <c r="I460" s="123"/>
      <c r="J460" s="127" t="s">
        <v>383</v>
      </c>
      <c r="K460" s="130" t="s">
        <v>147</v>
      </c>
      <c r="L460" s="110"/>
      <c r="M460" s="110"/>
      <c r="N460" s="110"/>
      <c r="O460" s="112"/>
      <c r="P460" s="110"/>
    </row>
    <row r="461" spans="1:16" ht="12.75" customHeight="1" x14ac:dyDescent="0.25">
      <c r="A461" s="110"/>
      <c r="B461" s="110"/>
      <c r="C461" s="122">
        <f t="shared" si="0"/>
        <v>31</v>
      </c>
      <c r="D461" s="113" t="str">
        <f t="shared" si="1"/>
        <v>LT &amp; Câu</v>
      </c>
      <c r="E461" s="110" t="str">
        <f t="shared" si="3"/>
        <v>31LT &amp; Câu</v>
      </c>
      <c r="F461" s="129">
        <v>31</v>
      </c>
      <c r="G461" s="123" t="s">
        <v>102</v>
      </c>
      <c r="H461" s="123"/>
      <c r="I461" s="123"/>
      <c r="J461" s="127" t="s">
        <v>383</v>
      </c>
      <c r="K461" s="130" t="s">
        <v>147</v>
      </c>
      <c r="L461" s="110"/>
      <c r="M461" s="110"/>
      <c r="N461" s="110"/>
      <c r="O461" s="112"/>
      <c r="P461" s="110"/>
    </row>
    <row r="462" spans="1:16" ht="12.75" customHeight="1" x14ac:dyDescent="0.25">
      <c r="A462" s="110"/>
      <c r="B462" s="110"/>
      <c r="C462" s="122">
        <f t="shared" si="0"/>
        <v>32</v>
      </c>
      <c r="D462" s="113" t="str">
        <f t="shared" si="1"/>
        <v>LT &amp; Câu</v>
      </c>
      <c r="E462" s="110" t="str">
        <f t="shared" si="3"/>
        <v>32LT &amp; Câu</v>
      </c>
      <c r="F462" s="129">
        <v>32</v>
      </c>
      <c r="G462" s="123" t="s">
        <v>102</v>
      </c>
      <c r="H462" s="123"/>
      <c r="I462" s="123"/>
      <c r="J462" s="127" t="s">
        <v>383</v>
      </c>
      <c r="K462" s="130" t="s">
        <v>147</v>
      </c>
      <c r="L462" s="110"/>
      <c r="M462" s="110"/>
      <c r="N462" s="110"/>
      <c r="O462" s="112"/>
      <c r="P462" s="110"/>
    </row>
    <row r="463" spans="1:16" ht="12.75" customHeight="1" x14ac:dyDescent="0.25">
      <c r="A463" s="110"/>
      <c r="B463" s="110"/>
      <c r="C463" s="122">
        <f t="shared" si="0"/>
        <v>33</v>
      </c>
      <c r="D463" s="113" t="str">
        <f t="shared" si="1"/>
        <v>LT &amp; Câu</v>
      </c>
      <c r="E463" s="110" t="str">
        <f t="shared" si="3"/>
        <v>33LT &amp; Câu</v>
      </c>
      <c r="F463" s="129">
        <v>33</v>
      </c>
      <c r="G463" s="123" t="s">
        <v>102</v>
      </c>
      <c r="H463" s="123"/>
      <c r="I463" s="123"/>
      <c r="J463" s="127" t="s">
        <v>384</v>
      </c>
      <c r="K463" s="130" t="s">
        <v>147</v>
      </c>
      <c r="L463" s="110"/>
      <c r="M463" s="110"/>
      <c r="N463" s="110"/>
      <c r="O463" s="112"/>
      <c r="P463" s="110"/>
    </row>
    <row r="464" spans="1:16" ht="12.75" customHeight="1" x14ac:dyDescent="0.25">
      <c r="A464" s="110"/>
      <c r="B464" s="110"/>
      <c r="C464" s="122">
        <f t="shared" si="0"/>
        <v>34</v>
      </c>
      <c r="D464" s="113" t="str">
        <f t="shared" si="1"/>
        <v>LT &amp; Câu</v>
      </c>
      <c r="E464" s="110" t="str">
        <f t="shared" si="3"/>
        <v>34LT &amp; Câu</v>
      </c>
      <c r="F464" s="129">
        <v>34</v>
      </c>
      <c r="G464" s="123" t="s">
        <v>102</v>
      </c>
      <c r="H464" s="123"/>
      <c r="I464" s="123"/>
      <c r="J464" s="127" t="s">
        <v>385</v>
      </c>
      <c r="K464" s="130" t="s">
        <v>147</v>
      </c>
      <c r="L464" s="110"/>
      <c r="M464" s="110"/>
      <c r="N464" s="110"/>
      <c r="O464" s="112"/>
      <c r="P464" s="110"/>
    </row>
    <row r="465" spans="1:16" ht="12.75" customHeight="1" x14ac:dyDescent="0.25">
      <c r="A465" s="110"/>
      <c r="B465" s="110"/>
      <c r="C465" s="122">
        <f t="shared" si="0"/>
        <v>35</v>
      </c>
      <c r="D465" s="113" t="str">
        <f t="shared" si="1"/>
        <v>LT &amp; Câu</v>
      </c>
      <c r="E465" s="110" t="str">
        <f t="shared" si="3"/>
        <v>35LT &amp; Câu</v>
      </c>
      <c r="F465" s="129">
        <v>35</v>
      </c>
      <c r="G465" s="123" t="s">
        <v>102</v>
      </c>
      <c r="H465" s="123"/>
      <c r="I465" s="123"/>
      <c r="J465" s="127" t="s">
        <v>386</v>
      </c>
      <c r="K465" s="130" t="s">
        <v>147</v>
      </c>
      <c r="L465" s="110"/>
      <c r="M465" s="110"/>
      <c r="N465" s="110"/>
      <c r="O465" s="112"/>
      <c r="P465" s="110"/>
    </row>
    <row r="466" spans="1:16" ht="12.75" customHeight="1" x14ac:dyDescent="0.25">
      <c r="A466" s="110"/>
      <c r="B466" s="110"/>
      <c r="C466" s="122">
        <f t="shared" si="0"/>
        <v>36</v>
      </c>
      <c r="D466" s="113" t="str">
        <f t="shared" si="1"/>
        <v>LT &amp; Câu</v>
      </c>
      <c r="E466" s="110" t="str">
        <f t="shared" si="3"/>
        <v>36LT &amp; Câu</v>
      </c>
      <c r="F466" s="129">
        <v>36</v>
      </c>
      <c r="G466" s="123" t="s">
        <v>102</v>
      </c>
      <c r="H466" s="123"/>
      <c r="I466" s="123"/>
      <c r="J466" s="127" t="s">
        <v>386</v>
      </c>
      <c r="K466" s="130" t="s">
        <v>147</v>
      </c>
      <c r="L466" s="110"/>
      <c r="M466" s="110"/>
      <c r="N466" s="110"/>
      <c r="O466" s="112"/>
      <c r="P466" s="110"/>
    </row>
    <row r="467" spans="1:16" ht="12.75" customHeight="1" x14ac:dyDescent="0.25">
      <c r="A467" s="110"/>
      <c r="B467" s="110"/>
      <c r="C467" s="122">
        <f t="shared" si="0"/>
        <v>37</v>
      </c>
      <c r="D467" s="113" t="str">
        <f t="shared" si="1"/>
        <v>LT &amp; Câu</v>
      </c>
      <c r="E467" s="110" t="str">
        <f t="shared" si="3"/>
        <v>37LT &amp; Câu</v>
      </c>
      <c r="F467" s="129">
        <v>37</v>
      </c>
      <c r="G467" s="123" t="s">
        <v>102</v>
      </c>
      <c r="H467" s="123"/>
      <c r="I467" s="123"/>
      <c r="J467" s="127" t="s">
        <v>387</v>
      </c>
      <c r="K467" s="130" t="s">
        <v>147</v>
      </c>
      <c r="L467" s="110"/>
      <c r="M467" s="110"/>
      <c r="N467" s="110"/>
      <c r="O467" s="112"/>
      <c r="P467" s="110"/>
    </row>
    <row r="468" spans="1:16" ht="12.75" customHeight="1" x14ac:dyDescent="0.25">
      <c r="A468" s="110"/>
      <c r="B468" s="110"/>
      <c r="C468" s="122">
        <f t="shared" si="0"/>
        <v>38</v>
      </c>
      <c r="D468" s="113" t="str">
        <f t="shared" si="1"/>
        <v>LT &amp; Câu</v>
      </c>
      <c r="E468" s="110" t="str">
        <f t="shared" si="3"/>
        <v>38LT &amp; Câu</v>
      </c>
      <c r="F468" s="129">
        <v>38</v>
      </c>
      <c r="G468" s="123" t="s">
        <v>102</v>
      </c>
      <c r="H468" s="123"/>
      <c r="I468" s="123"/>
      <c r="J468" s="127" t="s">
        <v>388</v>
      </c>
      <c r="K468" s="130" t="s">
        <v>147</v>
      </c>
      <c r="L468" s="110"/>
      <c r="M468" s="110"/>
      <c r="N468" s="110"/>
      <c r="O468" s="112"/>
      <c r="P468" s="110"/>
    </row>
    <row r="469" spans="1:16" ht="12.75" customHeight="1" x14ac:dyDescent="0.25">
      <c r="A469" s="110"/>
      <c r="B469" s="110"/>
      <c r="C469" s="122">
        <f t="shared" si="0"/>
        <v>39</v>
      </c>
      <c r="D469" s="113" t="str">
        <f t="shared" si="1"/>
        <v>LT &amp; Câu</v>
      </c>
      <c r="E469" s="110" t="str">
        <f t="shared" si="3"/>
        <v>39LT &amp; Câu</v>
      </c>
      <c r="F469" s="129">
        <v>39</v>
      </c>
      <c r="G469" s="123" t="s">
        <v>102</v>
      </c>
      <c r="H469" s="123"/>
      <c r="I469" s="123"/>
      <c r="J469" s="127" t="s">
        <v>389</v>
      </c>
      <c r="K469" s="130" t="s">
        <v>147</v>
      </c>
      <c r="L469" s="110"/>
      <c r="M469" s="110"/>
      <c r="N469" s="110"/>
      <c r="O469" s="112"/>
      <c r="P469" s="110"/>
    </row>
    <row r="470" spans="1:16" ht="12.75" customHeight="1" x14ac:dyDescent="0.25">
      <c r="A470" s="110"/>
      <c r="B470" s="110"/>
      <c r="C470" s="122">
        <f t="shared" si="0"/>
        <v>40</v>
      </c>
      <c r="D470" s="113" t="str">
        <f t="shared" si="1"/>
        <v>LT &amp; Câu</v>
      </c>
      <c r="E470" s="110" t="str">
        <f t="shared" si="3"/>
        <v>40LT &amp; Câu</v>
      </c>
      <c r="F470" s="129">
        <v>40</v>
      </c>
      <c r="G470" s="123" t="s">
        <v>102</v>
      </c>
      <c r="H470" s="123"/>
      <c r="I470" s="123"/>
      <c r="J470" s="127" t="s">
        <v>390</v>
      </c>
      <c r="K470" s="130" t="s">
        <v>147</v>
      </c>
      <c r="L470" s="110"/>
      <c r="M470" s="110"/>
      <c r="N470" s="110"/>
      <c r="O470" s="112"/>
      <c r="P470" s="110"/>
    </row>
    <row r="471" spans="1:16" ht="12.75" customHeight="1" x14ac:dyDescent="0.25">
      <c r="A471" s="110"/>
      <c r="B471" s="110"/>
      <c r="C471" s="122">
        <f t="shared" si="0"/>
        <v>41</v>
      </c>
      <c r="D471" s="113" t="str">
        <f t="shared" si="1"/>
        <v>LT &amp; Câu</v>
      </c>
      <c r="E471" s="110" t="str">
        <f t="shared" si="3"/>
        <v>41LT &amp; Câu</v>
      </c>
      <c r="F471" s="129">
        <v>41</v>
      </c>
      <c r="G471" s="123" t="s">
        <v>102</v>
      </c>
      <c r="H471" s="123"/>
      <c r="I471" s="123"/>
      <c r="J471" s="127" t="s">
        <v>389</v>
      </c>
      <c r="K471" s="130" t="s">
        <v>147</v>
      </c>
      <c r="L471" s="110"/>
      <c r="M471" s="110"/>
      <c r="N471" s="110"/>
      <c r="O471" s="112"/>
      <c r="P471" s="110"/>
    </row>
    <row r="472" spans="1:16" ht="12.75" customHeight="1" x14ac:dyDescent="0.25">
      <c r="A472" s="110"/>
      <c r="B472" s="110"/>
      <c r="C472" s="122">
        <f t="shared" si="0"/>
        <v>42</v>
      </c>
      <c r="D472" s="113" t="str">
        <f t="shared" si="1"/>
        <v>LT &amp; Câu</v>
      </c>
      <c r="E472" s="110" t="str">
        <f t="shared" si="3"/>
        <v>42LT &amp; Câu</v>
      </c>
      <c r="F472" s="129">
        <v>42</v>
      </c>
      <c r="G472" s="123" t="s">
        <v>102</v>
      </c>
      <c r="H472" s="123"/>
      <c r="I472" s="123"/>
      <c r="J472" s="127" t="s">
        <v>390</v>
      </c>
      <c r="K472" s="130" t="s">
        <v>147</v>
      </c>
      <c r="L472" s="110"/>
      <c r="M472" s="110"/>
      <c r="N472" s="110"/>
      <c r="O472" s="112"/>
      <c r="P472" s="110"/>
    </row>
    <row r="473" spans="1:16" ht="12.75" customHeight="1" x14ac:dyDescent="0.25">
      <c r="A473" s="110"/>
      <c r="B473" s="110"/>
      <c r="C473" s="122">
        <f t="shared" si="0"/>
        <v>43</v>
      </c>
      <c r="D473" s="113" t="str">
        <f t="shared" si="1"/>
        <v>LT &amp; Câu</v>
      </c>
      <c r="E473" s="110" t="str">
        <f t="shared" si="3"/>
        <v>43LT &amp; Câu</v>
      </c>
      <c r="F473" s="129">
        <v>43</v>
      </c>
      <c r="G473" s="123" t="s">
        <v>102</v>
      </c>
      <c r="H473" s="123"/>
      <c r="I473" s="123"/>
      <c r="J473" s="127" t="s">
        <v>390</v>
      </c>
      <c r="K473" s="130" t="s">
        <v>147</v>
      </c>
      <c r="L473" s="110"/>
      <c r="M473" s="110"/>
      <c r="N473" s="110"/>
      <c r="O473" s="112"/>
      <c r="P473" s="110"/>
    </row>
    <row r="474" spans="1:16" ht="12.75" customHeight="1" x14ac:dyDescent="0.25">
      <c r="A474" s="110"/>
      <c r="B474" s="110"/>
      <c r="C474" s="122">
        <f t="shared" si="0"/>
        <v>44</v>
      </c>
      <c r="D474" s="113" t="str">
        <f t="shared" si="1"/>
        <v>LT &amp; Câu</v>
      </c>
      <c r="E474" s="110" t="str">
        <f t="shared" si="3"/>
        <v>44LT &amp; Câu</v>
      </c>
      <c r="F474" s="129">
        <v>44</v>
      </c>
      <c r="G474" s="123" t="s">
        <v>102</v>
      </c>
      <c r="H474" s="123"/>
      <c r="I474" s="123"/>
      <c r="J474" s="127" t="s">
        <v>390</v>
      </c>
      <c r="K474" s="130" t="s">
        <v>147</v>
      </c>
      <c r="L474" s="110"/>
      <c r="M474" s="110"/>
      <c r="N474" s="110"/>
      <c r="O474" s="112"/>
      <c r="P474" s="110"/>
    </row>
    <row r="475" spans="1:16" ht="12.75" customHeight="1" x14ac:dyDescent="0.25">
      <c r="A475" s="110"/>
      <c r="B475" s="110"/>
      <c r="C475" s="122">
        <f t="shared" si="0"/>
        <v>45</v>
      </c>
      <c r="D475" s="113" t="str">
        <f t="shared" si="1"/>
        <v>LT &amp; Câu</v>
      </c>
      <c r="E475" s="110" t="str">
        <f t="shared" si="3"/>
        <v>45LT &amp; Câu</v>
      </c>
      <c r="F475" s="129">
        <v>45</v>
      </c>
      <c r="G475" s="123" t="s">
        <v>102</v>
      </c>
      <c r="H475" s="123"/>
      <c r="I475" s="123"/>
      <c r="J475" s="127" t="s">
        <v>391</v>
      </c>
      <c r="K475" s="130" t="s">
        <v>147</v>
      </c>
      <c r="L475" s="110"/>
      <c r="M475" s="110"/>
      <c r="N475" s="110"/>
      <c r="O475" s="112"/>
      <c r="P475" s="110"/>
    </row>
    <row r="476" spans="1:16" ht="12.75" customHeight="1" x14ac:dyDescent="0.25">
      <c r="A476" s="110"/>
      <c r="B476" s="110"/>
      <c r="C476" s="122">
        <f t="shared" si="0"/>
        <v>46</v>
      </c>
      <c r="D476" s="113" t="str">
        <f t="shared" si="1"/>
        <v>LT &amp; Câu</v>
      </c>
      <c r="E476" s="110" t="str">
        <f t="shared" si="3"/>
        <v>46LT &amp; Câu</v>
      </c>
      <c r="F476" s="129">
        <v>46</v>
      </c>
      <c r="G476" s="123" t="s">
        <v>102</v>
      </c>
      <c r="H476" s="123"/>
      <c r="I476" s="123"/>
      <c r="J476" s="127" t="s">
        <v>392</v>
      </c>
      <c r="K476" s="130" t="s">
        <v>147</v>
      </c>
      <c r="L476" s="110"/>
      <c r="M476" s="110"/>
      <c r="N476" s="110"/>
      <c r="O476" s="112"/>
      <c r="P476" s="110"/>
    </row>
    <row r="477" spans="1:16" ht="12.75" customHeight="1" x14ac:dyDescent="0.25">
      <c r="A477" s="110"/>
      <c r="B477" s="110"/>
      <c r="C477" s="122">
        <f t="shared" si="0"/>
        <v>47</v>
      </c>
      <c r="D477" s="113" t="str">
        <f t="shared" si="1"/>
        <v>LT &amp; Câu</v>
      </c>
      <c r="E477" s="110" t="str">
        <f t="shared" si="3"/>
        <v>47LT &amp; Câu</v>
      </c>
      <c r="F477" s="129">
        <v>47</v>
      </c>
      <c r="G477" s="123" t="s">
        <v>102</v>
      </c>
      <c r="H477" s="123"/>
      <c r="I477" s="123"/>
      <c r="J477" s="127" t="s">
        <v>393</v>
      </c>
      <c r="K477" s="130" t="s">
        <v>147</v>
      </c>
      <c r="L477" s="110"/>
      <c r="M477" s="110"/>
      <c r="N477" s="110"/>
      <c r="O477" s="112"/>
      <c r="P477" s="110"/>
    </row>
    <row r="478" spans="1:16" ht="12.75" customHeight="1" x14ac:dyDescent="0.25">
      <c r="A478" s="110"/>
      <c r="B478" s="110"/>
      <c r="C478" s="122">
        <f t="shared" si="0"/>
        <v>48</v>
      </c>
      <c r="D478" s="113" t="str">
        <f t="shared" si="1"/>
        <v>LT &amp; Câu</v>
      </c>
      <c r="E478" s="110" t="str">
        <f t="shared" si="3"/>
        <v>48LT &amp; Câu</v>
      </c>
      <c r="F478" s="129">
        <v>48</v>
      </c>
      <c r="G478" s="123" t="s">
        <v>102</v>
      </c>
      <c r="H478" s="123"/>
      <c r="I478" s="123"/>
      <c r="J478" s="127" t="s">
        <v>394</v>
      </c>
      <c r="K478" s="130" t="s">
        <v>147</v>
      </c>
      <c r="L478" s="110"/>
      <c r="M478" s="110"/>
      <c r="N478" s="110"/>
      <c r="O478" s="112"/>
      <c r="P478" s="110"/>
    </row>
    <row r="479" spans="1:16" ht="12.75" customHeight="1" x14ac:dyDescent="0.25">
      <c r="A479" s="110"/>
      <c r="B479" s="110"/>
      <c r="C479" s="122">
        <f t="shared" si="0"/>
        <v>49</v>
      </c>
      <c r="D479" s="113" t="str">
        <f t="shared" si="1"/>
        <v>LT &amp; Câu</v>
      </c>
      <c r="E479" s="110" t="str">
        <f t="shared" si="3"/>
        <v>49LT &amp; Câu</v>
      </c>
      <c r="F479" s="129">
        <v>49</v>
      </c>
      <c r="G479" s="123" t="s">
        <v>102</v>
      </c>
      <c r="H479" s="123"/>
      <c r="I479" s="123"/>
      <c r="J479" s="127" t="s">
        <v>395</v>
      </c>
      <c r="K479" s="130" t="s">
        <v>147</v>
      </c>
      <c r="L479" s="110"/>
      <c r="M479" s="110"/>
      <c r="N479" s="110"/>
      <c r="O479" s="112"/>
      <c r="P479" s="110"/>
    </row>
    <row r="480" spans="1:16" ht="12.75" customHeight="1" x14ac:dyDescent="0.25">
      <c r="A480" s="110"/>
      <c r="B480" s="110"/>
      <c r="C480" s="122">
        <f t="shared" si="0"/>
        <v>50</v>
      </c>
      <c r="D480" s="113" t="str">
        <f t="shared" si="1"/>
        <v>LT &amp; Câu</v>
      </c>
      <c r="E480" s="110" t="str">
        <f t="shared" si="3"/>
        <v>50LT &amp; Câu</v>
      </c>
      <c r="F480" s="129">
        <v>50</v>
      </c>
      <c r="G480" s="123" t="s">
        <v>102</v>
      </c>
      <c r="H480" s="123"/>
      <c r="I480" s="123"/>
      <c r="J480" s="127" t="s">
        <v>396</v>
      </c>
      <c r="K480" s="130" t="s">
        <v>147</v>
      </c>
      <c r="L480" s="110"/>
      <c r="M480" s="110"/>
      <c r="N480" s="110"/>
      <c r="O480" s="112"/>
      <c r="P480" s="110"/>
    </row>
    <row r="481" spans="1:16" ht="12.75" customHeight="1" x14ac:dyDescent="0.25">
      <c r="A481" s="110"/>
      <c r="B481" s="110"/>
      <c r="C481" s="122">
        <f t="shared" si="0"/>
        <v>51</v>
      </c>
      <c r="D481" s="113" t="str">
        <f t="shared" si="1"/>
        <v>LT &amp; Câu</v>
      </c>
      <c r="E481" s="110" t="str">
        <f t="shared" si="3"/>
        <v>51LT &amp; Câu</v>
      </c>
      <c r="F481" s="129">
        <v>51</v>
      </c>
      <c r="G481" s="123" t="s">
        <v>102</v>
      </c>
      <c r="H481" s="123"/>
      <c r="I481" s="123"/>
      <c r="J481" s="127" t="s">
        <v>397</v>
      </c>
      <c r="K481" s="130" t="s">
        <v>147</v>
      </c>
      <c r="L481" s="110"/>
      <c r="M481" s="110"/>
      <c r="N481" s="110"/>
      <c r="O481" s="112"/>
      <c r="P481" s="110"/>
    </row>
    <row r="482" spans="1:16" ht="12.75" customHeight="1" x14ac:dyDescent="0.25">
      <c r="A482" s="110"/>
      <c r="B482" s="110"/>
      <c r="C482" s="122">
        <f t="shared" si="0"/>
        <v>52</v>
      </c>
      <c r="D482" s="113" t="str">
        <f t="shared" si="1"/>
        <v>LT &amp; Câu</v>
      </c>
      <c r="E482" s="110" t="str">
        <f t="shared" si="3"/>
        <v>52LT &amp; Câu</v>
      </c>
      <c r="F482" s="129">
        <v>52</v>
      </c>
      <c r="G482" s="123" t="s">
        <v>102</v>
      </c>
      <c r="H482" s="123"/>
      <c r="I482" s="123"/>
      <c r="J482" s="127" t="s">
        <v>397</v>
      </c>
      <c r="K482" s="130" t="s">
        <v>147</v>
      </c>
      <c r="L482" s="110"/>
      <c r="M482" s="110"/>
      <c r="N482" s="110"/>
      <c r="O482" s="112"/>
      <c r="P482" s="110"/>
    </row>
    <row r="483" spans="1:16" ht="12.75" customHeight="1" x14ac:dyDescent="0.25">
      <c r="A483" s="110"/>
      <c r="B483" s="110"/>
      <c r="C483" s="122">
        <f t="shared" si="0"/>
        <v>53</v>
      </c>
      <c r="D483" s="113" t="str">
        <f t="shared" si="1"/>
        <v>LT &amp; Câu</v>
      </c>
      <c r="E483" s="110" t="str">
        <f t="shared" si="3"/>
        <v>53LT &amp; Câu</v>
      </c>
      <c r="F483" s="129">
        <v>53</v>
      </c>
      <c r="G483" s="123" t="s">
        <v>102</v>
      </c>
      <c r="H483" s="123"/>
      <c r="I483" s="123"/>
      <c r="J483" s="127" t="s">
        <v>397</v>
      </c>
      <c r="K483" s="130" t="s">
        <v>147</v>
      </c>
      <c r="L483" s="110"/>
      <c r="M483" s="110"/>
      <c r="N483" s="110"/>
      <c r="O483" s="112"/>
      <c r="P483" s="110"/>
    </row>
    <row r="484" spans="1:16" ht="12.75" customHeight="1" x14ac:dyDescent="0.25">
      <c r="A484" s="110"/>
      <c r="B484" s="110"/>
      <c r="C484" s="122">
        <f t="shared" si="0"/>
        <v>54</v>
      </c>
      <c r="D484" s="113" t="str">
        <f t="shared" si="1"/>
        <v>LT &amp; Câu</v>
      </c>
      <c r="E484" s="110" t="str">
        <f t="shared" si="3"/>
        <v>54LT &amp; Câu</v>
      </c>
      <c r="F484" s="129">
        <v>54</v>
      </c>
      <c r="G484" s="123" t="s">
        <v>102</v>
      </c>
      <c r="H484" s="123"/>
      <c r="I484" s="123"/>
      <c r="J484" s="127" t="s">
        <v>398</v>
      </c>
      <c r="K484" s="130" t="s">
        <v>147</v>
      </c>
      <c r="L484" s="110"/>
      <c r="M484" s="110"/>
      <c r="N484" s="110"/>
      <c r="O484" s="112"/>
      <c r="P484" s="110"/>
    </row>
    <row r="485" spans="1:16" ht="12.75" customHeight="1" x14ac:dyDescent="0.25">
      <c r="A485" s="110"/>
      <c r="B485" s="110"/>
      <c r="C485" s="122">
        <f t="shared" si="0"/>
        <v>55</v>
      </c>
      <c r="D485" s="113" t="str">
        <f t="shared" si="1"/>
        <v>LT &amp; Câu</v>
      </c>
      <c r="E485" s="110" t="str">
        <f t="shared" si="3"/>
        <v>55LT &amp; Câu</v>
      </c>
      <c r="F485" s="129">
        <v>55</v>
      </c>
      <c r="G485" s="123" t="s">
        <v>102</v>
      </c>
      <c r="H485" s="123"/>
      <c r="I485" s="123"/>
      <c r="J485" s="127" t="s">
        <v>399</v>
      </c>
      <c r="K485" s="130" t="s">
        <v>147</v>
      </c>
      <c r="L485" s="110"/>
      <c r="M485" s="110"/>
      <c r="N485" s="110"/>
      <c r="O485" s="112"/>
      <c r="P485" s="110"/>
    </row>
    <row r="486" spans="1:16" ht="12.75" customHeight="1" x14ac:dyDescent="0.25">
      <c r="A486" s="110"/>
      <c r="B486" s="110"/>
      <c r="C486" s="122">
        <f t="shared" si="0"/>
        <v>56</v>
      </c>
      <c r="D486" s="113" t="str">
        <f t="shared" si="1"/>
        <v>LT &amp; Câu</v>
      </c>
      <c r="E486" s="110" t="str">
        <f t="shared" si="3"/>
        <v>56LT &amp; Câu</v>
      </c>
      <c r="F486" s="129">
        <v>56</v>
      </c>
      <c r="G486" s="123" t="s">
        <v>102</v>
      </c>
      <c r="H486" s="123"/>
      <c r="I486" s="123"/>
      <c r="J486" s="127" t="s">
        <v>400</v>
      </c>
      <c r="K486" s="130" t="s">
        <v>147</v>
      </c>
      <c r="L486" s="110"/>
      <c r="M486" s="110"/>
      <c r="N486" s="110"/>
      <c r="O486" s="112"/>
      <c r="P486" s="110"/>
    </row>
    <row r="487" spans="1:16" ht="12.75" customHeight="1" x14ac:dyDescent="0.25">
      <c r="A487" s="110"/>
      <c r="B487" s="110"/>
      <c r="C487" s="122">
        <f t="shared" si="0"/>
        <v>57</v>
      </c>
      <c r="D487" s="113" t="str">
        <f t="shared" si="1"/>
        <v>LT &amp; Câu</v>
      </c>
      <c r="E487" s="110" t="str">
        <f t="shared" si="3"/>
        <v>57LT &amp; Câu</v>
      </c>
      <c r="F487" s="129">
        <v>57</v>
      </c>
      <c r="G487" s="123" t="s">
        <v>102</v>
      </c>
      <c r="H487" s="123"/>
      <c r="I487" s="123"/>
      <c r="J487" s="127" t="s">
        <v>401</v>
      </c>
      <c r="K487" s="130" t="s">
        <v>147</v>
      </c>
      <c r="L487" s="110"/>
      <c r="M487" s="110"/>
      <c r="N487" s="110"/>
      <c r="O487" s="112"/>
      <c r="P487" s="110"/>
    </row>
    <row r="488" spans="1:16" ht="12.75" customHeight="1" x14ac:dyDescent="0.25">
      <c r="A488" s="110"/>
      <c r="B488" s="110"/>
      <c r="C488" s="122">
        <f t="shared" si="0"/>
        <v>58</v>
      </c>
      <c r="D488" s="113" t="str">
        <f t="shared" si="1"/>
        <v>LT &amp; Câu</v>
      </c>
      <c r="E488" s="110" t="str">
        <f t="shared" si="3"/>
        <v>58LT &amp; Câu</v>
      </c>
      <c r="F488" s="129">
        <v>58</v>
      </c>
      <c r="G488" s="123" t="s">
        <v>102</v>
      </c>
      <c r="H488" s="123"/>
      <c r="I488" s="123"/>
      <c r="J488" s="127" t="s">
        <v>401</v>
      </c>
      <c r="K488" s="130" t="s">
        <v>147</v>
      </c>
      <c r="L488" s="110"/>
      <c r="M488" s="110"/>
      <c r="N488" s="110"/>
      <c r="O488" s="112"/>
      <c r="P488" s="110"/>
    </row>
    <row r="489" spans="1:16" ht="12.75" customHeight="1" x14ac:dyDescent="0.25">
      <c r="A489" s="110"/>
      <c r="B489" s="110"/>
      <c r="C489" s="122">
        <f t="shared" si="0"/>
        <v>59</v>
      </c>
      <c r="D489" s="113" t="str">
        <f t="shared" si="1"/>
        <v>LT &amp; Câu</v>
      </c>
      <c r="E489" s="110" t="str">
        <f t="shared" si="3"/>
        <v>59LT &amp; Câu</v>
      </c>
      <c r="F489" s="129">
        <v>59</v>
      </c>
      <c r="G489" s="123" t="s">
        <v>102</v>
      </c>
      <c r="H489" s="123"/>
      <c r="I489" s="123"/>
      <c r="J489" s="127" t="s">
        <v>402</v>
      </c>
      <c r="K489" s="130" t="s">
        <v>147</v>
      </c>
      <c r="L489" s="110"/>
      <c r="M489" s="110"/>
      <c r="N489" s="110"/>
      <c r="O489" s="112"/>
      <c r="P489" s="110"/>
    </row>
    <row r="490" spans="1:16" ht="12.75" customHeight="1" x14ac:dyDescent="0.25">
      <c r="A490" s="110"/>
      <c r="B490" s="110"/>
      <c r="C490" s="122">
        <f t="shared" si="0"/>
        <v>60</v>
      </c>
      <c r="D490" s="113" t="str">
        <f t="shared" si="1"/>
        <v>LT &amp; Câu</v>
      </c>
      <c r="E490" s="110" t="str">
        <f t="shared" si="3"/>
        <v>60LT &amp; Câu</v>
      </c>
      <c r="F490" s="129">
        <v>60</v>
      </c>
      <c r="G490" s="123" t="s">
        <v>102</v>
      </c>
      <c r="H490" s="123"/>
      <c r="I490" s="123"/>
      <c r="J490" s="127" t="s">
        <v>403</v>
      </c>
      <c r="K490" s="130" t="s">
        <v>147</v>
      </c>
      <c r="L490" s="110"/>
      <c r="M490" s="110"/>
      <c r="N490" s="110"/>
      <c r="O490" s="112"/>
      <c r="P490" s="110"/>
    </row>
    <row r="491" spans="1:16" ht="12.75" customHeight="1" x14ac:dyDescent="0.25">
      <c r="A491" s="110"/>
      <c r="B491" s="110"/>
      <c r="C491" s="122">
        <f t="shared" si="0"/>
        <v>61</v>
      </c>
      <c r="D491" s="113" t="str">
        <f t="shared" si="1"/>
        <v>LT &amp; Câu</v>
      </c>
      <c r="E491" s="110" t="str">
        <f t="shared" si="3"/>
        <v>61LT &amp; Câu</v>
      </c>
      <c r="F491" s="129">
        <v>61</v>
      </c>
      <c r="G491" s="123" t="s">
        <v>102</v>
      </c>
      <c r="H491" s="123"/>
      <c r="I491" s="123"/>
      <c r="J491" s="127" t="s">
        <v>402</v>
      </c>
      <c r="K491" s="130" t="s">
        <v>147</v>
      </c>
      <c r="L491" s="110"/>
      <c r="M491" s="110"/>
      <c r="N491" s="110"/>
      <c r="O491" s="112"/>
      <c r="P491" s="110"/>
    </row>
    <row r="492" spans="1:16" ht="12.75" customHeight="1" x14ac:dyDescent="0.25">
      <c r="A492" s="110"/>
      <c r="B492" s="110"/>
      <c r="C492" s="122">
        <f t="shared" si="0"/>
        <v>62</v>
      </c>
      <c r="D492" s="113" t="str">
        <f t="shared" si="1"/>
        <v>LT &amp; Câu</v>
      </c>
      <c r="E492" s="110" t="str">
        <f t="shared" si="3"/>
        <v>62LT &amp; Câu</v>
      </c>
      <c r="F492" s="129">
        <v>62</v>
      </c>
      <c r="G492" s="123" t="s">
        <v>102</v>
      </c>
      <c r="H492" s="123"/>
      <c r="I492" s="123"/>
      <c r="J492" s="127" t="s">
        <v>403</v>
      </c>
      <c r="K492" s="130" t="s">
        <v>147</v>
      </c>
      <c r="L492" s="110"/>
      <c r="M492" s="110"/>
      <c r="N492" s="110"/>
      <c r="O492" s="112"/>
      <c r="P492" s="110"/>
    </row>
    <row r="493" spans="1:16" ht="12.75" customHeight="1" x14ac:dyDescent="0.25">
      <c r="A493" s="110"/>
      <c r="B493" s="110"/>
      <c r="C493" s="122">
        <f t="shared" si="0"/>
        <v>63</v>
      </c>
      <c r="D493" s="113" t="str">
        <f t="shared" si="1"/>
        <v>LT &amp; Câu</v>
      </c>
      <c r="E493" s="110" t="str">
        <f t="shared" si="3"/>
        <v>63LT &amp; Câu</v>
      </c>
      <c r="F493" s="129">
        <v>63</v>
      </c>
      <c r="G493" s="123" t="s">
        <v>102</v>
      </c>
      <c r="H493" s="123"/>
      <c r="I493" s="123"/>
      <c r="J493" s="127" t="s">
        <v>403</v>
      </c>
      <c r="K493" s="130" t="s">
        <v>147</v>
      </c>
      <c r="L493" s="110"/>
      <c r="M493" s="110"/>
      <c r="N493" s="110"/>
      <c r="O493" s="112"/>
      <c r="P493" s="110"/>
    </row>
    <row r="494" spans="1:16" ht="12.75" customHeight="1" x14ac:dyDescent="0.25">
      <c r="A494" s="110"/>
      <c r="B494" s="110"/>
      <c r="C494" s="122">
        <f t="shared" si="0"/>
        <v>64</v>
      </c>
      <c r="D494" s="113" t="str">
        <f t="shared" si="1"/>
        <v>LT &amp; Câu</v>
      </c>
      <c r="E494" s="110" t="str">
        <f t="shared" si="3"/>
        <v>64LT &amp; Câu</v>
      </c>
      <c r="F494" s="129">
        <v>64</v>
      </c>
      <c r="G494" s="123" t="s">
        <v>102</v>
      </c>
      <c r="H494" s="123"/>
      <c r="I494" s="123"/>
      <c r="J494" s="127" t="s">
        <v>404</v>
      </c>
      <c r="K494" s="130" t="s">
        <v>147</v>
      </c>
      <c r="L494" s="110"/>
      <c r="M494" s="110"/>
      <c r="N494" s="110"/>
      <c r="O494" s="112"/>
      <c r="P494" s="110"/>
    </row>
    <row r="495" spans="1:16" ht="12.75" customHeight="1" x14ac:dyDescent="0.25">
      <c r="A495" s="110"/>
      <c r="B495" s="110"/>
      <c r="C495" s="122">
        <f t="shared" si="0"/>
        <v>65</v>
      </c>
      <c r="D495" s="113" t="str">
        <f t="shared" si="1"/>
        <v>LT &amp; Câu</v>
      </c>
      <c r="E495" s="110" t="str">
        <f t="shared" si="3"/>
        <v>65LT &amp; Câu</v>
      </c>
      <c r="F495" s="129">
        <v>65</v>
      </c>
      <c r="G495" s="123" t="s">
        <v>102</v>
      </c>
      <c r="H495" s="123"/>
      <c r="I495" s="123"/>
      <c r="J495" s="127" t="s">
        <v>405</v>
      </c>
      <c r="K495" s="130" t="s">
        <v>147</v>
      </c>
      <c r="L495" s="110"/>
      <c r="M495" s="110"/>
      <c r="N495" s="110"/>
      <c r="O495" s="112"/>
      <c r="P495" s="110"/>
    </row>
    <row r="496" spans="1:16" ht="12.75" customHeight="1" x14ac:dyDescent="0.25">
      <c r="A496" s="110"/>
      <c r="B496" s="110"/>
      <c r="C496" s="122">
        <f t="shared" si="0"/>
        <v>66</v>
      </c>
      <c r="D496" s="113" t="str">
        <f t="shared" si="1"/>
        <v>LT &amp; Câu</v>
      </c>
      <c r="E496" s="110" t="str">
        <f t="shared" si="3"/>
        <v>66LT &amp; Câu</v>
      </c>
      <c r="F496" s="129">
        <v>66</v>
      </c>
      <c r="G496" s="123" t="s">
        <v>102</v>
      </c>
      <c r="H496" s="123"/>
      <c r="I496" s="123"/>
      <c r="J496" s="127" t="s">
        <v>406</v>
      </c>
      <c r="K496" s="130" t="s">
        <v>147</v>
      </c>
      <c r="L496" s="110"/>
      <c r="M496" s="110"/>
      <c r="N496" s="110"/>
      <c r="O496" s="112"/>
      <c r="P496" s="110"/>
    </row>
    <row r="497" spans="1:16" ht="12.75" customHeight="1" x14ac:dyDescent="0.25">
      <c r="A497" s="110"/>
      <c r="B497" s="110"/>
      <c r="C497" s="122">
        <f t="shared" si="0"/>
        <v>67</v>
      </c>
      <c r="D497" s="113" t="str">
        <f t="shared" si="1"/>
        <v>LT &amp; Câu</v>
      </c>
      <c r="E497" s="110" t="str">
        <f t="shared" si="3"/>
        <v>67LT &amp; Câu</v>
      </c>
      <c r="F497" s="129">
        <v>67</v>
      </c>
      <c r="G497" s="123" t="s">
        <v>102</v>
      </c>
      <c r="H497" s="123"/>
      <c r="I497" s="123"/>
      <c r="J497" s="127" t="s">
        <v>407</v>
      </c>
      <c r="K497" s="130" t="s">
        <v>147</v>
      </c>
      <c r="L497" s="110"/>
      <c r="M497" s="110"/>
      <c r="N497" s="110"/>
      <c r="O497" s="112"/>
      <c r="P497" s="110"/>
    </row>
    <row r="498" spans="1:16" ht="12.75" customHeight="1" x14ac:dyDescent="0.25">
      <c r="A498" s="110"/>
      <c r="B498" s="110"/>
      <c r="C498" s="122">
        <f t="shared" si="0"/>
        <v>68</v>
      </c>
      <c r="D498" s="113" t="str">
        <f t="shared" si="1"/>
        <v>LT &amp; Câu</v>
      </c>
      <c r="E498" s="110" t="str">
        <f t="shared" si="3"/>
        <v>68LT &amp; Câu</v>
      </c>
      <c r="F498" s="129">
        <v>68</v>
      </c>
      <c r="G498" s="123" t="s">
        <v>102</v>
      </c>
      <c r="H498" s="123"/>
      <c r="I498" s="123"/>
      <c r="J498" s="127" t="s">
        <v>408</v>
      </c>
      <c r="K498" s="130" t="s">
        <v>147</v>
      </c>
      <c r="L498" s="110"/>
      <c r="M498" s="110"/>
      <c r="N498" s="110"/>
      <c r="O498" s="112"/>
      <c r="P498" s="110"/>
    </row>
    <row r="499" spans="1:16" ht="12.75" customHeight="1" x14ac:dyDescent="0.25">
      <c r="A499" s="110"/>
      <c r="B499" s="110"/>
      <c r="C499" s="122">
        <f t="shared" si="0"/>
        <v>69</v>
      </c>
      <c r="D499" s="113" t="str">
        <f t="shared" si="1"/>
        <v>LT &amp; Câu</v>
      </c>
      <c r="E499" s="110" t="str">
        <f t="shared" si="3"/>
        <v>69LT &amp; Câu</v>
      </c>
      <c r="F499" s="129">
        <v>69</v>
      </c>
      <c r="G499" s="123" t="s">
        <v>102</v>
      </c>
      <c r="H499" s="123"/>
      <c r="I499" s="123"/>
      <c r="J499" s="127" t="s">
        <v>409</v>
      </c>
      <c r="K499" s="130" t="s">
        <v>147</v>
      </c>
      <c r="L499" s="110"/>
      <c r="M499" s="110"/>
      <c r="N499" s="110"/>
      <c r="O499" s="112"/>
      <c r="P499" s="110"/>
    </row>
    <row r="500" spans="1:16" ht="12.75" customHeight="1" x14ac:dyDescent="0.25">
      <c r="A500" s="110"/>
      <c r="B500" s="110"/>
      <c r="C500" s="122">
        <f t="shared" si="0"/>
        <v>70</v>
      </c>
      <c r="D500" s="113" t="str">
        <f t="shared" si="1"/>
        <v>LT &amp; Câu</v>
      </c>
      <c r="E500" s="110" t="str">
        <f t="shared" si="3"/>
        <v>70LT &amp; Câu</v>
      </c>
      <c r="F500" s="129">
        <v>70</v>
      </c>
      <c r="G500" s="123" t="s">
        <v>102</v>
      </c>
      <c r="H500" s="123"/>
      <c r="I500" s="123"/>
      <c r="J500" s="127" t="s">
        <v>409</v>
      </c>
      <c r="K500" s="130" t="s">
        <v>147</v>
      </c>
      <c r="L500" s="110"/>
      <c r="M500" s="110"/>
      <c r="N500" s="110"/>
      <c r="O500" s="112"/>
      <c r="P500" s="110"/>
    </row>
    <row r="501" spans="1:16" ht="12.75" customHeight="1" x14ac:dyDescent="0.25">
      <c r="A501" s="110"/>
      <c r="B501" s="110"/>
      <c r="C501" s="122">
        <f t="shared" si="0"/>
        <v>1</v>
      </c>
      <c r="D501" s="113" t="str">
        <f t="shared" si="1"/>
        <v>Khoa học</v>
      </c>
      <c r="E501" s="110" t="str">
        <f t="shared" si="3"/>
        <v>1Khoa học</v>
      </c>
      <c r="F501" s="129">
        <v>1</v>
      </c>
      <c r="G501" s="123" t="s">
        <v>106</v>
      </c>
      <c r="H501" s="123"/>
      <c r="I501" s="123"/>
      <c r="J501" s="127" t="s">
        <v>410</v>
      </c>
      <c r="K501" s="130" t="s">
        <v>147</v>
      </c>
      <c r="L501" s="110"/>
      <c r="M501" s="110"/>
      <c r="N501" s="110"/>
      <c r="O501" s="112"/>
      <c r="P501" s="110"/>
    </row>
    <row r="502" spans="1:16" ht="12.75" customHeight="1" x14ac:dyDescent="0.25">
      <c r="A502" s="110"/>
      <c r="B502" s="110"/>
      <c r="C502" s="122">
        <f t="shared" si="0"/>
        <v>2</v>
      </c>
      <c r="D502" s="113" t="str">
        <f t="shared" si="1"/>
        <v>Khoa học</v>
      </c>
      <c r="E502" s="110" t="str">
        <f t="shared" si="3"/>
        <v>2Khoa học</v>
      </c>
      <c r="F502" s="129">
        <v>2</v>
      </c>
      <c r="G502" s="123" t="s">
        <v>106</v>
      </c>
      <c r="H502" s="123"/>
      <c r="I502" s="123"/>
      <c r="J502" s="127" t="s">
        <v>411</v>
      </c>
      <c r="K502" s="130" t="s">
        <v>147</v>
      </c>
      <c r="L502" s="110"/>
      <c r="M502" s="110"/>
      <c r="N502" s="110"/>
      <c r="O502" s="112"/>
      <c r="P502" s="110"/>
    </row>
    <row r="503" spans="1:16" ht="12.75" customHeight="1" x14ac:dyDescent="0.25">
      <c r="A503" s="110"/>
      <c r="B503" s="110"/>
      <c r="C503" s="122">
        <f t="shared" si="0"/>
        <v>3</v>
      </c>
      <c r="D503" s="113" t="str">
        <f t="shared" si="1"/>
        <v>Khoa học</v>
      </c>
      <c r="E503" s="110" t="str">
        <f t="shared" si="3"/>
        <v>3Khoa học</v>
      </c>
      <c r="F503" s="129">
        <v>3</v>
      </c>
      <c r="G503" s="123" t="s">
        <v>106</v>
      </c>
      <c r="H503" s="123"/>
      <c r="I503" s="123"/>
      <c r="J503" s="127" t="s">
        <v>412</v>
      </c>
      <c r="K503" s="130" t="s">
        <v>147</v>
      </c>
      <c r="L503" s="110"/>
      <c r="M503" s="110"/>
      <c r="N503" s="110"/>
      <c r="O503" s="112"/>
      <c r="P503" s="110"/>
    </row>
    <row r="504" spans="1:16" ht="12.75" customHeight="1" x14ac:dyDescent="0.25">
      <c r="A504" s="110"/>
      <c r="B504" s="110"/>
      <c r="C504" s="122">
        <f t="shared" si="0"/>
        <v>4</v>
      </c>
      <c r="D504" s="113" t="str">
        <f t="shared" si="1"/>
        <v>Khoa học</v>
      </c>
      <c r="E504" s="110" t="str">
        <f t="shared" si="3"/>
        <v>4Khoa học</v>
      </c>
      <c r="F504" s="129">
        <v>4</v>
      </c>
      <c r="G504" s="123" t="s">
        <v>106</v>
      </c>
      <c r="H504" s="123"/>
      <c r="I504" s="123"/>
      <c r="J504" s="127" t="s">
        <v>413</v>
      </c>
      <c r="K504" s="130" t="s">
        <v>147</v>
      </c>
      <c r="L504" s="110"/>
      <c r="M504" s="110"/>
      <c r="N504" s="110"/>
      <c r="O504" s="112"/>
      <c r="P504" s="110"/>
    </row>
    <row r="505" spans="1:16" ht="12.75" customHeight="1" x14ac:dyDescent="0.25">
      <c r="A505" s="110"/>
      <c r="B505" s="110"/>
      <c r="C505" s="122">
        <f t="shared" si="0"/>
        <v>5</v>
      </c>
      <c r="D505" s="113" t="str">
        <f t="shared" si="1"/>
        <v>Khoa học</v>
      </c>
      <c r="E505" s="110" t="str">
        <f t="shared" si="3"/>
        <v>5Khoa học</v>
      </c>
      <c r="F505" s="129">
        <v>5</v>
      </c>
      <c r="G505" s="123" t="s">
        <v>106</v>
      </c>
      <c r="H505" s="123"/>
      <c r="I505" s="123"/>
      <c r="J505" s="127" t="s">
        <v>414</v>
      </c>
      <c r="K505" s="130" t="s">
        <v>147</v>
      </c>
      <c r="L505" s="110"/>
      <c r="M505" s="110"/>
      <c r="N505" s="110"/>
      <c r="O505" s="112"/>
      <c r="P505" s="110"/>
    </row>
    <row r="506" spans="1:16" ht="12.75" customHeight="1" x14ac:dyDescent="0.25">
      <c r="A506" s="110"/>
      <c r="B506" s="110"/>
      <c r="C506" s="122">
        <f t="shared" si="0"/>
        <v>6</v>
      </c>
      <c r="D506" s="113" t="str">
        <f t="shared" si="1"/>
        <v>Khoa học</v>
      </c>
      <c r="E506" s="110" t="str">
        <f t="shared" si="3"/>
        <v>6Khoa học</v>
      </c>
      <c r="F506" s="129">
        <v>6</v>
      </c>
      <c r="G506" s="123" t="s">
        <v>106</v>
      </c>
      <c r="H506" s="123"/>
      <c r="I506" s="123"/>
      <c r="J506" s="127" t="s">
        <v>415</v>
      </c>
      <c r="K506" s="130" t="s">
        <v>147</v>
      </c>
      <c r="L506" s="110"/>
      <c r="M506" s="110"/>
      <c r="N506" s="110"/>
      <c r="O506" s="112"/>
      <c r="P506" s="110"/>
    </row>
    <row r="507" spans="1:16" ht="12.75" customHeight="1" x14ac:dyDescent="0.25">
      <c r="A507" s="110"/>
      <c r="B507" s="110"/>
      <c r="C507" s="122">
        <f t="shared" si="0"/>
        <v>7</v>
      </c>
      <c r="D507" s="113" t="str">
        <f t="shared" si="1"/>
        <v>Khoa học</v>
      </c>
      <c r="E507" s="110" t="str">
        <f t="shared" si="3"/>
        <v>7Khoa học</v>
      </c>
      <c r="F507" s="129">
        <v>7</v>
      </c>
      <c r="G507" s="123" t="s">
        <v>106</v>
      </c>
      <c r="H507" s="123"/>
      <c r="I507" s="123"/>
      <c r="J507" s="127" t="s">
        <v>416</v>
      </c>
      <c r="K507" s="130" t="s">
        <v>147</v>
      </c>
      <c r="L507" s="110"/>
      <c r="M507" s="110"/>
      <c r="N507" s="110"/>
      <c r="O507" s="112"/>
      <c r="P507" s="110"/>
    </row>
    <row r="508" spans="1:16" ht="12.75" customHeight="1" x14ac:dyDescent="0.25">
      <c r="A508" s="110"/>
      <c r="B508" s="110"/>
      <c r="C508" s="122">
        <f t="shared" si="0"/>
        <v>8</v>
      </c>
      <c r="D508" s="113" t="str">
        <f t="shared" si="1"/>
        <v>Khoa học</v>
      </c>
      <c r="E508" s="110" t="str">
        <f t="shared" si="3"/>
        <v>8Khoa học</v>
      </c>
      <c r="F508" s="129">
        <v>8</v>
      </c>
      <c r="G508" s="123" t="s">
        <v>106</v>
      </c>
      <c r="H508" s="123"/>
      <c r="I508" s="123"/>
      <c r="J508" s="127" t="s">
        <v>417</v>
      </c>
      <c r="K508" s="130" t="s">
        <v>147</v>
      </c>
      <c r="L508" s="110"/>
      <c r="M508" s="110"/>
      <c r="N508" s="110"/>
      <c r="O508" s="112"/>
      <c r="P508" s="110"/>
    </row>
    <row r="509" spans="1:16" ht="12.75" customHeight="1" x14ac:dyDescent="0.25">
      <c r="A509" s="110"/>
      <c r="B509" s="110"/>
      <c r="C509" s="122">
        <f t="shared" si="0"/>
        <v>9</v>
      </c>
      <c r="D509" s="113" t="str">
        <f t="shared" si="1"/>
        <v>Khoa học</v>
      </c>
      <c r="E509" s="110" t="str">
        <f t="shared" si="3"/>
        <v>9Khoa học</v>
      </c>
      <c r="F509" s="129">
        <v>9</v>
      </c>
      <c r="G509" s="123" t="s">
        <v>106</v>
      </c>
      <c r="H509" s="123"/>
      <c r="I509" s="123"/>
      <c r="J509" s="127" t="s">
        <v>418</v>
      </c>
      <c r="K509" s="130" t="s">
        <v>147</v>
      </c>
      <c r="L509" s="110"/>
      <c r="M509" s="110"/>
      <c r="N509" s="110"/>
      <c r="O509" s="112"/>
      <c r="P509" s="110"/>
    </row>
    <row r="510" spans="1:16" ht="12.75" customHeight="1" x14ac:dyDescent="0.25">
      <c r="A510" s="110"/>
      <c r="B510" s="110"/>
      <c r="C510" s="122">
        <f t="shared" si="0"/>
        <v>10</v>
      </c>
      <c r="D510" s="113" t="str">
        <f t="shared" si="1"/>
        <v>Khoa học</v>
      </c>
      <c r="E510" s="110" t="str">
        <f t="shared" si="3"/>
        <v>10Khoa học</v>
      </c>
      <c r="F510" s="129">
        <v>10</v>
      </c>
      <c r="G510" s="123" t="s">
        <v>106</v>
      </c>
      <c r="H510" s="123"/>
      <c r="I510" s="123"/>
      <c r="J510" s="127" t="s">
        <v>418</v>
      </c>
      <c r="K510" s="130" t="s">
        <v>147</v>
      </c>
      <c r="L510" s="110"/>
      <c r="M510" s="110"/>
      <c r="N510" s="110"/>
      <c r="O510" s="112"/>
      <c r="P510" s="110"/>
    </row>
    <row r="511" spans="1:16" ht="12.75" customHeight="1" x14ac:dyDescent="0.25">
      <c r="A511" s="110"/>
      <c r="B511" s="110"/>
      <c r="C511" s="122">
        <f t="shared" si="0"/>
        <v>11</v>
      </c>
      <c r="D511" s="113" t="str">
        <f t="shared" si="1"/>
        <v>Khoa học</v>
      </c>
      <c r="E511" s="110" t="str">
        <f t="shared" si="3"/>
        <v>11Khoa học</v>
      </c>
      <c r="F511" s="129">
        <v>11</v>
      </c>
      <c r="G511" s="123" t="s">
        <v>106</v>
      </c>
      <c r="H511" s="123"/>
      <c r="I511" s="123"/>
      <c r="J511" s="127" t="s">
        <v>419</v>
      </c>
      <c r="K511" s="130" t="s">
        <v>147</v>
      </c>
      <c r="L511" s="110"/>
      <c r="M511" s="110"/>
      <c r="N511" s="110"/>
      <c r="O511" s="112"/>
      <c r="P511" s="110"/>
    </row>
    <row r="512" spans="1:16" ht="12.75" customHeight="1" x14ac:dyDescent="0.25">
      <c r="A512" s="110"/>
      <c r="B512" s="110"/>
      <c r="C512" s="122">
        <f t="shared" si="0"/>
        <v>12</v>
      </c>
      <c r="D512" s="113" t="str">
        <f t="shared" si="1"/>
        <v>Khoa học</v>
      </c>
      <c r="E512" s="110" t="str">
        <f t="shared" si="3"/>
        <v>12Khoa học</v>
      </c>
      <c r="F512" s="129">
        <v>12</v>
      </c>
      <c r="G512" s="123" t="s">
        <v>106</v>
      </c>
      <c r="H512" s="123"/>
      <c r="I512" s="123"/>
      <c r="J512" s="127" t="s">
        <v>420</v>
      </c>
      <c r="K512" s="130" t="s">
        <v>147</v>
      </c>
      <c r="L512" s="110"/>
      <c r="M512" s="110"/>
      <c r="N512" s="110"/>
      <c r="O512" s="112"/>
      <c r="P512" s="110"/>
    </row>
    <row r="513" spans="1:16" ht="12.75" customHeight="1" x14ac:dyDescent="0.25">
      <c r="A513" s="110"/>
      <c r="B513" s="110"/>
      <c r="C513" s="122">
        <f t="shared" si="0"/>
        <v>13</v>
      </c>
      <c r="D513" s="113" t="str">
        <f t="shared" si="1"/>
        <v>Khoa học</v>
      </c>
      <c r="E513" s="110" t="str">
        <f t="shared" si="3"/>
        <v>13Khoa học</v>
      </c>
      <c r="F513" s="129">
        <v>13</v>
      </c>
      <c r="G513" s="123" t="s">
        <v>106</v>
      </c>
      <c r="H513" s="123"/>
      <c r="I513" s="123"/>
      <c r="J513" s="127" t="s">
        <v>421</v>
      </c>
      <c r="K513" s="130" t="s">
        <v>147</v>
      </c>
      <c r="L513" s="110"/>
      <c r="M513" s="110"/>
      <c r="N513" s="110"/>
      <c r="O513" s="112"/>
      <c r="P513" s="110"/>
    </row>
    <row r="514" spans="1:16" ht="12.75" customHeight="1" x14ac:dyDescent="0.25">
      <c r="A514" s="110"/>
      <c r="B514" s="110"/>
      <c r="C514" s="122">
        <f t="shared" si="0"/>
        <v>14</v>
      </c>
      <c r="D514" s="113" t="str">
        <f t="shared" si="1"/>
        <v>Khoa học</v>
      </c>
      <c r="E514" s="110" t="str">
        <f t="shared" si="3"/>
        <v>14Khoa học</v>
      </c>
      <c r="F514" s="129">
        <v>14</v>
      </c>
      <c r="G514" s="123" t="s">
        <v>106</v>
      </c>
      <c r="H514" s="123"/>
      <c r="I514" s="123"/>
      <c r="J514" s="127" t="s">
        <v>422</v>
      </c>
      <c r="K514" s="130" t="s">
        <v>147</v>
      </c>
      <c r="L514" s="110"/>
      <c r="M514" s="110"/>
      <c r="N514" s="110"/>
      <c r="O514" s="112"/>
      <c r="P514" s="110"/>
    </row>
    <row r="515" spans="1:16" ht="12.75" customHeight="1" x14ac:dyDescent="0.25">
      <c r="A515" s="110"/>
      <c r="B515" s="110"/>
      <c r="C515" s="122">
        <f t="shared" si="0"/>
        <v>15</v>
      </c>
      <c r="D515" s="113" t="str">
        <f t="shared" si="1"/>
        <v>Khoa học</v>
      </c>
      <c r="E515" s="110" t="str">
        <f t="shared" si="3"/>
        <v>15Khoa học</v>
      </c>
      <c r="F515" s="129">
        <v>15</v>
      </c>
      <c r="G515" s="123" t="s">
        <v>106</v>
      </c>
      <c r="H515" s="123"/>
      <c r="I515" s="123"/>
      <c r="J515" s="127" t="s">
        <v>423</v>
      </c>
      <c r="K515" s="130" t="s">
        <v>147</v>
      </c>
      <c r="L515" s="110"/>
      <c r="M515" s="110"/>
      <c r="N515" s="110"/>
      <c r="O515" s="112"/>
      <c r="P515" s="110"/>
    </row>
    <row r="516" spans="1:16" ht="12.75" customHeight="1" x14ac:dyDescent="0.25">
      <c r="A516" s="110"/>
      <c r="B516" s="110"/>
      <c r="C516" s="122">
        <f t="shared" si="0"/>
        <v>16</v>
      </c>
      <c r="D516" s="113" t="str">
        <f t="shared" si="1"/>
        <v>Khoa học</v>
      </c>
      <c r="E516" s="110" t="str">
        <f t="shared" si="3"/>
        <v>16Khoa học</v>
      </c>
      <c r="F516" s="129">
        <v>16</v>
      </c>
      <c r="G516" s="123" t="s">
        <v>106</v>
      </c>
      <c r="H516" s="123"/>
      <c r="I516" s="123"/>
      <c r="J516" s="127" t="s">
        <v>424</v>
      </c>
      <c r="K516" s="130" t="s">
        <v>147</v>
      </c>
      <c r="L516" s="110"/>
      <c r="M516" s="110"/>
      <c r="N516" s="110"/>
      <c r="O516" s="112"/>
      <c r="P516" s="110"/>
    </row>
    <row r="517" spans="1:16" ht="12.75" customHeight="1" x14ac:dyDescent="0.25">
      <c r="A517" s="110"/>
      <c r="B517" s="110"/>
      <c r="C517" s="122">
        <f t="shared" si="0"/>
        <v>17</v>
      </c>
      <c r="D517" s="113" t="str">
        <f t="shared" si="1"/>
        <v>Khoa học</v>
      </c>
      <c r="E517" s="110" t="str">
        <f t="shared" si="3"/>
        <v>17Khoa học</v>
      </c>
      <c r="F517" s="129">
        <v>17</v>
      </c>
      <c r="G517" s="123" t="s">
        <v>106</v>
      </c>
      <c r="H517" s="123"/>
      <c r="I517" s="123"/>
      <c r="J517" s="127" t="s">
        <v>425</v>
      </c>
      <c r="K517" s="130" t="s">
        <v>147</v>
      </c>
      <c r="L517" s="110"/>
      <c r="M517" s="110"/>
      <c r="N517" s="110"/>
      <c r="O517" s="112"/>
      <c r="P517" s="110"/>
    </row>
    <row r="518" spans="1:16" ht="12.75" customHeight="1" x14ac:dyDescent="0.25">
      <c r="A518" s="110"/>
      <c r="B518" s="110"/>
      <c r="C518" s="122">
        <f t="shared" si="0"/>
        <v>18</v>
      </c>
      <c r="D518" s="113" t="str">
        <f t="shared" si="1"/>
        <v>Khoa học</v>
      </c>
      <c r="E518" s="110" t="str">
        <f t="shared" si="3"/>
        <v>18Khoa học</v>
      </c>
      <c r="F518" s="129">
        <v>18</v>
      </c>
      <c r="G518" s="123" t="s">
        <v>106</v>
      </c>
      <c r="H518" s="123"/>
      <c r="I518" s="123"/>
      <c r="J518" s="127" t="s">
        <v>426</v>
      </c>
      <c r="K518" s="130" t="s">
        <v>147</v>
      </c>
      <c r="L518" s="110"/>
      <c r="M518" s="110"/>
      <c r="N518" s="110"/>
      <c r="O518" s="112"/>
      <c r="P518" s="110"/>
    </row>
    <row r="519" spans="1:16" ht="12.75" customHeight="1" x14ac:dyDescent="0.25">
      <c r="A519" s="110"/>
      <c r="B519" s="110"/>
      <c r="C519" s="122">
        <f t="shared" si="0"/>
        <v>19</v>
      </c>
      <c r="D519" s="113" t="str">
        <f t="shared" si="1"/>
        <v>Khoa học</v>
      </c>
      <c r="E519" s="110" t="str">
        <f t="shared" si="3"/>
        <v>19Khoa học</v>
      </c>
      <c r="F519" s="129">
        <v>19</v>
      </c>
      <c r="G519" s="123" t="s">
        <v>106</v>
      </c>
      <c r="H519" s="123"/>
      <c r="I519" s="123"/>
      <c r="J519" s="127" t="s">
        <v>427</v>
      </c>
      <c r="K519" s="130" t="s">
        <v>147</v>
      </c>
      <c r="L519" s="110"/>
      <c r="M519" s="110"/>
      <c r="N519" s="110"/>
      <c r="O519" s="112"/>
      <c r="P519" s="110"/>
    </row>
    <row r="520" spans="1:16" ht="12.75" customHeight="1" x14ac:dyDescent="0.25">
      <c r="A520" s="110"/>
      <c r="B520" s="110"/>
      <c r="C520" s="122">
        <f t="shared" si="0"/>
        <v>20</v>
      </c>
      <c r="D520" s="113" t="str">
        <f t="shared" si="1"/>
        <v>Khoa học</v>
      </c>
      <c r="E520" s="110" t="str">
        <f t="shared" si="3"/>
        <v>20Khoa học</v>
      </c>
      <c r="F520" s="129">
        <v>20</v>
      </c>
      <c r="G520" s="123" t="s">
        <v>106</v>
      </c>
      <c r="H520" s="123"/>
      <c r="I520" s="123"/>
      <c r="J520" s="127" t="s">
        <v>428</v>
      </c>
      <c r="K520" s="130" t="s">
        <v>147</v>
      </c>
      <c r="L520" s="110"/>
      <c r="M520" s="110"/>
      <c r="N520" s="110"/>
      <c r="O520" s="112"/>
      <c r="P520" s="110"/>
    </row>
    <row r="521" spans="1:16" ht="12.75" customHeight="1" x14ac:dyDescent="0.25">
      <c r="A521" s="110"/>
      <c r="B521" s="110"/>
      <c r="C521" s="122">
        <f t="shared" si="0"/>
        <v>21</v>
      </c>
      <c r="D521" s="113" t="str">
        <f t="shared" si="1"/>
        <v>Khoa học</v>
      </c>
      <c r="E521" s="110" t="str">
        <f t="shared" si="3"/>
        <v>21Khoa học</v>
      </c>
      <c r="F521" s="129">
        <v>21</v>
      </c>
      <c r="G521" s="123" t="s">
        <v>106</v>
      </c>
      <c r="H521" s="123"/>
      <c r="I521" s="123"/>
      <c r="J521" s="127" t="s">
        <v>428</v>
      </c>
      <c r="K521" s="130" t="s">
        <v>147</v>
      </c>
      <c r="L521" s="110"/>
      <c r="M521" s="110"/>
      <c r="N521" s="110"/>
      <c r="O521" s="112"/>
      <c r="P521" s="110"/>
    </row>
    <row r="522" spans="1:16" ht="12.75" customHeight="1" x14ac:dyDescent="0.25">
      <c r="A522" s="110"/>
      <c r="B522" s="110"/>
      <c r="C522" s="122">
        <f t="shared" si="0"/>
        <v>22</v>
      </c>
      <c r="D522" s="113" t="str">
        <f t="shared" si="1"/>
        <v>Khoa học</v>
      </c>
      <c r="E522" s="110" t="str">
        <f t="shared" si="3"/>
        <v>22Khoa học</v>
      </c>
      <c r="F522" s="129">
        <v>22</v>
      </c>
      <c r="G522" s="123" t="s">
        <v>106</v>
      </c>
      <c r="H522" s="123"/>
      <c r="I522" s="123"/>
      <c r="J522" s="127" t="s">
        <v>429</v>
      </c>
      <c r="K522" s="130" t="s">
        <v>147</v>
      </c>
      <c r="L522" s="110"/>
      <c r="M522" s="110"/>
      <c r="N522" s="110"/>
      <c r="O522" s="112"/>
      <c r="P522" s="110"/>
    </row>
    <row r="523" spans="1:16" ht="12.75" customHeight="1" x14ac:dyDescent="0.25">
      <c r="A523" s="110"/>
      <c r="B523" s="110"/>
      <c r="C523" s="122">
        <f t="shared" si="0"/>
        <v>23</v>
      </c>
      <c r="D523" s="113" t="str">
        <f t="shared" si="1"/>
        <v>Khoa học</v>
      </c>
      <c r="E523" s="110" t="str">
        <f t="shared" si="3"/>
        <v>23Khoa học</v>
      </c>
      <c r="F523" s="129">
        <v>23</v>
      </c>
      <c r="G523" s="123" t="s">
        <v>106</v>
      </c>
      <c r="H523" s="123"/>
      <c r="I523" s="123"/>
      <c r="J523" s="127" t="s">
        <v>430</v>
      </c>
      <c r="K523" s="130" t="s">
        <v>147</v>
      </c>
      <c r="L523" s="110"/>
      <c r="M523" s="110"/>
      <c r="N523" s="110"/>
      <c r="O523" s="112"/>
      <c r="P523" s="110"/>
    </row>
    <row r="524" spans="1:16" ht="12.75" customHeight="1" x14ac:dyDescent="0.25">
      <c r="A524" s="110"/>
      <c r="B524" s="110"/>
      <c r="C524" s="122">
        <f t="shared" si="0"/>
        <v>24</v>
      </c>
      <c r="D524" s="113" t="str">
        <f t="shared" si="1"/>
        <v>Khoa học</v>
      </c>
      <c r="E524" s="110" t="str">
        <f t="shared" si="3"/>
        <v>24Khoa học</v>
      </c>
      <c r="F524" s="129">
        <v>24</v>
      </c>
      <c r="G524" s="123" t="s">
        <v>106</v>
      </c>
      <c r="H524" s="123"/>
      <c r="I524" s="123"/>
      <c r="J524" s="132" t="s">
        <v>431</v>
      </c>
      <c r="K524" s="130" t="s">
        <v>147</v>
      </c>
      <c r="L524" s="110"/>
      <c r="M524" s="110"/>
      <c r="N524" s="110"/>
      <c r="O524" s="112"/>
      <c r="P524" s="110"/>
    </row>
    <row r="525" spans="1:16" ht="12.75" customHeight="1" x14ac:dyDescent="0.25">
      <c r="A525" s="110"/>
      <c r="B525" s="110"/>
      <c r="C525" s="122">
        <f t="shared" si="0"/>
        <v>25</v>
      </c>
      <c r="D525" s="113" t="str">
        <f t="shared" si="1"/>
        <v>Khoa học</v>
      </c>
      <c r="E525" s="110" t="str">
        <f t="shared" si="3"/>
        <v>25Khoa học</v>
      </c>
      <c r="F525" s="129">
        <v>25</v>
      </c>
      <c r="G525" s="123" t="s">
        <v>106</v>
      </c>
      <c r="H525" s="123"/>
      <c r="I525" s="123"/>
      <c r="J525" s="132" t="s">
        <v>432</v>
      </c>
      <c r="K525" s="130" t="s">
        <v>147</v>
      </c>
      <c r="L525" s="110"/>
      <c r="M525" s="110"/>
      <c r="N525" s="110"/>
      <c r="O525" s="112"/>
      <c r="P525" s="110"/>
    </row>
    <row r="526" spans="1:16" ht="12.75" customHeight="1" x14ac:dyDescent="0.25">
      <c r="A526" s="110"/>
      <c r="B526" s="110"/>
      <c r="C526" s="122">
        <f t="shared" si="0"/>
        <v>26</v>
      </c>
      <c r="D526" s="113" t="str">
        <f t="shared" si="1"/>
        <v>Khoa học</v>
      </c>
      <c r="E526" s="110" t="str">
        <f t="shared" si="3"/>
        <v>26Khoa học</v>
      </c>
      <c r="F526" s="129">
        <v>26</v>
      </c>
      <c r="G526" s="123" t="s">
        <v>106</v>
      </c>
      <c r="H526" s="123"/>
      <c r="I526" s="123"/>
      <c r="J526" s="132" t="s">
        <v>433</v>
      </c>
      <c r="K526" s="130" t="s">
        <v>147</v>
      </c>
      <c r="L526" s="110"/>
      <c r="M526" s="110"/>
      <c r="N526" s="110"/>
      <c r="O526" s="112"/>
      <c r="P526" s="110"/>
    </row>
    <row r="527" spans="1:16" ht="12.75" customHeight="1" x14ac:dyDescent="0.25">
      <c r="A527" s="110"/>
      <c r="B527" s="110"/>
      <c r="C527" s="122">
        <f t="shared" si="0"/>
        <v>27</v>
      </c>
      <c r="D527" s="113" t="str">
        <f t="shared" si="1"/>
        <v>Khoa học</v>
      </c>
      <c r="E527" s="110" t="str">
        <f t="shared" si="3"/>
        <v>27Khoa học</v>
      </c>
      <c r="F527" s="129">
        <v>27</v>
      </c>
      <c r="G527" s="123" t="s">
        <v>106</v>
      </c>
      <c r="H527" s="123"/>
      <c r="I527" s="123"/>
      <c r="J527" s="132" t="s">
        <v>434</v>
      </c>
      <c r="K527" s="130" t="s">
        <v>147</v>
      </c>
      <c r="L527" s="110"/>
      <c r="M527" s="110"/>
      <c r="N527" s="110"/>
      <c r="O527" s="112"/>
      <c r="P527" s="110"/>
    </row>
    <row r="528" spans="1:16" ht="12.75" customHeight="1" x14ac:dyDescent="0.25">
      <c r="A528" s="110"/>
      <c r="B528" s="110"/>
      <c r="C528" s="122">
        <f t="shared" si="0"/>
        <v>28</v>
      </c>
      <c r="D528" s="113" t="str">
        <f t="shared" si="1"/>
        <v>Khoa học</v>
      </c>
      <c r="E528" s="110" t="str">
        <f t="shared" si="3"/>
        <v>28Khoa học</v>
      </c>
      <c r="F528" s="129">
        <v>28</v>
      </c>
      <c r="G528" s="123" t="s">
        <v>106</v>
      </c>
      <c r="H528" s="123"/>
      <c r="I528" s="123"/>
      <c r="J528" s="132" t="s">
        <v>435</v>
      </c>
      <c r="K528" s="130" t="s">
        <v>147</v>
      </c>
      <c r="L528" s="110"/>
      <c r="M528" s="110"/>
      <c r="N528" s="110"/>
      <c r="O528" s="112"/>
      <c r="P528" s="110"/>
    </row>
    <row r="529" spans="1:16" ht="12.75" customHeight="1" x14ac:dyDescent="0.25">
      <c r="A529" s="110"/>
      <c r="B529" s="110"/>
      <c r="C529" s="122">
        <f t="shared" si="0"/>
        <v>29</v>
      </c>
      <c r="D529" s="113" t="str">
        <f t="shared" si="1"/>
        <v>Khoa học</v>
      </c>
      <c r="E529" s="110" t="str">
        <f t="shared" si="3"/>
        <v>29Khoa học</v>
      </c>
      <c r="F529" s="129">
        <v>29</v>
      </c>
      <c r="G529" s="123" t="s">
        <v>106</v>
      </c>
      <c r="H529" s="123"/>
      <c r="I529" s="123"/>
      <c r="J529" s="132" t="s">
        <v>436</v>
      </c>
      <c r="K529" s="130" t="s">
        <v>147</v>
      </c>
      <c r="L529" s="110"/>
      <c r="M529" s="110"/>
      <c r="N529" s="110"/>
      <c r="O529" s="112"/>
      <c r="P529" s="110"/>
    </row>
    <row r="530" spans="1:16" ht="12.75" customHeight="1" x14ac:dyDescent="0.25">
      <c r="A530" s="110"/>
      <c r="B530" s="110"/>
      <c r="C530" s="122">
        <f t="shared" si="0"/>
        <v>30</v>
      </c>
      <c r="D530" s="113" t="str">
        <f t="shared" si="1"/>
        <v>Khoa học</v>
      </c>
      <c r="E530" s="110" t="str">
        <f t="shared" si="3"/>
        <v>30Khoa học</v>
      </c>
      <c r="F530" s="129">
        <v>30</v>
      </c>
      <c r="G530" s="123" t="s">
        <v>106</v>
      </c>
      <c r="H530" s="123"/>
      <c r="I530" s="123"/>
      <c r="J530" s="132" t="s">
        <v>437</v>
      </c>
      <c r="K530" s="130" t="s">
        <v>147</v>
      </c>
      <c r="L530" s="110"/>
      <c r="M530" s="110"/>
      <c r="N530" s="110"/>
      <c r="O530" s="112"/>
      <c r="P530" s="110"/>
    </row>
    <row r="531" spans="1:16" ht="12.75" customHeight="1" x14ac:dyDescent="0.25">
      <c r="A531" s="110"/>
      <c r="B531" s="110"/>
      <c r="C531" s="122">
        <f t="shared" si="0"/>
        <v>31</v>
      </c>
      <c r="D531" s="113" t="str">
        <f t="shared" si="1"/>
        <v>Khoa học</v>
      </c>
      <c r="E531" s="110" t="str">
        <f t="shared" si="3"/>
        <v>31Khoa học</v>
      </c>
      <c r="F531" s="129">
        <v>31</v>
      </c>
      <c r="G531" s="123" t="s">
        <v>106</v>
      </c>
      <c r="H531" s="123"/>
      <c r="I531" s="123"/>
      <c r="J531" s="132" t="s">
        <v>438</v>
      </c>
      <c r="K531" s="130" t="s">
        <v>147</v>
      </c>
      <c r="L531" s="110"/>
      <c r="M531" s="110"/>
      <c r="N531" s="110"/>
      <c r="O531" s="112"/>
      <c r="P531" s="110"/>
    </row>
    <row r="532" spans="1:16" ht="12.75" customHeight="1" x14ac:dyDescent="0.25">
      <c r="A532" s="110"/>
      <c r="B532" s="110"/>
      <c r="C532" s="122">
        <f t="shared" si="0"/>
        <v>32</v>
      </c>
      <c r="D532" s="113" t="str">
        <f t="shared" si="1"/>
        <v>Khoa học</v>
      </c>
      <c r="E532" s="110" t="str">
        <f t="shared" si="3"/>
        <v>32Khoa học</v>
      </c>
      <c r="F532" s="129">
        <v>32</v>
      </c>
      <c r="G532" s="123" t="s">
        <v>106</v>
      </c>
      <c r="H532" s="123"/>
      <c r="I532" s="123"/>
      <c r="J532" s="132" t="s">
        <v>439</v>
      </c>
      <c r="K532" s="130" t="s">
        <v>147</v>
      </c>
      <c r="L532" s="110"/>
      <c r="M532" s="110"/>
      <c r="N532" s="110"/>
      <c r="O532" s="112"/>
      <c r="P532" s="110"/>
    </row>
    <row r="533" spans="1:16" ht="12.75" customHeight="1" x14ac:dyDescent="0.25">
      <c r="A533" s="110"/>
      <c r="B533" s="110"/>
      <c r="C533" s="122">
        <f t="shared" si="0"/>
        <v>33</v>
      </c>
      <c r="D533" s="113" t="str">
        <f t="shared" si="1"/>
        <v>Khoa học</v>
      </c>
      <c r="E533" s="110" t="str">
        <f t="shared" si="3"/>
        <v>33Khoa học</v>
      </c>
      <c r="F533" s="129">
        <v>33</v>
      </c>
      <c r="G533" s="123" t="s">
        <v>106</v>
      </c>
      <c r="H533" s="123"/>
      <c r="I533" s="123"/>
      <c r="J533" s="132" t="s">
        <v>440</v>
      </c>
      <c r="K533" s="130" t="s">
        <v>147</v>
      </c>
      <c r="L533" s="110"/>
      <c r="M533" s="110"/>
      <c r="N533" s="110"/>
      <c r="O533" s="112"/>
      <c r="P533" s="110"/>
    </row>
    <row r="534" spans="1:16" ht="12.75" customHeight="1" x14ac:dyDescent="0.25">
      <c r="A534" s="110"/>
      <c r="B534" s="110"/>
      <c r="C534" s="122">
        <f t="shared" si="0"/>
        <v>34</v>
      </c>
      <c r="D534" s="113" t="str">
        <f t="shared" si="1"/>
        <v>Khoa học</v>
      </c>
      <c r="E534" s="110" t="str">
        <f t="shared" si="3"/>
        <v>34Khoa học</v>
      </c>
      <c r="F534" s="129">
        <v>34</v>
      </c>
      <c r="G534" s="123" t="s">
        <v>106</v>
      </c>
      <c r="H534" s="123"/>
      <c r="I534" s="123"/>
      <c r="J534" s="132" t="s">
        <v>441</v>
      </c>
      <c r="K534" s="130"/>
      <c r="L534" s="110"/>
      <c r="M534" s="110"/>
      <c r="N534" s="110"/>
      <c r="O534" s="112"/>
      <c r="P534" s="110"/>
    </row>
    <row r="535" spans="1:16" ht="12.75" customHeight="1" x14ac:dyDescent="0.25">
      <c r="A535" s="110"/>
      <c r="B535" s="110"/>
      <c r="C535" s="122">
        <f t="shared" si="0"/>
        <v>35</v>
      </c>
      <c r="D535" s="113" t="str">
        <f t="shared" si="1"/>
        <v>Khoa học</v>
      </c>
      <c r="E535" s="110" t="str">
        <f t="shared" si="3"/>
        <v>35Khoa học</v>
      </c>
      <c r="F535" s="129">
        <v>35</v>
      </c>
      <c r="G535" s="123" t="s">
        <v>106</v>
      </c>
      <c r="H535" s="123"/>
      <c r="I535" s="123"/>
      <c r="J535" s="132" t="s">
        <v>442</v>
      </c>
      <c r="K535" s="130" t="s">
        <v>147</v>
      </c>
      <c r="L535" s="110"/>
      <c r="M535" s="110"/>
      <c r="N535" s="110"/>
      <c r="O535" s="112"/>
      <c r="P535" s="110"/>
    </row>
    <row r="536" spans="1:16" ht="12.75" customHeight="1" x14ac:dyDescent="0.25">
      <c r="A536" s="110"/>
      <c r="B536" s="110"/>
      <c r="C536" s="122">
        <f t="shared" si="0"/>
        <v>36</v>
      </c>
      <c r="D536" s="113" t="str">
        <f t="shared" si="1"/>
        <v>Khoa học</v>
      </c>
      <c r="E536" s="110" t="str">
        <f t="shared" si="3"/>
        <v>36Khoa học</v>
      </c>
      <c r="F536" s="129">
        <v>36</v>
      </c>
      <c r="G536" s="123" t="s">
        <v>106</v>
      </c>
      <c r="H536" s="123"/>
      <c r="I536" s="123"/>
      <c r="J536" s="132" t="s">
        <v>443</v>
      </c>
      <c r="K536" s="130" t="s">
        <v>147</v>
      </c>
      <c r="L536" s="110"/>
      <c r="M536" s="110"/>
      <c r="N536" s="110"/>
      <c r="O536" s="112"/>
      <c r="P536" s="110"/>
    </row>
    <row r="537" spans="1:16" ht="12.75" customHeight="1" x14ac:dyDescent="0.25">
      <c r="A537" s="110"/>
      <c r="B537" s="110"/>
      <c r="C537" s="122">
        <f t="shared" si="0"/>
        <v>37</v>
      </c>
      <c r="D537" s="113" t="str">
        <f t="shared" si="1"/>
        <v>Khoa học</v>
      </c>
      <c r="E537" s="110" t="str">
        <f t="shared" si="3"/>
        <v>37Khoa học</v>
      </c>
      <c r="F537" s="129">
        <v>37</v>
      </c>
      <c r="G537" s="123" t="s">
        <v>106</v>
      </c>
      <c r="H537" s="123"/>
      <c r="I537" s="123"/>
      <c r="J537" s="132" t="s">
        <v>444</v>
      </c>
      <c r="K537" s="130" t="s">
        <v>147</v>
      </c>
      <c r="L537" s="110"/>
      <c r="M537" s="110"/>
      <c r="N537" s="110"/>
      <c r="O537" s="112"/>
      <c r="P537" s="110"/>
    </row>
    <row r="538" spans="1:16" ht="12.75" customHeight="1" x14ac:dyDescent="0.25">
      <c r="A538" s="110"/>
      <c r="B538" s="110"/>
      <c r="C538" s="122">
        <f t="shared" si="0"/>
        <v>38</v>
      </c>
      <c r="D538" s="113" t="str">
        <f t="shared" si="1"/>
        <v>Khoa học</v>
      </c>
      <c r="E538" s="110" t="str">
        <f t="shared" si="3"/>
        <v>38Khoa học</v>
      </c>
      <c r="F538" s="129">
        <v>38</v>
      </c>
      <c r="G538" s="123" t="s">
        <v>106</v>
      </c>
      <c r="H538" s="123"/>
      <c r="I538" s="123"/>
      <c r="J538" s="132" t="s">
        <v>445</v>
      </c>
      <c r="K538" s="130" t="s">
        <v>147</v>
      </c>
      <c r="L538" s="110"/>
      <c r="M538" s="110"/>
      <c r="N538" s="110"/>
      <c r="O538" s="112"/>
      <c r="P538" s="110"/>
    </row>
    <row r="539" spans="1:16" ht="12.75" customHeight="1" x14ac:dyDescent="0.25">
      <c r="A539" s="110"/>
      <c r="B539" s="110"/>
      <c r="C539" s="122">
        <f t="shared" si="0"/>
        <v>39</v>
      </c>
      <c r="D539" s="113" t="str">
        <f t="shared" si="1"/>
        <v>Khoa học</v>
      </c>
      <c r="E539" s="110" t="str">
        <f t="shared" si="3"/>
        <v>39Khoa học</v>
      </c>
      <c r="F539" s="129">
        <v>39</v>
      </c>
      <c r="G539" s="123" t="s">
        <v>106</v>
      </c>
      <c r="H539" s="123"/>
      <c r="I539" s="123"/>
      <c r="J539" s="132" t="s">
        <v>446</v>
      </c>
      <c r="K539" s="130" t="s">
        <v>147</v>
      </c>
      <c r="L539" s="110"/>
      <c r="M539" s="110"/>
      <c r="N539" s="110"/>
      <c r="O539" s="112"/>
      <c r="P539" s="110"/>
    </row>
    <row r="540" spans="1:16" ht="12.75" customHeight="1" x14ac:dyDescent="0.25">
      <c r="A540" s="110"/>
      <c r="B540" s="110"/>
      <c r="C540" s="122">
        <f t="shared" si="0"/>
        <v>40</v>
      </c>
      <c r="D540" s="113" t="str">
        <f t="shared" si="1"/>
        <v>Khoa học</v>
      </c>
      <c r="E540" s="110" t="str">
        <f t="shared" si="3"/>
        <v>40Khoa học</v>
      </c>
      <c r="F540" s="129">
        <v>40</v>
      </c>
      <c r="G540" s="123" t="s">
        <v>106</v>
      </c>
      <c r="H540" s="123"/>
      <c r="I540" s="123"/>
      <c r="J540" s="132" t="s">
        <v>447</v>
      </c>
      <c r="K540" s="130" t="s">
        <v>147</v>
      </c>
      <c r="L540" s="110"/>
      <c r="M540" s="110"/>
      <c r="N540" s="110"/>
      <c r="O540" s="112"/>
      <c r="P540" s="110"/>
    </row>
    <row r="541" spans="1:16" ht="12.75" customHeight="1" x14ac:dyDescent="0.25">
      <c r="A541" s="110"/>
      <c r="B541" s="110"/>
      <c r="C541" s="122">
        <f t="shared" si="0"/>
        <v>41</v>
      </c>
      <c r="D541" s="113" t="str">
        <f t="shared" si="1"/>
        <v>Khoa học</v>
      </c>
      <c r="E541" s="110" t="str">
        <f t="shared" si="3"/>
        <v>41Khoa học</v>
      </c>
      <c r="F541" s="129">
        <v>41</v>
      </c>
      <c r="G541" s="123" t="s">
        <v>106</v>
      </c>
      <c r="H541" s="123"/>
      <c r="I541" s="123"/>
      <c r="J541" s="132" t="s">
        <v>448</v>
      </c>
      <c r="K541" s="130" t="s">
        <v>147</v>
      </c>
      <c r="L541" s="110"/>
      <c r="M541" s="110"/>
      <c r="N541" s="110"/>
      <c r="O541" s="112"/>
      <c r="P541" s="110"/>
    </row>
    <row r="542" spans="1:16" ht="12.75" customHeight="1" x14ac:dyDescent="0.25">
      <c r="A542" s="110"/>
      <c r="B542" s="110"/>
      <c r="C542" s="122">
        <f t="shared" si="0"/>
        <v>42</v>
      </c>
      <c r="D542" s="113" t="str">
        <f t="shared" si="1"/>
        <v>Khoa học</v>
      </c>
      <c r="E542" s="110" t="str">
        <f t="shared" si="3"/>
        <v>42Khoa học</v>
      </c>
      <c r="F542" s="129">
        <v>42</v>
      </c>
      <c r="G542" s="123" t="s">
        <v>106</v>
      </c>
      <c r="H542" s="123"/>
      <c r="I542" s="123"/>
      <c r="J542" s="132" t="s">
        <v>449</v>
      </c>
      <c r="K542" s="130" t="s">
        <v>147</v>
      </c>
      <c r="L542" s="110"/>
      <c r="M542" s="110"/>
      <c r="N542" s="110"/>
      <c r="O542" s="112"/>
      <c r="P542" s="110"/>
    </row>
    <row r="543" spans="1:16" ht="12.75" customHeight="1" x14ac:dyDescent="0.25">
      <c r="A543" s="110"/>
      <c r="B543" s="110"/>
      <c r="C543" s="122">
        <f t="shared" si="0"/>
        <v>43</v>
      </c>
      <c r="D543" s="113" t="str">
        <f t="shared" si="1"/>
        <v>Khoa học</v>
      </c>
      <c r="E543" s="110" t="str">
        <f t="shared" si="3"/>
        <v>43Khoa học</v>
      </c>
      <c r="F543" s="129">
        <v>43</v>
      </c>
      <c r="G543" s="123" t="s">
        <v>106</v>
      </c>
      <c r="H543" s="123"/>
      <c r="I543" s="123"/>
      <c r="J543" s="132" t="s">
        <v>450</v>
      </c>
      <c r="K543" s="130" t="s">
        <v>147</v>
      </c>
      <c r="L543" s="110"/>
      <c r="M543" s="110"/>
      <c r="N543" s="110"/>
      <c r="O543" s="112"/>
      <c r="P543" s="110"/>
    </row>
    <row r="544" spans="1:16" ht="12.75" customHeight="1" x14ac:dyDescent="0.25">
      <c r="A544" s="110"/>
      <c r="B544" s="110"/>
      <c r="C544" s="122">
        <f t="shared" si="0"/>
        <v>44</v>
      </c>
      <c r="D544" s="113" t="str">
        <f t="shared" si="1"/>
        <v>Khoa học</v>
      </c>
      <c r="E544" s="110" t="str">
        <f t="shared" si="3"/>
        <v>44Khoa học</v>
      </c>
      <c r="F544" s="129">
        <v>44</v>
      </c>
      <c r="G544" s="123" t="s">
        <v>106</v>
      </c>
      <c r="H544" s="123"/>
      <c r="I544" s="123"/>
      <c r="J544" s="132" t="s">
        <v>451</v>
      </c>
      <c r="K544" s="130" t="s">
        <v>147</v>
      </c>
      <c r="L544" s="110"/>
      <c r="M544" s="110"/>
      <c r="N544" s="110"/>
      <c r="O544" s="112"/>
      <c r="P544" s="110"/>
    </row>
    <row r="545" spans="1:16" ht="12.75" customHeight="1" x14ac:dyDescent="0.25">
      <c r="A545" s="110"/>
      <c r="B545" s="110"/>
      <c r="C545" s="122">
        <f t="shared" si="0"/>
        <v>45</v>
      </c>
      <c r="D545" s="113" t="str">
        <f t="shared" si="1"/>
        <v>Khoa học</v>
      </c>
      <c r="E545" s="110" t="str">
        <f t="shared" si="3"/>
        <v>45Khoa học</v>
      </c>
      <c r="F545" s="129">
        <v>45</v>
      </c>
      <c r="G545" s="123" t="s">
        <v>106</v>
      </c>
      <c r="H545" s="123"/>
      <c r="I545" s="123"/>
      <c r="J545" s="132" t="s">
        <v>452</v>
      </c>
      <c r="K545" s="130" t="s">
        <v>147</v>
      </c>
      <c r="L545" s="110"/>
      <c r="M545" s="110"/>
      <c r="N545" s="110"/>
      <c r="O545" s="112"/>
      <c r="P545" s="110"/>
    </row>
    <row r="546" spans="1:16" ht="12.75" customHeight="1" x14ac:dyDescent="0.25">
      <c r="A546" s="110"/>
      <c r="B546" s="110"/>
      <c r="C546" s="122">
        <f t="shared" si="0"/>
        <v>46</v>
      </c>
      <c r="D546" s="113" t="str">
        <f t="shared" si="1"/>
        <v>Khoa học</v>
      </c>
      <c r="E546" s="110" t="str">
        <f t="shared" si="3"/>
        <v>46Khoa học</v>
      </c>
      <c r="F546" s="129">
        <v>46</v>
      </c>
      <c r="G546" s="123" t="s">
        <v>106</v>
      </c>
      <c r="H546" s="123"/>
      <c r="I546" s="123"/>
      <c r="J546" s="132" t="s">
        <v>453</v>
      </c>
      <c r="K546" s="130" t="s">
        <v>147</v>
      </c>
      <c r="L546" s="110"/>
      <c r="M546" s="110"/>
      <c r="N546" s="110"/>
      <c r="O546" s="112"/>
      <c r="P546" s="110"/>
    </row>
    <row r="547" spans="1:16" ht="12.75" customHeight="1" x14ac:dyDescent="0.25">
      <c r="A547" s="110"/>
      <c r="B547" s="110"/>
      <c r="C547" s="122">
        <f t="shared" si="0"/>
        <v>47</v>
      </c>
      <c r="D547" s="113" t="str">
        <f t="shared" si="1"/>
        <v>Khoa học</v>
      </c>
      <c r="E547" s="110" t="str">
        <f t="shared" si="3"/>
        <v>47Khoa học</v>
      </c>
      <c r="F547" s="129">
        <v>47</v>
      </c>
      <c r="G547" s="123" t="s">
        <v>106</v>
      </c>
      <c r="H547" s="123"/>
      <c r="I547" s="123"/>
      <c r="J547" s="132" t="s">
        <v>454</v>
      </c>
      <c r="K547" s="130" t="s">
        <v>147</v>
      </c>
      <c r="L547" s="110"/>
      <c r="M547" s="110"/>
      <c r="N547" s="110"/>
      <c r="O547" s="112"/>
      <c r="P547" s="110"/>
    </row>
    <row r="548" spans="1:16" ht="12.75" customHeight="1" x14ac:dyDescent="0.25">
      <c r="A548" s="110"/>
      <c r="B548" s="110"/>
      <c r="C548" s="122">
        <f t="shared" si="0"/>
        <v>48</v>
      </c>
      <c r="D548" s="113" t="str">
        <f t="shared" si="1"/>
        <v>Khoa học</v>
      </c>
      <c r="E548" s="110" t="str">
        <f t="shared" si="3"/>
        <v>48Khoa học</v>
      </c>
      <c r="F548" s="129">
        <v>48</v>
      </c>
      <c r="G548" s="123" t="s">
        <v>106</v>
      </c>
      <c r="H548" s="123"/>
      <c r="I548" s="123"/>
      <c r="J548" s="132" t="s">
        <v>455</v>
      </c>
      <c r="K548" s="130" t="s">
        <v>147</v>
      </c>
      <c r="L548" s="110"/>
      <c r="M548" s="110"/>
      <c r="N548" s="110"/>
      <c r="O548" s="112"/>
      <c r="P548" s="110"/>
    </row>
    <row r="549" spans="1:16" ht="12.75" customHeight="1" x14ac:dyDescent="0.25">
      <c r="A549" s="110"/>
      <c r="B549" s="110"/>
      <c r="C549" s="122">
        <f t="shared" si="0"/>
        <v>49</v>
      </c>
      <c r="D549" s="113" t="str">
        <f t="shared" si="1"/>
        <v>Khoa học</v>
      </c>
      <c r="E549" s="110" t="str">
        <f t="shared" si="3"/>
        <v>49Khoa học</v>
      </c>
      <c r="F549" s="129">
        <v>49</v>
      </c>
      <c r="G549" s="123" t="s">
        <v>106</v>
      </c>
      <c r="H549" s="123"/>
      <c r="I549" s="123"/>
      <c r="J549" s="132" t="s">
        <v>456</v>
      </c>
      <c r="K549" s="130" t="s">
        <v>147</v>
      </c>
      <c r="L549" s="110"/>
      <c r="M549" s="110"/>
      <c r="N549" s="110"/>
      <c r="O549" s="112"/>
      <c r="P549" s="110"/>
    </row>
    <row r="550" spans="1:16" ht="12.75" customHeight="1" x14ac:dyDescent="0.25">
      <c r="A550" s="110"/>
      <c r="B550" s="110"/>
      <c r="C550" s="122">
        <f t="shared" si="0"/>
        <v>50</v>
      </c>
      <c r="D550" s="113" t="str">
        <f t="shared" si="1"/>
        <v>Khoa học</v>
      </c>
      <c r="E550" s="110" t="str">
        <f t="shared" si="3"/>
        <v>50Khoa học</v>
      </c>
      <c r="F550" s="129">
        <v>50</v>
      </c>
      <c r="G550" s="123" t="s">
        <v>106</v>
      </c>
      <c r="H550" s="123"/>
      <c r="I550" s="123"/>
      <c r="J550" s="132" t="s">
        <v>456</v>
      </c>
      <c r="K550" s="130" t="s">
        <v>147</v>
      </c>
      <c r="L550" s="110"/>
      <c r="M550" s="110"/>
      <c r="N550" s="110"/>
      <c r="O550" s="112"/>
      <c r="P550" s="110"/>
    </row>
    <row r="551" spans="1:16" ht="12.75" customHeight="1" x14ac:dyDescent="0.25">
      <c r="A551" s="110"/>
      <c r="B551" s="110"/>
      <c r="C551" s="122">
        <f t="shared" si="0"/>
        <v>51</v>
      </c>
      <c r="D551" s="113" t="str">
        <f t="shared" si="1"/>
        <v>Khoa học</v>
      </c>
      <c r="E551" s="110" t="str">
        <f t="shared" si="3"/>
        <v>51Khoa học</v>
      </c>
      <c r="F551" s="129">
        <v>51</v>
      </c>
      <c r="G551" s="123" t="s">
        <v>106</v>
      </c>
      <c r="H551" s="123"/>
      <c r="I551" s="123"/>
      <c r="J551" s="132" t="s">
        <v>457</v>
      </c>
      <c r="K551" s="130" t="s">
        <v>147</v>
      </c>
      <c r="L551" s="110"/>
      <c r="M551" s="110"/>
      <c r="N551" s="110"/>
      <c r="O551" s="112"/>
      <c r="P551" s="110"/>
    </row>
    <row r="552" spans="1:16" ht="12.75" customHeight="1" x14ac:dyDescent="0.25">
      <c r="A552" s="110"/>
      <c r="B552" s="110"/>
      <c r="C552" s="122">
        <f t="shared" si="0"/>
        <v>52</v>
      </c>
      <c r="D552" s="113" t="str">
        <f t="shared" si="1"/>
        <v>Khoa học</v>
      </c>
      <c r="E552" s="110" t="str">
        <f t="shared" si="3"/>
        <v>52Khoa học</v>
      </c>
      <c r="F552" s="129">
        <v>52</v>
      </c>
      <c r="G552" s="123" t="s">
        <v>106</v>
      </c>
      <c r="H552" s="123"/>
      <c r="I552" s="123"/>
      <c r="J552" s="132" t="s">
        <v>458</v>
      </c>
      <c r="K552" s="130" t="s">
        <v>147</v>
      </c>
      <c r="L552" s="110"/>
      <c r="M552" s="110"/>
      <c r="N552" s="110"/>
      <c r="O552" s="112"/>
      <c r="P552" s="110"/>
    </row>
    <row r="553" spans="1:16" ht="12.75" customHeight="1" x14ac:dyDescent="0.25">
      <c r="A553" s="110"/>
      <c r="B553" s="110"/>
      <c r="C553" s="122">
        <f t="shared" si="0"/>
        <v>53</v>
      </c>
      <c r="D553" s="113" t="str">
        <f t="shared" si="1"/>
        <v>Khoa học</v>
      </c>
      <c r="E553" s="110" t="str">
        <f t="shared" si="3"/>
        <v>53Khoa học</v>
      </c>
      <c r="F553" s="129">
        <v>53</v>
      </c>
      <c r="G553" s="123" t="s">
        <v>106</v>
      </c>
      <c r="H553" s="123"/>
      <c r="I553" s="123"/>
      <c r="J553" s="132" t="s">
        <v>459</v>
      </c>
      <c r="K553" s="130" t="s">
        <v>147</v>
      </c>
      <c r="L553" s="110"/>
      <c r="M553" s="110"/>
      <c r="N553" s="110"/>
      <c r="O553" s="112"/>
      <c r="P553" s="110"/>
    </row>
    <row r="554" spans="1:16" ht="12.75" customHeight="1" x14ac:dyDescent="0.25">
      <c r="A554" s="110"/>
      <c r="B554" s="110"/>
      <c r="C554" s="122">
        <f t="shared" si="0"/>
        <v>54</v>
      </c>
      <c r="D554" s="113" t="str">
        <f t="shared" si="1"/>
        <v>Khoa học</v>
      </c>
      <c r="E554" s="110" t="str">
        <f t="shared" si="3"/>
        <v>54Khoa học</v>
      </c>
      <c r="F554" s="129">
        <v>54</v>
      </c>
      <c r="G554" s="123" t="s">
        <v>106</v>
      </c>
      <c r="H554" s="123"/>
      <c r="I554" s="123"/>
      <c r="J554" s="132" t="s">
        <v>460</v>
      </c>
      <c r="K554" s="130" t="s">
        <v>147</v>
      </c>
      <c r="L554" s="110"/>
      <c r="M554" s="110"/>
      <c r="N554" s="110"/>
      <c r="O554" s="112"/>
      <c r="P554" s="110"/>
    </row>
    <row r="555" spans="1:16" ht="12.75" customHeight="1" x14ac:dyDescent="0.25">
      <c r="A555" s="110"/>
      <c r="B555" s="110"/>
      <c r="C555" s="122">
        <f t="shared" si="0"/>
        <v>55</v>
      </c>
      <c r="D555" s="113" t="str">
        <f t="shared" si="1"/>
        <v>Khoa học</v>
      </c>
      <c r="E555" s="110" t="str">
        <f t="shared" si="3"/>
        <v>55Khoa học</v>
      </c>
      <c r="F555" s="129">
        <v>55</v>
      </c>
      <c r="G555" s="123" t="s">
        <v>106</v>
      </c>
      <c r="H555" s="123"/>
      <c r="I555" s="123"/>
      <c r="J555" s="132" t="s">
        <v>461</v>
      </c>
      <c r="K555" s="130" t="s">
        <v>147</v>
      </c>
      <c r="L555" s="110"/>
      <c r="M555" s="110"/>
      <c r="N555" s="110"/>
      <c r="O555" s="112"/>
      <c r="P555" s="110"/>
    </row>
    <row r="556" spans="1:16" ht="12.75" customHeight="1" x14ac:dyDescent="0.25">
      <c r="A556" s="110"/>
      <c r="B556" s="110"/>
      <c r="C556" s="122">
        <f t="shared" si="0"/>
        <v>56</v>
      </c>
      <c r="D556" s="113" t="str">
        <f t="shared" si="1"/>
        <v>Khoa học</v>
      </c>
      <c r="E556" s="110" t="str">
        <f t="shared" si="3"/>
        <v>56Khoa học</v>
      </c>
      <c r="F556" s="129">
        <v>56</v>
      </c>
      <c r="G556" s="123" t="s">
        <v>106</v>
      </c>
      <c r="H556" s="123"/>
      <c r="I556" s="123"/>
      <c r="J556" s="132" t="s">
        <v>462</v>
      </c>
      <c r="K556" s="130" t="s">
        <v>147</v>
      </c>
      <c r="L556" s="110"/>
      <c r="M556" s="110"/>
      <c r="N556" s="110"/>
      <c r="O556" s="112"/>
      <c r="P556" s="110"/>
    </row>
    <row r="557" spans="1:16" ht="12.75" customHeight="1" x14ac:dyDescent="0.25">
      <c r="A557" s="110"/>
      <c r="B557" s="110"/>
      <c r="C557" s="122">
        <f t="shared" si="0"/>
        <v>57</v>
      </c>
      <c r="D557" s="113" t="str">
        <f t="shared" si="1"/>
        <v>Khoa học</v>
      </c>
      <c r="E557" s="110" t="str">
        <f t="shared" si="3"/>
        <v>57Khoa học</v>
      </c>
      <c r="F557" s="129">
        <v>57</v>
      </c>
      <c r="G557" s="123" t="s">
        <v>106</v>
      </c>
      <c r="H557" s="123"/>
      <c r="I557" s="123"/>
      <c r="J557" s="132" t="s">
        <v>463</v>
      </c>
      <c r="K557" s="130" t="s">
        <v>147</v>
      </c>
      <c r="L557" s="110"/>
      <c r="M557" s="110"/>
      <c r="N557" s="110"/>
      <c r="O557" s="112"/>
      <c r="P557" s="110"/>
    </row>
    <row r="558" spans="1:16" ht="12.75" customHeight="1" x14ac:dyDescent="0.25">
      <c r="A558" s="110"/>
      <c r="B558" s="110"/>
      <c r="C558" s="122">
        <f t="shared" si="0"/>
        <v>58</v>
      </c>
      <c r="D558" s="113" t="str">
        <f t="shared" si="1"/>
        <v>Khoa học</v>
      </c>
      <c r="E558" s="110" t="str">
        <f t="shared" si="3"/>
        <v>58Khoa học</v>
      </c>
      <c r="F558" s="129">
        <v>58</v>
      </c>
      <c r="G558" s="130" t="s">
        <v>106</v>
      </c>
      <c r="H558" s="130"/>
      <c r="I558" s="130"/>
      <c r="J558" s="132" t="s">
        <v>464</v>
      </c>
      <c r="K558" s="130" t="s">
        <v>147</v>
      </c>
      <c r="L558" s="110"/>
      <c r="M558" s="110"/>
      <c r="N558" s="110"/>
      <c r="O558" s="112"/>
      <c r="P558" s="110"/>
    </row>
    <row r="559" spans="1:16" ht="12.75" customHeight="1" x14ac:dyDescent="0.25">
      <c r="A559" s="110"/>
      <c r="B559" s="110"/>
      <c r="C559" s="122">
        <f t="shared" si="0"/>
        <v>59</v>
      </c>
      <c r="D559" s="113" t="str">
        <f t="shared" si="1"/>
        <v>Khoa học</v>
      </c>
      <c r="E559" s="110" t="str">
        <f t="shared" si="3"/>
        <v>59Khoa học</v>
      </c>
      <c r="F559" s="129">
        <v>59</v>
      </c>
      <c r="G559" s="130" t="s">
        <v>106</v>
      </c>
      <c r="H559" s="130"/>
      <c r="I559" s="130"/>
      <c r="J559" s="132" t="s">
        <v>465</v>
      </c>
      <c r="K559" s="130" t="s">
        <v>147</v>
      </c>
      <c r="L559" s="110"/>
      <c r="M559" s="110"/>
      <c r="N559" s="110"/>
      <c r="O559" s="112"/>
      <c r="P559" s="110"/>
    </row>
    <row r="560" spans="1:16" ht="12.75" customHeight="1" x14ac:dyDescent="0.25">
      <c r="A560" s="110"/>
      <c r="B560" s="110"/>
      <c r="C560" s="122">
        <f t="shared" si="0"/>
        <v>60</v>
      </c>
      <c r="D560" s="113" t="str">
        <f t="shared" si="1"/>
        <v>Khoa học</v>
      </c>
      <c r="E560" s="110" t="str">
        <f t="shared" si="3"/>
        <v>60Khoa học</v>
      </c>
      <c r="F560" s="129">
        <v>60</v>
      </c>
      <c r="G560" s="123" t="s">
        <v>106</v>
      </c>
      <c r="H560" s="123"/>
      <c r="I560" s="123"/>
      <c r="J560" s="132" t="s">
        <v>466</v>
      </c>
      <c r="K560" s="130" t="s">
        <v>147</v>
      </c>
      <c r="L560" s="110"/>
      <c r="M560" s="110"/>
      <c r="N560" s="110"/>
      <c r="O560" s="112"/>
      <c r="P560" s="110"/>
    </row>
    <row r="561" spans="1:16" ht="12.75" customHeight="1" x14ac:dyDescent="0.25">
      <c r="A561" s="110"/>
      <c r="B561" s="110"/>
      <c r="C561" s="122">
        <f t="shared" si="0"/>
        <v>61</v>
      </c>
      <c r="D561" s="113" t="str">
        <f t="shared" si="1"/>
        <v>Khoa học</v>
      </c>
      <c r="E561" s="110" t="str">
        <f t="shared" si="3"/>
        <v>61Khoa học</v>
      </c>
      <c r="F561" s="129">
        <v>61</v>
      </c>
      <c r="G561" s="123" t="s">
        <v>106</v>
      </c>
      <c r="H561" s="123"/>
      <c r="I561" s="123"/>
      <c r="J561" s="132" t="s">
        <v>467</v>
      </c>
      <c r="K561" s="130" t="s">
        <v>147</v>
      </c>
      <c r="L561" s="110"/>
      <c r="M561" s="110"/>
      <c r="N561" s="110"/>
      <c r="O561" s="112"/>
      <c r="P561" s="110"/>
    </row>
    <row r="562" spans="1:16" ht="12.75" customHeight="1" x14ac:dyDescent="0.25">
      <c r="A562" s="110"/>
      <c r="B562" s="110"/>
      <c r="C562" s="122">
        <f t="shared" si="0"/>
        <v>62</v>
      </c>
      <c r="D562" s="113" t="str">
        <f t="shared" si="1"/>
        <v>Khoa học</v>
      </c>
      <c r="E562" s="110" t="str">
        <f t="shared" si="3"/>
        <v>62Khoa học</v>
      </c>
      <c r="F562" s="129">
        <v>62</v>
      </c>
      <c r="G562" s="123" t="s">
        <v>106</v>
      </c>
      <c r="H562" s="123"/>
      <c r="I562" s="123"/>
      <c r="J562" s="127" t="s">
        <v>468</v>
      </c>
      <c r="K562" s="130" t="s">
        <v>147</v>
      </c>
      <c r="L562" s="110"/>
      <c r="M562" s="110"/>
      <c r="N562" s="110"/>
      <c r="O562" s="112"/>
      <c r="P562" s="110"/>
    </row>
    <row r="563" spans="1:16" ht="12.75" customHeight="1" x14ac:dyDescent="0.25">
      <c r="A563" s="110"/>
      <c r="B563" s="110"/>
      <c r="C563" s="122">
        <f t="shared" si="0"/>
        <v>63</v>
      </c>
      <c r="D563" s="113" t="str">
        <f t="shared" si="1"/>
        <v>Khoa học</v>
      </c>
      <c r="E563" s="110" t="str">
        <f t="shared" si="3"/>
        <v>63Khoa học</v>
      </c>
      <c r="F563" s="129">
        <v>63</v>
      </c>
      <c r="G563" s="123" t="s">
        <v>106</v>
      </c>
      <c r="H563" s="123"/>
      <c r="I563" s="123"/>
      <c r="J563" s="127" t="s">
        <v>469</v>
      </c>
      <c r="K563" s="130" t="s">
        <v>147</v>
      </c>
      <c r="L563" s="110"/>
      <c r="M563" s="110"/>
      <c r="N563" s="110"/>
      <c r="O563" s="112"/>
      <c r="P563" s="110"/>
    </row>
    <row r="564" spans="1:16" ht="12.75" customHeight="1" x14ac:dyDescent="0.25">
      <c r="A564" s="110"/>
      <c r="B564" s="110"/>
      <c r="C564" s="122">
        <f t="shared" si="0"/>
        <v>64</v>
      </c>
      <c r="D564" s="113" t="str">
        <f t="shared" si="1"/>
        <v>Khoa học</v>
      </c>
      <c r="E564" s="110" t="str">
        <f t="shared" si="3"/>
        <v>64Khoa học</v>
      </c>
      <c r="F564" s="129">
        <v>64</v>
      </c>
      <c r="G564" s="123" t="s">
        <v>106</v>
      </c>
      <c r="H564" s="123"/>
      <c r="I564" s="123"/>
      <c r="J564" s="127" t="s">
        <v>470</v>
      </c>
      <c r="K564" s="130" t="s">
        <v>147</v>
      </c>
      <c r="L564" s="110"/>
      <c r="M564" s="110"/>
      <c r="N564" s="110"/>
      <c r="O564" s="112"/>
      <c r="P564" s="110"/>
    </row>
    <row r="565" spans="1:16" ht="12.75" customHeight="1" x14ac:dyDescent="0.25">
      <c r="A565" s="110"/>
      <c r="B565" s="110"/>
      <c r="C565" s="122">
        <f t="shared" si="0"/>
        <v>65</v>
      </c>
      <c r="D565" s="113" t="str">
        <f t="shared" si="1"/>
        <v>Khoa học</v>
      </c>
      <c r="E565" s="110" t="str">
        <f t="shared" si="3"/>
        <v>65Khoa học</v>
      </c>
      <c r="F565" s="129">
        <v>65</v>
      </c>
      <c r="G565" s="123" t="s">
        <v>106</v>
      </c>
      <c r="H565" s="123"/>
      <c r="I565" s="123"/>
      <c r="J565" s="127" t="s">
        <v>471</v>
      </c>
      <c r="K565" s="130" t="s">
        <v>147</v>
      </c>
      <c r="L565" s="110"/>
      <c r="M565" s="110"/>
      <c r="N565" s="110"/>
      <c r="O565" s="112"/>
      <c r="P565" s="110"/>
    </row>
    <row r="566" spans="1:16" ht="12.75" customHeight="1" x14ac:dyDescent="0.25">
      <c r="A566" s="110"/>
      <c r="B566" s="110"/>
      <c r="C566" s="122">
        <f t="shared" si="0"/>
        <v>66</v>
      </c>
      <c r="D566" s="113" t="str">
        <f t="shared" si="1"/>
        <v>Khoa học</v>
      </c>
      <c r="E566" s="110" t="str">
        <f t="shared" si="3"/>
        <v>66Khoa học</v>
      </c>
      <c r="F566" s="129">
        <v>66</v>
      </c>
      <c r="G566" s="123" t="s">
        <v>106</v>
      </c>
      <c r="H566" s="123"/>
      <c r="I566" s="123"/>
      <c r="J566" s="127" t="s">
        <v>472</v>
      </c>
      <c r="K566" s="130" t="s">
        <v>147</v>
      </c>
      <c r="L566" s="110"/>
      <c r="M566" s="110"/>
      <c r="N566" s="110"/>
      <c r="O566" s="112"/>
      <c r="P566" s="110"/>
    </row>
    <row r="567" spans="1:16" ht="12.75" customHeight="1" x14ac:dyDescent="0.25">
      <c r="A567" s="110"/>
      <c r="B567" s="110"/>
      <c r="C567" s="122">
        <f t="shared" si="0"/>
        <v>67</v>
      </c>
      <c r="D567" s="113" t="str">
        <f t="shared" si="1"/>
        <v>Khoa học</v>
      </c>
      <c r="E567" s="110" t="str">
        <f t="shared" si="3"/>
        <v>67Khoa học</v>
      </c>
      <c r="F567" s="129">
        <v>67</v>
      </c>
      <c r="G567" s="123" t="s">
        <v>106</v>
      </c>
      <c r="H567" s="123"/>
      <c r="I567" s="123"/>
      <c r="J567" s="127" t="s">
        <v>473</v>
      </c>
      <c r="K567" s="130" t="s">
        <v>147</v>
      </c>
      <c r="L567" s="110"/>
      <c r="M567" s="110"/>
      <c r="N567" s="110"/>
      <c r="O567" s="112"/>
      <c r="P567" s="110"/>
    </row>
    <row r="568" spans="1:16" ht="12.75" customHeight="1" x14ac:dyDescent="0.25">
      <c r="A568" s="110"/>
      <c r="B568" s="110"/>
      <c r="C568" s="122">
        <f t="shared" si="0"/>
        <v>68</v>
      </c>
      <c r="D568" s="113" t="str">
        <f t="shared" si="1"/>
        <v>Khoa học</v>
      </c>
      <c r="E568" s="110" t="str">
        <f t="shared" si="3"/>
        <v>68Khoa học</v>
      </c>
      <c r="F568" s="129">
        <v>68</v>
      </c>
      <c r="G568" s="123" t="s">
        <v>106</v>
      </c>
      <c r="H568" s="123"/>
      <c r="I568" s="123"/>
      <c r="J568" s="127" t="s">
        <v>474</v>
      </c>
      <c r="K568" s="130" t="s">
        <v>147</v>
      </c>
      <c r="L568" s="110"/>
      <c r="M568" s="110"/>
      <c r="N568" s="110"/>
      <c r="O568" s="112"/>
      <c r="P568" s="110"/>
    </row>
    <row r="569" spans="1:16" ht="12.75" customHeight="1" x14ac:dyDescent="0.25">
      <c r="A569" s="110"/>
      <c r="B569" s="110"/>
      <c r="C569" s="122">
        <f t="shared" si="0"/>
        <v>69</v>
      </c>
      <c r="D569" s="113" t="str">
        <f t="shared" si="1"/>
        <v>Khoa học</v>
      </c>
      <c r="E569" s="110" t="str">
        <f t="shared" si="3"/>
        <v>69Khoa học</v>
      </c>
      <c r="F569" s="129">
        <v>69</v>
      </c>
      <c r="G569" s="123" t="s">
        <v>106</v>
      </c>
      <c r="H569" s="123"/>
      <c r="I569" s="123"/>
      <c r="J569" s="127" t="s">
        <v>475</v>
      </c>
      <c r="K569" s="130" t="s">
        <v>147</v>
      </c>
      <c r="L569" s="110"/>
      <c r="M569" s="110"/>
      <c r="N569" s="110"/>
      <c r="O569" s="112"/>
      <c r="P569" s="110"/>
    </row>
    <row r="570" spans="1:16" ht="12.75" customHeight="1" x14ac:dyDescent="0.25">
      <c r="A570" s="110"/>
      <c r="B570" s="110"/>
      <c r="C570" s="122">
        <f t="shared" si="0"/>
        <v>70</v>
      </c>
      <c r="D570" s="113" t="str">
        <f t="shared" si="1"/>
        <v>Khoa học</v>
      </c>
      <c r="E570" s="110" t="str">
        <f t="shared" si="3"/>
        <v>70Khoa học</v>
      </c>
      <c r="F570" s="129">
        <v>70</v>
      </c>
      <c r="G570" s="123" t="s">
        <v>106</v>
      </c>
      <c r="H570" s="123"/>
      <c r="I570" s="123"/>
      <c r="J570" s="127" t="s">
        <v>476</v>
      </c>
      <c r="K570" s="130" t="s">
        <v>477</v>
      </c>
      <c r="L570" s="110"/>
      <c r="M570" s="110"/>
      <c r="N570" s="110"/>
      <c r="O570" s="112"/>
      <c r="P570" s="110"/>
    </row>
    <row r="571" spans="1:16" ht="12.75" customHeight="1" x14ac:dyDescent="0.25">
      <c r="A571" s="110"/>
      <c r="B571" s="110"/>
      <c r="C571" s="122">
        <f t="shared" si="0"/>
        <v>1</v>
      </c>
      <c r="D571" s="113" t="str">
        <f t="shared" si="1"/>
        <v>Địa lí</v>
      </c>
      <c r="E571" s="110" t="str">
        <f t="shared" si="3"/>
        <v>1Địa lí</v>
      </c>
      <c r="F571" s="129">
        <v>1</v>
      </c>
      <c r="G571" s="123" t="s">
        <v>95</v>
      </c>
      <c r="H571" s="123"/>
      <c r="I571" s="123"/>
      <c r="J571" s="127" t="s">
        <v>478</v>
      </c>
      <c r="K571" s="130" t="s">
        <v>147</v>
      </c>
      <c r="L571" s="110"/>
      <c r="M571" s="110"/>
      <c r="N571" s="110"/>
      <c r="O571" s="112"/>
      <c r="P571" s="110"/>
    </row>
    <row r="572" spans="1:16" ht="12.75" customHeight="1" x14ac:dyDescent="0.25">
      <c r="A572" s="110"/>
      <c r="B572" s="110"/>
      <c r="C572" s="122">
        <f t="shared" si="0"/>
        <v>2</v>
      </c>
      <c r="D572" s="113" t="str">
        <f t="shared" si="1"/>
        <v>Địa lí</v>
      </c>
      <c r="E572" s="110" t="str">
        <f t="shared" si="3"/>
        <v>2Địa lí</v>
      </c>
      <c r="F572" s="129">
        <v>2</v>
      </c>
      <c r="G572" s="123" t="s">
        <v>95</v>
      </c>
      <c r="H572" s="123"/>
      <c r="I572" s="123"/>
      <c r="J572" s="127" t="s">
        <v>479</v>
      </c>
      <c r="K572" s="130" t="s">
        <v>147</v>
      </c>
      <c r="L572" s="110"/>
      <c r="M572" s="110"/>
      <c r="N572" s="110"/>
      <c r="O572" s="112"/>
      <c r="P572" s="110"/>
    </row>
    <row r="573" spans="1:16" ht="12.75" customHeight="1" x14ac:dyDescent="0.25">
      <c r="A573" s="110"/>
      <c r="B573" s="110"/>
      <c r="C573" s="122">
        <f t="shared" si="0"/>
        <v>3</v>
      </c>
      <c r="D573" s="113" t="str">
        <f t="shared" si="1"/>
        <v>Địa lí</v>
      </c>
      <c r="E573" s="110" t="str">
        <f t="shared" si="3"/>
        <v>3Địa lí</v>
      </c>
      <c r="F573" s="129">
        <v>3</v>
      </c>
      <c r="G573" s="123" t="s">
        <v>95</v>
      </c>
      <c r="H573" s="123"/>
      <c r="I573" s="123"/>
      <c r="J573" s="127" t="s">
        <v>480</v>
      </c>
      <c r="K573" s="130" t="s">
        <v>147</v>
      </c>
      <c r="L573" s="110"/>
      <c r="M573" s="110"/>
      <c r="N573" s="110"/>
      <c r="O573" s="112"/>
      <c r="P573" s="110"/>
    </row>
    <row r="574" spans="1:16" ht="12.75" customHeight="1" x14ac:dyDescent="0.25">
      <c r="A574" s="110"/>
      <c r="B574" s="110"/>
      <c r="C574" s="122">
        <f t="shared" si="0"/>
        <v>4</v>
      </c>
      <c r="D574" s="113" t="str">
        <f t="shared" si="1"/>
        <v>Địa lí</v>
      </c>
      <c r="E574" s="110" t="str">
        <f t="shared" si="3"/>
        <v>4Địa lí</v>
      </c>
      <c r="F574" s="129">
        <v>4</v>
      </c>
      <c r="G574" s="123" t="s">
        <v>95</v>
      </c>
      <c r="H574" s="123"/>
      <c r="I574" s="123"/>
      <c r="J574" s="127" t="s">
        <v>481</v>
      </c>
      <c r="K574" s="130" t="s">
        <v>147</v>
      </c>
      <c r="L574" s="110"/>
      <c r="M574" s="110"/>
      <c r="N574" s="110"/>
      <c r="O574" s="112"/>
      <c r="P574" s="110"/>
    </row>
    <row r="575" spans="1:16" ht="12.75" customHeight="1" x14ac:dyDescent="0.25">
      <c r="A575" s="110"/>
      <c r="B575" s="110"/>
      <c r="C575" s="122">
        <f t="shared" si="0"/>
        <v>5</v>
      </c>
      <c r="D575" s="113" t="str">
        <f t="shared" si="1"/>
        <v>Địa lí</v>
      </c>
      <c r="E575" s="110" t="str">
        <f t="shared" si="3"/>
        <v>5Địa lí</v>
      </c>
      <c r="F575" s="129">
        <v>5</v>
      </c>
      <c r="G575" s="123" t="s">
        <v>95</v>
      </c>
      <c r="H575" s="123"/>
      <c r="I575" s="123"/>
      <c r="J575" s="127" t="s">
        <v>482</v>
      </c>
      <c r="K575" s="130" t="s">
        <v>147</v>
      </c>
      <c r="L575" s="110"/>
      <c r="M575" s="110"/>
      <c r="N575" s="110"/>
      <c r="O575" s="112"/>
      <c r="P575" s="110"/>
    </row>
    <row r="576" spans="1:16" ht="12.75" customHeight="1" x14ac:dyDescent="0.25">
      <c r="A576" s="110"/>
      <c r="B576" s="110"/>
      <c r="C576" s="122">
        <f t="shared" si="0"/>
        <v>6</v>
      </c>
      <c r="D576" s="113" t="str">
        <f t="shared" si="1"/>
        <v>Địa lí</v>
      </c>
      <c r="E576" s="110" t="str">
        <f t="shared" si="3"/>
        <v>6Địa lí</v>
      </c>
      <c r="F576" s="129">
        <v>6</v>
      </c>
      <c r="G576" s="123" t="s">
        <v>95</v>
      </c>
      <c r="H576" s="123"/>
      <c r="I576" s="123"/>
      <c r="J576" s="127" t="s">
        <v>483</v>
      </c>
      <c r="K576" s="130" t="s">
        <v>147</v>
      </c>
      <c r="L576" s="110"/>
      <c r="M576" s="110"/>
      <c r="N576" s="110"/>
      <c r="O576" s="112"/>
      <c r="P576" s="110"/>
    </row>
    <row r="577" spans="1:16" ht="12.75" customHeight="1" x14ac:dyDescent="0.25">
      <c r="A577" s="110"/>
      <c r="B577" s="110"/>
      <c r="C577" s="122">
        <f t="shared" si="0"/>
        <v>7</v>
      </c>
      <c r="D577" s="113" t="str">
        <f t="shared" si="1"/>
        <v>Địa lí</v>
      </c>
      <c r="E577" s="110" t="str">
        <f t="shared" si="3"/>
        <v>7Địa lí</v>
      </c>
      <c r="F577" s="129">
        <v>7</v>
      </c>
      <c r="G577" s="123" t="s">
        <v>95</v>
      </c>
      <c r="H577" s="123"/>
      <c r="I577" s="123"/>
      <c r="J577" s="127" t="s">
        <v>484</v>
      </c>
      <c r="K577" s="130" t="s">
        <v>147</v>
      </c>
      <c r="L577" s="110"/>
      <c r="M577" s="110"/>
      <c r="N577" s="110"/>
      <c r="O577" s="112"/>
      <c r="P577" s="110"/>
    </row>
    <row r="578" spans="1:16" ht="12.75" customHeight="1" x14ac:dyDescent="0.25">
      <c r="A578" s="110"/>
      <c r="B578" s="110"/>
      <c r="C578" s="122">
        <f t="shared" si="0"/>
        <v>8</v>
      </c>
      <c r="D578" s="113" t="str">
        <f t="shared" si="1"/>
        <v>Địa lí</v>
      </c>
      <c r="E578" s="110" t="str">
        <f t="shared" si="3"/>
        <v>8Địa lí</v>
      </c>
      <c r="F578" s="129">
        <v>8</v>
      </c>
      <c r="G578" s="123" t="s">
        <v>95</v>
      </c>
      <c r="H578" s="123"/>
      <c r="I578" s="123"/>
      <c r="J578" s="127" t="s">
        <v>485</v>
      </c>
      <c r="K578" s="130" t="s">
        <v>147</v>
      </c>
      <c r="L578" s="110"/>
      <c r="M578" s="110"/>
      <c r="N578" s="110"/>
      <c r="O578" s="112"/>
      <c r="P578" s="110"/>
    </row>
    <row r="579" spans="1:16" ht="12.75" customHeight="1" x14ac:dyDescent="0.25">
      <c r="A579" s="110"/>
      <c r="B579" s="110"/>
      <c r="C579" s="122">
        <f t="shared" si="0"/>
        <v>9</v>
      </c>
      <c r="D579" s="113" t="str">
        <f t="shared" si="1"/>
        <v>Địa lí</v>
      </c>
      <c r="E579" s="110" t="str">
        <f t="shared" si="3"/>
        <v>9Địa lí</v>
      </c>
      <c r="F579" s="129">
        <v>9</v>
      </c>
      <c r="G579" s="123" t="s">
        <v>95</v>
      </c>
      <c r="H579" s="123"/>
      <c r="I579" s="123"/>
      <c r="J579" s="127" t="s">
        <v>486</v>
      </c>
      <c r="K579" s="130" t="s">
        <v>147</v>
      </c>
      <c r="L579" s="110"/>
      <c r="M579" s="110"/>
      <c r="N579" s="110"/>
      <c r="O579" s="112"/>
      <c r="P579" s="110"/>
    </row>
    <row r="580" spans="1:16" ht="12.75" customHeight="1" x14ac:dyDescent="0.25">
      <c r="A580" s="110"/>
      <c r="B580" s="110"/>
      <c r="C580" s="122">
        <f t="shared" si="0"/>
        <v>10</v>
      </c>
      <c r="D580" s="113" t="str">
        <f t="shared" si="1"/>
        <v>Địa lí</v>
      </c>
      <c r="E580" s="110" t="str">
        <f t="shared" si="3"/>
        <v>10Địa lí</v>
      </c>
      <c r="F580" s="129">
        <v>10</v>
      </c>
      <c r="G580" s="123" t="s">
        <v>95</v>
      </c>
      <c r="H580" s="123"/>
      <c r="I580" s="123"/>
      <c r="J580" s="127" t="s">
        <v>487</v>
      </c>
      <c r="K580" s="130" t="s">
        <v>147</v>
      </c>
      <c r="L580" s="110"/>
      <c r="M580" s="110"/>
      <c r="N580" s="110"/>
      <c r="O580" s="112"/>
      <c r="P580" s="110"/>
    </row>
    <row r="581" spans="1:16" ht="12.75" customHeight="1" x14ac:dyDescent="0.25">
      <c r="A581" s="110"/>
      <c r="B581" s="110"/>
      <c r="C581" s="122">
        <f t="shared" si="0"/>
        <v>11</v>
      </c>
      <c r="D581" s="113" t="str">
        <f t="shared" si="1"/>
        <v>Địa lí</v>
      </c>
      <c r="E581" s="110" t="str">
        <f t="shared" si="3"/>
        <v>11Địa lí</v>
      </c>
      <c r="F581" s="129">
        <v>11</v>
      </c>
      <c r="G581" s="123" t="s">
        <v>95</v>
      </c>
      <c r="H581" s="123"/>
      <c r="I581" s="123"/>
      <c r="J581" s="127" t="s">
        <v>488</v>
      </c>
      <c r="K581" s="130" t="s">
        <v>147</v>
      </c>
      <c r="L581" s="110"/>
      <c r="M581" s="110"/>
      <c r="N581" s="110"/>
      <c r="O581" s="112"/>
      <c r="P581" s="110"/>
    </row>
    <row r="582" spans="1:16" ht="12.75" customHeight="1" x14ac:dyDescent="0.25">
      <c r="A582" s="110"/>
      <c r="B582" s="110"/>
      <c r="C582" s="122">
        <f t="shared" si="0"/>
        <v>12</v>
      </c>
      <c r="D582" s="113" t="str">
        <f t="shared" si="1"/>
        <v>Địa lí</v>
      </c>
      <c r="E582" s="110" t="str">
        <f t="shared" si="3"/>
        <v>12Địa lí</v>
      </c>
      <c r="F582" s="129">
        <v>12</v>
      </c>
      <c r="G582" s="123" t="s">
        <v>95</v>
      </c>
      <c r="H582" s="123"/>
      <c r="I582" s="123"/>
      <c r="J582" s="127" t="s">
        <v>489</v>
      </c>
      <c r="K582" s="130" t="s">
        <v>147</v>
      </c>
      <c r="L582" s="110"/>
      <c r="M582" s="110"/>
      <c r="N582" s="110"/>
      <c r="O582" s="112"/>
      <c r="P582" s="110"/>
    </row>
    <row r="583" spans="1:16" ht="12.75" customHeight="1" x14ac:dyDescent="0.25">
      <c r="A583" s="110"/>
      <c r="B583" s="110"/>
      <c r="C583" s="122">
        <f t="shared" si="0"/>
        <v>13</v>
      </c>
      <c r="D583" s="113" t="str">
        <f t="shared" si="1"/>
        <v>Địa lí</v>
      </c>
      <c r="E583" s="110" t="str">
        <f t="shared" si="3"/>
        <v>13Địa lí</v>
      </c>
      <c r="F583" s="129">
        <v>13</v>
      </c>
      <c r="G583" s="123" t="s">
        <v>95</v>
      </c>
      <c r="H583" s="123"/>
      <c r="I583" s="123"/>
      <c r="J583" s="127" t="s">
        <v>490</v>
      </c>
      <c r="K583" s="130" t="s">
        <v>147</v>
      </c>
      <c r="L583" s="110"/>
      <c r="M583" s="110"/>
      <c r="N583" s="110"/>
      <c r="O583" s="112"/>
      <c r="P583" s="110"/>
    </row>
    <row r="584" spans="1:16" ht="12.75" customHeight="1" x14ac:dyDescent="0.25">
      <c r="A584" s="110"/>
      <c r="B584" s="110"/>
      <c r="C584" s="122">
        <f t="shared" si="0"/>
        <v>14</v>
      </c>
      <c r="D584" s="113" t="str">
        <f t="shared" si="1"/>
        <v>Địa lí</v>
      </c>
      <c r="E584" s="110" t="str">
        <f t="shared" si="3"/>
        <v>14Địa lí</v>
      </c>
      <c r="F584" s="129">
        <v>14</v>
      </c>
      <c r="G584" s="123" t="s">
        <v>95</v>
      </c>
      <c r="H584" s="123"/>
      <c r="I584" s="123"/>
      <c r="J584" s="127" t="s">
        <v>491</v>
      </c>
      <c r="K584" s="130" t="s">
        <v>147</v>
      </c>
      <c r="L584" s="110"/>
      <c r="M584" s="110"/>
      <c r="N584" s="110"/>
      <c r="O584" s="112"/>
      <c r="P584" s="110"/>
    </row>
    <row r="585" spans="1:16" ht="12.75" customHeight="1" x14ac:dyDescent="0.25">
      <c r="A585" s="110"/>
      <c r="B585" s="110"/>
      <c r="C585" s="122">
        <f t="shared" si="0"/>
        <v>15</v>
      </c>
      <c r="D585" s="113" t="str">
        <f t="shared" si="1"/>
        <v>Địa lí</v>
      </c>
      <c r="E585" s="110" t="str">
        <f t="shared" si="3"/>
        <v>15Địa lí</v>
      </c>
      <c r="F585" s="129">
        <v>15</v>
      </c>
      <c r="G585" s="123" t="s">
        <v>95</v>
      </c>
      <c r="H585" s="123"/>
      <c r="I585" s="123"/>
      <c r="J585" s="127" t="s">
        <v>492</v>
      </c>
      <c r="K585" s="130" t="s">
        <v>147</v>
      </c>
      <c r="L585" s="110"/>
      <c r="M585" s="110"/>
      <c r="N585" s="110"/>
      <c r="O585" s="112"/>
      <c r="P585" s="110"/>
    </row>
    <row r="586" spans="1:16" ht="12.75" customHeight="1" x14ac:dyDescent="0.25">
      <c r="A586" s="110"/>
      <c r="B586" s="110"/>
      <c r="C586" s="122">
        <f t="shared" si="0"/>
        <v>16</v>
      </c>
      <c r="D586" s="113" t="str">
        <f t="shared" si="1"/>
        <v>Địa lí</v>
      </c>
      <c r="E586" s="110" t="str">
        <f t="shared" si="3"/>
        <v>16Địa lí</v>
      </c>
      <c r="F586" s="129">
        <v>16</v>
      </c>
      <c r="G586" s="123" t="s">
        <v>95</v>
      </c>
      <c r="H586" s="123"/>
      <c r="I586" s="123"/>
      <c r="J586" s="127" t="s">
        <v>484</v>
      </c>
      <c r="K586" s="130" t="s">
        <v>147</v>
      </c>
      <c r="L586" s="110"/>
      <c r="M586" s="110"/>
      <c r="N586" s="110"/>
      <c r="O586" s="112"/>
      <c r="P586" s="110"/>
    </row>
    <row r="587" spans="1:16" ht="12.75" customHeight="1" x14ac:dyDescent="0.25">
      <c r="A587" s="110"/>
      <c r="B587" s="110"/>
      <c r="C587" s="122">
        <f t="shared" si="0"/>
        <v>17</v>
      </c>
      <c r="D587" s="113" t="str">
        <f t="shared" si="1"/>
        <v>Địa lí</v>
      </c>
      <c r="E587" s="110" t="str">
        <f t="shared" si="3"/>
        <v>17Địa lí</v>
      </c>
      <c r="F587" s="129">
        <v>17</v>
      </c>
      <c r="G587" s="123" t="s">
        <v>95</v>
      </c>
      <c r="H587" s="123"/>
      <c r="I587" s="123"/>
      <c r="J587" s="127" t="s">
        <v>341</v>
      </c>
      <c r="K587" s="130" t="s">
        <v>147</v>
      </c>
      <c r="L587" s="110"/>
      <c r="M587" s="110"/>
      <c r="N587" s="110"/>
      <c r="O587" s="112"/>
      <c r="P587" s="110"/>
    </row>
    <row r="588" spans="1:16" ht="12.75" customHeight="1" x14ac:dyDescent="0.25">
      <c r="A588" s="110"/>
      <c r="B588" s="110"/>
      <c r="C588" s="122">
        <f t="shared" si="0"/>
        <v>18</v>
      </c>
      <c r="D588" s="113" t="str">
        <f t="shared" si="1"/>
        <v>Địa lí</v>
      </c>
      <c r="E588" s="110" t="str">
        <f t="shared" si="3"/>
        <v>18Địa lí</v>
      </c>
      <c r="F588" s="129">
        <v>18</v>
      </c>
      <c r="G588" s="123" t="s">
        <v>95</v>
      </c>
      <c r="H588" s="123"/>
      <c r="I588" s="123"/>
      <c r="J588" s="127" t="s">
        <v>342</v>
      </c>
      <c r="K588" s="130" t="s">
        <v>477</v>
      </c>
      <c r="L588" s="110"/>
      <c r="M588" s="110"/>
      <c r="N588" s="110"/>
      <c r="O588" s="112"/>
      <c r="P588" s="110"/>
    </row>
    <row r="589" spans="1:16" ht="12.75" customHeight="1" x14ac:dyDescent="0.25">
      <c r="A589" s="110"/>
      <c r="B589" s="110"/>
      <c r="C589" s="122">
        <f t="shared" si="0"/>
        <v>19</v>
      </c>
      <c r="D589" s="113" t="str">
        <f t="shared" si="1"/>
        <v>Địa lí</v>
      </c>
      <c r="E589" s="110" t="str">
        <f t="shared" si="3"/>
        <v>19Địa lí</v>
      </c>
      <c r="F589" s="129">
        <v>19</v>
      </c>
      <c r="G589" s="123" t="s">
        <v>95</v>
      </c>
      <c r="H589" s="123"/>
      <c r="I589" s="123"/>
      <c r="J589" s="127" t="s">
        <v>493</v>
      </c>
      <c r="K589" s="130" t="s">
        <v>147</v>
      </c>
      <c r="L589" s="110"/>
      <c r="M589" s="110"/>
      <c r="N589" s="110"/>
      <c r="O589" s="112"/>
      <c r="P589" s="110"/>
    </row>
    <row r="590" spans="1:16" ht="12.75" customHeight="1" x14ac:dyDescent="0.25">
      <c r="A590" s="110"/>
      <c r="B590" s="110"/>
      <c r="C590" s="122">
        <f t="shared" si="0"/>
        <v>20</v>
      </c>
      <c r="D590" s="113" t="str">
        <f t="shared" si="1"/>
        <v>Địa lí</v>
      </c>
      <c r="E590" s="110" t="str">
        <f t="shared" si="3"/>
        <v>20Địa lí</v>
      </c>
      <c r="F590" s="129">
        <v>20</v>
      </c>
      <c r="G590" s="123" t="s">
        <v>95</v>
      </c>
      <c r="H590" s="123"/>
      <c r="I590" s="123"/>
      <c r="J590" s="127" t="s">
        <v>494</v>
      </c>
      <c r="K590" s="130" t="s">
        <v>147</v>
      </c>
      <c r="L590" s="110"/>
      <c r="M590" s="110"/>
      <c r="N590" s="110"/>
      <c r="O590" s="112"/>
      <c r="P590" s="110"/>
    </row>
    <row r="591" spans="1:16" ht="12.75" customHeight="1" x14ac:dyDescent="0.25">
      <c r="A591" s="110"/>
      <c r="B591" s="110"/>
      <c r="C591" s="122">
        <f t="shared" si="0"/>
        <v>21</v>
      </c>
      <c r="D591" s="113" t="str">
        <f t="shared" si="1"/>
        <v>Địa lí</v>
      </c>
      <c r="E591" s="110" t="str">
        <f t="shared" si="3"/>
        <v>21Địa lí</v>
      </c>
      <c r="F591" s="129">
        <v>21</v>
      </c>
      <c r="G591" s="123" t="s">
        <v>95</v>
      </c>
      <c r="H591" s="123"/>
      <c r="I591" s="123"/>
      <c r="J591" s="127" t="s">
        <v>495</v>
      </c>
      <c r="K591" s="130" t="s">
        <v>147</v>
      </c>
      <c r="L591" s="110"/>
      <c r="M591" s="110"/>
      <c r="N591" s="110"/>
      <c r="O591" s="112"/>
      <c r="P591" s="110"/>
    </row>
    <row r="592" spans="1:16" ht="12.75" customHeight="1" x14ac:dyDescent="0.25">
      <c r="A592" s="110"/>
      <c r="B592" s="110"/>
      <c r="C592" s="122">
        <f t="shared" si="0"/>
        <v>22</v>
      </c>
      <c r="D592" s="113" t="str">
        <f t="shared" si="1"/>
        <v>Địa lí</v>
      </c>
      <c r="E592" s="110" t="str">
        <f t="shared" si="3"/>
        <v>22Địa lí</v>
      </c>
      <c r="F592" s="129">
        <v>22</v>
      </c>
      <c r="G592" s="123" t="s">
        <v>95</v>
      </c>
      <c r="H592" s="123"/>
      <c r="I592" s="123"/>
      <c r="J592" s="127" t="s">
        <v>496</v>
      </c>
      <c r="K592" s="130" t="s">
        <v>147</v>
      </c>
      <c r="L592" s="110"/>
      <c r="M592" s="110"/>
      <c r="N592" s="110"/>
      <c r="O592" s="112"/>
      <c r="P592" s="110"/>
    </row>
    <row r="593" spans="1:16" ht="12.75" customHeight="1" x14ac:dyDescent="0.25">
      <c r="A593" s="110"/>
      <c r="B593" s="110"/>
      <c r="C593" s="122">
        <f t="shared" si="0"/>
        <v>23</v>
      </c>
      <c r="D593" s="113" t="str">
        <f t="shared" si="1"/>
        <v>Địa lí</v>
      </c>
      <c r="E593" s="110" t="str">
        <f t="shared" si="3"/>
        <v>23Địa lí</v>
      </c>
      <c r="F593" s="129">
        <v>23</v>
      </c>
      <c r="G593" s="123" t="s">
        <v>95</v>
      </c>
      <c r="H593" s="123"/>
      <c r="I593" s="123"/>
      <c r="J593" s="127" t="s">
        <v>497</v>
      </c>
      <c r="K593" s="130" t="s">
        <v>147</v>
      </c>
      <c r="L593" s="110"/>
      <c r="M593" s="110"/>
      <c r="N593" s="110"/>
      <c r="O593" s="112"/>
      <c r="P593" s="110"/>
    </row>
    <row r="594" spans="1:16" ht="12.75" customHeight="1" x14ac:dyDescent="0.25">
      <c r="A594" s="110"/>
      <c r="B594" s="110"/>
      <c r="C594" s="122">
        <f t="shared" si="0"/>
        <v>24</v>
      </c>
      <c r="D594" s="113" t="str">
        <f t="shared" si="1"/>
        <v>Địa lí</v>
      </c>
      <c r="E594" s="110" t="str">
        <f t="shared" si="3"/>
        <v>24Địa lí</v>
      </c>
      <c r="F594" s="129">
        <v>24</v>
      </c>
      <c r="G594" s="123" t="s">
        <v>95</v>
      </c>
      <c r="H594" s="123"/>
      <c r="I594" s="123"/>
      <c r="J594" s="127" t="s">
        <v>484</v>
      </c>
      <c r="K594" s="130" t="s">
        <v>147</v>
      </c>
      <c r="L594" s="110"/>
      <c r="M594" s="110"/>
      <c r="N594" s="110"/>
      <c r="O594" s="112"/>
      <c r="P594" s="110"/>
    </row>
    <row r="595" spans="1:16" ht="12.75" customHeight="1" x14ac:dyDescent="0.25">
      <c r="A595" s="110"/>
      <c r="B595" s="110"/>
      <c r="C595" s="122">
        <f t="shared" si="0"/>
        <v>25</v>
      </c>
      <c r="D595" s="113" t="str">
        <f t="shared" si="1"/>
        <v>Địa lí</v>
      </c>
      <c r="E595" s="110" t="str">
        <f t="shared" si="3"/>
        <v>25Địa lí</v>
      </c>
      <c r="F595" s="129">
        <v>25</v>
      </c>
      <c r="G595" s="123" t="s">
        <v>95</v>
      </c>
      <c r="H595" s="123"/>
      <c r="I595" s="123"/>
      <c r="J595" s="127" t="s">
        <v>498</v>
      </c>
      <c r="K595" s="130" t="s">
        <v>147</v>
      </c>
      <c r="L595" s="110"/>
      <c r="M595" s="110"/>
      <c r="N595" s="110"/>
      <c r="O595" s="112"/>
      <c r="P595" s="110"/>
    </row>
    <row r="596" spans="1:16" ht="12.75" customHeight="1" x14ac:dyDescent="0.25">
      <c r="A596" s="110"/>
      <c r="B596" s="110"/>
      <c r="C596" s="122">
        <f t="shared" si="0"/>
        <v>26</v>
      </c>
      <c r="D596" s="113" t="str">
        <f t="shared" si="1"/>
        <v>Địa lí</v>
      </c>
      <c r="E596" s="110" t="str">
        <f t="shared" si="3"/>
        <v>26Địa lí</v>
      </c>
      <c r="F596" s="129">
        <v>26</v>
      </c>
      <c r="G596" s="123" t="s">
        <v>95</v>
      </c>
      <c r="H596" s="123"/>
      <c r="I596" s="123"/>
      <c r="J596" s="127" t="s">
        <v>495</v>
      </c>
      <c r="K596" s="130" t="s">
        <v>147</v>
      </c>
      <c r="L596" s="110"/>
      <c r="M596" s="110"/>
      <c r="N596" s="110"/>
      <c r="O596" s="112"/>
      <c r="P596" s="110"/>
    </row>
    <row r="597" spans="1:16" ht="12.75" customHeight="1" x14ac:dyDescent="0.25">
      <c r="A597" s="110"/>
      <c r="B597" s="110"/>
      <c r="C597" s="122">
        <f t="shared" si="0"/>
        <v>27</v>
      </c>
      <c r="D597" s="113" t="str">
        <f t="shared" si="1"/>
        <v>Địa lí</v>
      </c>
      <c r="E597" s="110" t="str">
        <f t="shared" si="3"/>
        <v>27Địa lí</v>
      </c>
      <c r="F597" s="129">
        <v>27</v>
      </c>
      <c r="G597" s="123" t="s">
        <v>95</v>
      </c>
      <c r="H597" s="123"/>
      <c r="I597" s="123"/>
      <c r="J597" s="133" t="s">
        <v>499</v>
      </c>
      <c r="K597" s="130" t="s">
        <v>147</v>
      </c>
      <c r="L597" s="110"/>
      <c r="M597" s="110"/>
      <c r="N597" s="110"/>
      <c r="O597" s="112"/>
      <c r="P597" s="110"/>
    </row>
    <row r="598" spans="1:16" ht="12.75" customHeight="1" x14ac:dyDescent="0.25">
      <c r="A598" s="110"/>
      <c r="B598" s="110"/>
      <c r="C598" s="122">
        <f t="shared" si="0"/>
        <v>28</v>
      </c>
      <c r="D598" s="113" t="str">
        <f t="shared" si="1"/>
        <v>Địa lí</v>
      </c>
      <c r="E598" s="110" t="str">
        <f t="shared" si="3"/>
        <v>28Địa lí</v>
      </c>
      <c r="F598" s="129">
        <v>28</v>
      </c>
      <c r="G598" s="123" t="s">
        <v>95</v>
      </c>
      <c r="H598" s="123"/>
      <c r="I598" s="123"/>
      <c r="J598" s="127" t="s">
        <v>500</v>
      </c>
      <c r="K598" s="130" t="s">
        <v>147</v>
      </c>
      <c r="L598" s="110"/>
      <c r="M598" s="110"/>
      <c r="N598" s="110"/>
      <c r="O598" s="112"/>
      <c r="P598" s="110"/>
    </row>
    <row r="599" spans="1:16" ht="12.75" customHeight="1" x14ac:dyDescent="0.25">
      <c r="A599" s="110"/>
      <c r="B599" s="110"/>
      <c r="C599" s="122">
        <f t="shared" si="0"/>
        <v>29</v>
      </c>
      <c r="D599" s="113" t="str">
        <f t="shared" si="1"/>
        <v>Địa lí</v>
      </c>
      <c r="E599" s="110" t="str">
        <f t="shared" si="3"/>
        <v>29Địa lí</v>
      </c>
      <c r="F599" s="129">
        <v>29</v>
      </c>
      <c r="G599" s="123" t="s">
        <v>95</v>
      </c>
      <c r="H599" s="123"/>
      <c r="I599" s="123"/>
      <c r="J599" s="127" t="s">
        <v>501</v>
      </c>
      <c r="K599" s="130" t="s">
        <v>147</v>
      </c>
      <c r="L599" s="110"/>
      <c r="M599" s="110"/>
      <c r="N599" s="110"/>
      <c r="O599" s="112"/>
      <c r="P599" s="110"/>
    </row>
    <row r="600" spans="1:16" ht="12.75" customHeight="1" x14ac:dyDescent="0.25">
      <c r="A600" s="110"/>
      <c r="B600" s="110"/>
      <c r="C600" s="122">
        <f t="shared" si="0"/>
        <v>30</v>
      </c>
      <c r="D600" s="113" t="str">
        <f t="shared" si="1"/>
        <v>Địa lí</v>
      </c>
      <c r="E600" s="110" t="str">
        <f t="shared" si="3"/>
        <v>30Địa lí</v>
      </c>
      <c r="F600" s="129">
        <v>30</v>
      </c>
      <c r="G600" s="123" t="s">
        <v>95</v>
      </c>
      <c r="H600" s="123"/>
      <c r="I600" s="123"/>
      <c r="J600" s="127" t="s">
        <v>502</v>
      </c>
      <c r="K600" s="130" t="s">
        <v>147</v>
      </c>
      <c r="L600" s="110"/>
      <c r="M600" s="110"/>
      <c r="N600" s="110"/>
      <c r="O600" s="112"/>
      <c r="P600" s="110"/>
    </row>
    <row r="601" spans="1:16" ht="12.75" customHeight="1" x14ac:dyDescent="0.25">
      <c r="A601" s="110"/>
      <c r="B601" s="110"/>
      <c r="C601" s="122">
        <f t="shared" si="0"/>
        <v>31</v>
      </c>
      <c r="D601" s="113" t="str">
        <f t="shared" si="1"/>
        <v>Địa lí</v>
      </c>
      <c r="E601" s="110" t="str">
        <f t="shared" si="3"/>
        <v>31Địa lí</v>
      </c>
      <c r="F601" s="129">
        <v>31</v>
      </c>
      <c r="G601" s="123" t="s">
        <v>95</v>
      </c>
      <c r="H601" s="123"/>
      <c r="I601" s="123"/>
      <c r="J601" s="127" t="s">
        <v>503</v>
      </c>
      <c r="K601" s="130" t="s">
        <v>147</v>
      </c>
      <c r="L601" s="110"/>
      <c r="M601" s="110"/>
      <c r="N601" s="110"/>
      <c r="O601" s="112"/>
      <c r="P601" s="110"/>
    </row>
    <row r="602" spans="1:16" ht="12.75" customHeight="1" x14ac:dyDescent="0.25">
      <c r="A602" s="110"/>
      <c r="B602" s="110"/>
      <c r="C602" s="122">
        <f t="shared" si="0"/>
        <v>32</v>
      </c>
      <c r="D602" s="113" t="str">
        <f t="shared" si="1"/>
        <v>Địa lí</v>
      </c>
      <c r="E602" s="110" t="str">
        <f t="shared" si="3"/>
        <v>32Địa lí</v>
      </c>
      <c r="F602" s="129">
        <v>32</v>
      </c>
      <c r="G602" s="123" t="s">
        <v>95</v>
      </c>
      <c r="H602" s="123"/>
      <c r="I602" s="123"/>
      <c r="J602" s="127" t="s">
        <v>504</v>
      </c>
      <c r="K602" s="130" t="s">
        <v>147</v>
      </c>
      <c r="L602" s="110"/>
      <c r="M602" s="110"/>
      <c r="N602" s="110"/>
      <c r="O602" s="112"/>
      <c r="P602" s="110"/>
    </row>
    <row r="603" spans="1:16" ht="12.75" customHeight="1" x14ac:dyDescent="0.25">
      <c r="A603" s="110"/>
      <c r="B603" s="110"/>
      <c r="C603" s="122">
        <f t="shared" si="0"/>
        <v>33</v>
      </c>
      <c r="D603" s="113" t="str">
        <f t="shared" si="1"/>
        <v>Địa lí</v>
      </c>
      <c r="E603" s="110" t="str">
        <f t="shared" si="3"/>
        <v>33Địa lí</v>
      </c>
      <c r="F603" s="129">
        <v>33</v>
      </c>
      <c r="G603" s="123" t="s">
        <v>95</v>
      </c>
      <c r="H603" s="123"/>
      <c r="I603" s="123"/>
      <c r="J603" s="127" t="s">
        <v>505</v>
      </c>
      <c r="K603" s="130" t="s">
        <v>147</v>
      </c>
      <c r="L603" s="110"/>
      <c r="M603" s="110"/>
      <c r="N603" s="110"/>
      <c r="O603" s="112"/>
      <c r="P603" s="110"/>
    </row>
    <row r="604" spans="1:16" ht="12.75" customHeight="1" x14ac:dyDescent="0.25">
      <c r="A604" s="110"/>
      <c r="B604" s="110"/>
      <c r="C604" s="122">
        <f t="shared" si="0"/>
        <v>34</v>
      </c>
      <c r="D604" s="113" t="str">
        <f t="shared" si="1"/>
        <v>Địa lí</v>
      </c>
      <c r="E604" s="110" t="str">
        <f t="shared" si="3"/>
        <v>34Địa lí</v>
      </c>
      <c r="F604" s="129">
        <v>34</v>
      </c>
      <c r="G604" s="123" t="s">
        <v>95</v>
      </c>
      <c r="H604" s="123"/>
      <c r="I604" s="123"/>
      <c r="J604" s="127" t="s">
        <v>506</v>
      </c>
      <c r="K604" s="130" t="s">
        <v>147</v>
      </c>
      <c r="L604" s="110"/>
      <c r="M604" s="110"/>
      <c r="N604" s="110"/>
      <c r="O604" s="112"/>
      <c r="P604" s="110"/>
    </row>
    <row r="605" spans="1:16" ht="12.75" customHeight="1" x14ac:dyDescent="0.25">
      <c r="A605" s="110"/>
      <c r="B605" s="110"/>
      <c r="C605" s="122">
        <f t="shared" si="0"/>
        <v>35</v>
      </c>
      <c r="D605" s="113" t="str">
        <f t="shared" si="1"/>
        <v>Địa lí</v>
      </c>
      <c r="E605" s="110" t="str">
        <f t="shared" si="3"/>
        <v>35Địa lí</v>
      </c>
      <c r="F605" s="129">
        <v>35</v>
      </c>
      <c r="G605" s="123" t="s">
        <v>95</v>
      </c>
      <c r="H605" s="123"/>
      <c r="I605" s="123"/>
      <c r="J605" s="127" t="s">
        <v>507</v>
      </c>
      <c r="K605" s="130" t="s">
        <v>477</v>
      </c>
      <c r="L605" s="110"/>
      <c r="M605" s="110"/>
      <c r="N605" s="110"/>
      <c r="O605" s="112"/>
      <c r="P605" s="110"/>
    </row>
    <row r="606" spans="1:16" ht="12.75" customHeight="1" x14ac:dyDescent="0.25">
      <c r="A606" s="110"/>
      <c r="B606" s="110"/>
      <c r="C606" s="122">
        <f t="shared" si="0"/>
        <v>1</v>
      </c>
      <c r="D606" s="113" t="str">
        <f t="shared" si="1"/>
        <v>Kĩ thuật</v>
      </c>
      <c r="E606" s="110" t="str">
        <f t="shared" si="3"/>
        <v>1Kĩ thuật</v>
      </c>
      <c r="F606" s="129">
        <v>1</v>
      </c>
      <c r="G606" s="123" t="s">
        <v>108</v>
      </c>
      <c r="H606" s="123"/>
      <c r="I606" s="123"/>
      <c r="J606" s="127" t="s">
        <v>508</v>
      </c>
      <c r="K606" s="130" t="s">
        <v>509</v>
      </c>
      <c r="L606" s="110"/>
      <c r="M606" s="110"/>
      <c r="N606" s="110"/>
      <c r="O606" s="112"/>
      <c r="P606" s="110"/>
    </row>
    <row r="607" spans="1:16" ht="12.75" customHeight="1" x14ac:dyDescent="0.25">
      <c r="A607" s="110"/>
      <c r="B607" s="110"/>
      <c r="C607" s="122">
        <f t="shared" si="0"/>
        <v>2</v>
      </c>
      <c r="D607" s="113" t="str">
        <f t="shared" si="1"/>
        <v>Kĩ thuật</v>
      </c>
      <c r="E607" s="110" t="str">
        <f t="shared" si="3"/>
        <v>2Kĩ thuật</v>
      </c>
      <c r="F607" s="129">
        <v>2</v>
      </c>
      <c r="G607" s="123" t="s">
        <v>108</v>
      </c>
      <c r="H607" s="123"/>
      <c r="I607" s="123"/>
      <c r="J607" s="127" t="s">
        <v>508</v>
      </c>
      <c r="K607" s="130" t="s">
        <v>509</v>
      </c>
      <c r="L607" s="110"/>
      <c r="M607" s="110"/>
      <c r="N607" s="110"/>
      <c r="O607" s="112"/>
      <c r="P607" s="110"/>
    </row>
    <row r="608" spans="1:16" ht="12.75" customHeight="1" x14ac:dyDescent="0.25">
      <c r="A608" s="110"/>
      <c r="B608" s="110"/>
      <c r="C608" s="122">
        <f t="shared" si="0"/>
        <v>3</v>
      </c>
      <c r="D608" s="113" t="str">
        <f t="shared" si="1"/>
        <v>Kĩ thuật</v>
      </c>
      <c r="E608" s="110" t="str">
        <f t="shared" si="3"/>
        <v>3Kĩ thuật</v>
      </c>
      <c r="F608" s="129">
        <v>3</v>
      </c>
      <c r="G608" s="123" t="s">
        <v>108</v>
      </c>
      <c r="H608" s="123"/>
      <c r="I608" s="123"/>
      <c r="J608" s="127" t="s">
        <v>510</v>
      </c>
      <c r="K608" s="130" t="s">
        <v>511</v>
      </c>
      <c r="L608" s="110"/>
      <c r="M608" s="110"/>
      <c r="N608" s="110"/>
      <c r="O608" s="112"/>
      <c r="P608" s="110"/>
    </row>
    <row r="609" spans="1:16" ht="12.75" customHeight="1" x14ac:dyDescent="0.25">
      <c r="A609" s="110"/>
      <c r="B609" s="110"/>
      <c r="C609" s="122">
        <f t="shared" si="0"/>
        <v>4</v>
      </c>
      <c r="D609" s="113" t="str">
        <f t="shared" si="1"/>
        <v>Kĩ thuật</v>
      </c>
      <c r="E609" s="110" t="str">
        <f t="shared" si="3"/>
        <v>4Kĩ thuật</v>
      </c>
      <c r="F609" s="129">
        <v>4</v>
      </c>
      <c r="G609" s="123" t="s">
        <v>108</v>
      </c>
      <c r="H609" s="123"/>
      <c r="I609" s="123"/>
      <c r="J609" s="127" t="s">
        <v>510</v>
      </c>
      <c r="K609" s="130" t="s">
        <v>511</v>
      </c>
      <c r="L609" s="110"/>
      <c r="M609" s="110"/>
      <c r="N609" s="110"/>
      <c r="O609" s="112"/>
      <c r="P609" s="110"/>
    </row>
    <row r="610" spans="1:16" ht="12.75" customHeight="1" x14ac:dyDescent="0.25">
      <c r="A610" s="110"/>
      <c r="B610" s="110"/>
      <c r="C610" s="122">
        <f t="shared" si="0"/>
        <v>5</v>
      </c>
      <c r="D610" s="113" t="str">
        <f t="shared" si="1"/>
        <v>Kĩ thuật</v>
      </c>
      <c r="E610" s="110" t="str">
        <f t="shared" si="3"/>
        <v>5Kĩ thuật</v>
      </c>
      <c r="F610" s="129">
        <v>5</v>
      </c>
      <c r="G610" s="123" t="s">
        <v>108</v>
      </c>
      <c r="H610" s="123"/>
      <c r="I610" s="123"/>
      <c r="J610" s="127" t="s">
        <v>512</v>
      </c>
      <c r="K610" s="130" t="s">
        <v>147</v>
      </c>
      <c r="L610" s="110"/>
      <c r="M610" s="110"/>
      <c r="N610" s="110"/>
      <c r="O610" s="112"/>
      <c r="P610" s="110"/>
    </row>
    <row r="611" spans="1:16" ht="12.75" customHeight="1" x14ac:dyDescent="0.25">
      <c r="A611" s="110"/>
      <c r="B611" s="110"/>
      <c r="C611" s="122">
        <f t="shared" si="0"/>
        <v>6</v>
      </c>
      <c r="D611" s="113" t="str">
        <f t="shared" si="1"/>
        <v>Kĩ thuật</v>
      </c>
      <c r="E611" s="110" t="str">
        <f t="shared" si="3"/>
        <v>6Kĩ thuật</v>
      </c>
      <c r="F611" s="129">
        <v>6</v>
      </c>
      <c r="G611" s="123" t="s">
        <v>108</v>
      </c>
      <c r="H611" s="123"/>
      <c r="I611" s="123"/>
      <c r="J611" s="127" t="s">
        <v>513</v>
      </c>
      <c r="K611" s="130" t="s">
        <v>147</v>
      </c>
      <c r="L611" s="110"/>
      <c r="M611" s="110"/>
      <c r="N611" s="110"/>
      <c r="O611" s="112"/>
      <c r="P611" s="110"/>
    </row>
    <row r="612" spans="1:16" ht="12.75" customHeight="1" x14ac:dyDescent="0.25">
      <c r="A612" s="110"/>
      <c r="B612" s="110"/>
      <c r="C612" s="122">
        <f t="shared" si="0"/>
        <v>7</v>
      </c>
      <c r="D612" s="113" t="str">
        <f t="shared" si="1"/>
        <v>Kĩ thuật</v>
      </c>
      <c r="E612" s="110" t="str">
        <f t="shared" si="3"/>
        <v>7Kĩ thuật</v>
      </c>
      <c r="F612" s="129">
        <v>7</v>
      </c>
      <c r="G612" s="123" t="s">
        <v>108</v>
      </c>
      <c r="H612" s="123"/>
      <c r="I612" s="123"/>
      <c r="J612" s="127" t="s">
        <v>514</v>
      </c>
      <c r="K612" s="130" t="s">
        <v>147</v>
      </c>
      <c r="L612" s="110"/>
      <c r="M612" s="110"/>
      <c r="N612" s="110"/>
      <c r="O612" s="112"/>
      <c r="P612" s="110"/>
    </row>
    <row r="613" spans="1:16" ht="12.75" customHeight="1" x14ac:dyDescent="0.25">
      <c r="A613" s="110"/>
      <c r="B613" s="110"/>
      <c r="C613" s="122">
        <f t="shared" si="0"/>
        <v>8</v>
      </c>
      <c r="D613" s="113" t="str">
        <f t="shared" si="1"/>
        <v>Kĩ thuật</v>
      </c>
      <c r="E613" s="110" t="str">
        <f t="shared" si="3"/>
        <v>8Kĩ thuật</v>
      </c>
      <c r="F613" s="129">
        <v>8</v>
      </c>
      <c r="G613" s="123" t="s">
        <v>108</v>
      </c>
      <c r="H613" s="123"/>
      <c r="I613" s="123"/>
      <c r="J613" s="127" t="s">
        <v>514</v>
      </c>
      <c r="K613" s="130" t="s">
        <v>147</v>
      </c>
      <c r="L613" s="110"/>
      <c r="M613" s="110"/>
      <c r="N613" s="110"/>
      <c r="O613" s="112"/>
      <c r="P613" s="110"/>
    </row>
    <row r="614" spans="1:16" ht="12.75" customHeight="1" x14ac:dyDescent="0.25">
      <c r="A614" s="110"/>
      <c r="B614" s="110"/>
      <c r="C614" s="122">
        <f t="shared" si="0"/>
        <v>9</v>
      </c>
      <c r="D614" s="113" t="str">
        <f t="shared" si="1"/>
        <v>Kĩ thuật</v>
      </c>
      <c r="E614" s="110" t="str">
        <f t="shared" si="3"/>
        <v>9Kĩ thuật</v>
      </c>
      <c r="F614" s="129">
        <v>9</v>
      </c>
      <c r="G614" s="123" t="s">
        <v>108</v>
      </c>
      <c r="H614" s="123"/>
      <c r="I614" s="123"/>
      <c r="J614" s="127" t="s">
        <v>515</v>
      </c>
      <c r="K614" s="130" t="s">
        <v>147</v>
      </c>
      <c r="L614" s="110"/>
      <c r="M614" s="110"/>
      <c r="N614" s="110"/>
      <c r="O614" s="112"/>
      <c r="P614" s="110"/>
    </row>
    <row r="615" spans="1:16" ht="12.75" customHeight="1" x14ac:dyDescent="0.25">
      <c r="A615" s="110"/>
      <c r="B615" s="110"/>
      <c r="C615" s="122">
        <f t="shared" si="0"/>
        <v>10</v>
      </c>
      <c r="D615" s="113" t="str">
        <f t="shared" si="1"/>
        <v>Kĩ thuật</v>
      </c>
      <c r="E615" s="110" t="str">
        <f t="shared" si="3"/>
        <v>10Kĩ thuật</v>
      </c>
      <c r="F615" s="129">
        <v>10</v>
      </c>
      <c r="G615" s="123" t="s">
        <v>108</v>
      </c>
      <c r="H615" s="123"/>
      <c r="I615" s="123"/>
      <c r="J615" s="127" t="s">
        <v>516</v>
      </c>
      <c r="K615" s="130" t="s">
        <v>147</v>
      </c>
      <c r="L615" s="110"/>
      <c r="M615" s="110"/>
      <c r="N615" s="110"/>
      <c r="O615" s="112"/>
      <c r="P615" s="110"/>
    </row>
    <row r="616" spans="1:16" ht="12.75" customHeight="1" x14ac:dyDescent="0.25">
      <c r="A616" s="110"/>
      <c r="B616" s="110"/>
      <c r="C616" s="122">
        <f t="shared" si="0"/>
        <v>11</v>
      </c>
      <c r="D616" s="113" t="str">
        <f t="shared" si="1"/>
        <v>Kĩ thuật</v>
      </c>
      <c r="E616" s="110" t="str">
        <f t="shared" si="3"/>
        <v>11Kĩ thuật</v>
      </c>
      <c r="F616" s="129">
        <v>11</v>
      </c>
      <c r="G616" s="123" t="s">
        <v>108</v>
      </c>
      <c r="H616" s="123"/>
      <c r="I616" s="123"/>
      <c r="J616" s="127" t="s">
        <v>517</v>
      </c>
      <c r="K616" s="130" t="s">
        <v>147</v>
      </c>
      <c r="L616" s="110"/>
      <c r="M616" s="110"/>
      <c r="N616" s="110"/>
      <c r="O616" s="112"/>
      <c r="P616" s="110"/>
    </row>
    <row r="617" spans="1:16" ht="12.75" customHeight="1" x14ac:dyDescent="0.25">
      <c r="A617" s="110"/>
      <c r="B617" s="110"/>
      <c r="C617" s="122">
        <f t="shared" si="0"/>
        <v>12</v>
      </c>
      <c r="D617" s="113" t="str">
        <f t="shared" si="1"/>
        <v>Kĩ thuật</v>
      </c>
      <c r="E617" s="110" t="str">
        <f t="shared" si="3"/>
        <v>12Kĩ thuật</v>
      </c>
      <c r="F617" s="129">
        <v>12</v>
      </c>
      <c r="G617" s="123" t="s">
        <v>108</v>
      </c>
      <c r="H617" s="123"/>
      <c r="I617" s="123"/>
      <c r="J617" s="132" t="s">
        <v>518</v>
      </c>
      <c r="K617" s="130" t="s">
        <v>511</v>
      </c>
      <c r="L617" s="110"/>
      <c r="M617" s="110"/>
      <c r="N617" s="110"/>
      <c r="O617" s="112"/>
      <c r="P617" s="110"/>
    </row>
    <row r="618" spans="1:16" ht="12.75" customHeight="1" x14ac:dyDescent="0.25">
      <c r="A618" s="110"/>
      <c r="B618" s="110"/>
      <c r="C618" s="122">
        <f t="shared" si="0"/>
        <v>13</v>
      </c>
      <c r="D618" s="113" t="str">
        <f t="shared" si="1"/>
        <v>Kĩ thuật</v>
      </c>
      <c r="E618" s="110" t="str">
        <f t="shared" si="3"/>
        <v>13Kĩ thuật</v>
      </c>
      <c r="F618" s="129">
        <v>13</v>
      </c>
      <c r="G618" s="123" t="s">
        <v>108</v>
      </c>
      <c r="H618" s="123"/>
      <c r="I618" s="123"/>
      <c r="J618" s="132" t="s">
        <v>518</v>
      </c>
      <c r="K618" s="130" t="s">
        <v>511</v>
      </c>
      <c r="L618" s="110"/>
      <c r="M618" s="110"/>
      <c r="N618" s="110"/>
      <c r="O618" s="112"/>
      <c r="P618" s="110"/>
    </row>
    <row r="619" spans="1:16" ht="12.75" customHeight="1" x14ac:dyDescent="0.25">
      <c r="A619" s="110"/>
      <c r="B619" s="110"/>
      <c r="C619" s="122">
        <f t="shared" si="0"/>
        <v>14</v>
      </c>
      <c r="D619" s="113" t="str">
        <f t="shared" si="1"/>
        <v>Kĩ thuật</v>
      </c>
      <c r="E619" s="110" t="str">
        <f t="shared" si="3"/>
        <v>14Kĩ thuật</v>
      </c>
      <c r="F619" s="129">
        <v>14</v>
      </c>
      <c r="G619" s="123" t="s">
        <v>108</v>
      </c>
      <c r="H619" s="123"/>
      <c r="I619" s="123"/>
      <c r="J619" s="132" t="s">
        <v>518</v>
      </c>
      <c r="K619" s="130" t="s">
        <v>511</v>
      </c>
      <c r="L619" s="110"/>
      <c r="M619" s="110"/>
      <c r="N619" s="110"/>
      <c r="O619" s="112"/>
      <c r="P619" s="110"/>
    </row>
    <row r="620" spans="1:16" ht="12.75" customHeight="1" x14ac:dyDescent="0.25">
      <c r="A620" s="110"/>
      <c r="B620" s="110"/>
      <c r="C620" s="122">
        <f t="shared" si="0"/>
        <v>15</v>
      </c>
      <c r="D620" s="113" t="str">
        <f t="shared" si="1"/>
        <v>Kĩ thuật</v>
      </c>
      <c r="E620" s="110" t="str">
        <f t="shared" si="3"/>
        <v>15Kĩ thuật</v>
      </c>
      <c r="F620" s="129">
        <v>15</v>
      </c>
      <c r="G620" s="123" t="s">
        <v>108</v>
      </c>
      <c r="H620" s="123"/>
      <c r="I620" s="123"/>
      <c r="J620" s="132" t="s">
        <v>519</v>
      </c>
      <c r="K620" s="130" t="s">
        <v>147</v>
      </c>
      <c r="L620" s="110"/>
      <c r="M620" s="110"/>
      <c r="N620" s="110"/>
      <c r="O620" s="112"/>
      <c r="P620" s="110"/>
    </row>
    <row r="621" spans="1:16" ht="12.75" customHeight="1" x14ac:dyDescent="0.25">
      <c r="A621" s="110"/>
      <c r="B621" s="110"/>
      <c r="C621" s="122">
        <f t="shared" si="0"/>
        <v>16</v>
      </c>
      <c r="D621" s="113" t="str">
        <f t="shared" si="1"/>
        <v>Kĩ thuật</v>
      </c>
      <c r="E621" s="110" t="str">
        <f t="shared" si="3"/>
        <v>16Kĩ thuật</v>
      </c>
      <c r="F621" s="129">
        <v>16</v>
      </c>
      <c r="G621" s="123" t="s">
        <v>108</v>
      </c>
      <c r="H621" s="130"/>
      <c r="I621" s="130"/>
      <c r="J621" s="132" t="s">
        <v>520</v>
      </c>
      <c r="K621" s="130" t="s">
        <v>147</v>
      </c>
      <c r="L621" s="110"/>
      <c r="M621" s="110"/>
      <c r="N621" s="110"/>
      <c r="O621" s="112"/>
      <c r="P621" s="110"/>
    </row>
    <row r="622" spans="1:16" ht="12.75" customHeight="1" x14ac:dyDescent="0.25">
      <c r="A622" s="110"/>
      <c r="B622" s="110"/>
      <c r="C622" s="122">
        <f t="shared" si="0"/>
        <v>17</v>
      </c>
      <c r="D622" s="113" t="str">
        <f t="shared" si="1"/>
        <v>Kĩ thuật</v>
      </c>
      <c r="E622" s="110" t="str">
        <f t="shared" si="3"/>
        <v>17Kĩ thuật</v>
      </c>
      <c r="F622" s="129">
        <v>17</v>
      </c>
      <c r="G622" s="123" t="s">
        <v>108</v>
      </c>
      <c r="H622" s="130"/>
      <c r="I622" s="130"/>
      <c r="J622" s="132" t="s">
        <v>521</v>
      </c>
      <c r="K622" s="130" t="s">
        <v>147</v>
      </c>
      <c r="L622" s="110"/>
      <c r="M622" s="110"/>
      <c r="N622" s="110"/>
      <c r="O622" s="112"/>
      <c r="P622" s="110"/>
    </row>
    <row r="623" spans="1:16" ht="12.75" customHeight="1" x14ac:dyDescent="0.25">
      <c r="A623" s="110"/>
      <c r="B623" s="110"/>
      <c r="C623" s="122">
        <f t="shared" si="0"/>
        <v>18</v>
      </c>
      <c r="D623" s="113" t="str">
        <f t="shared" si="1"/>
        <v>Kĩ thuật</v>
      </c>
      <c r="E623" s="110" t="str">
        <f t="shared" si="3"/>
        <v>18Kĩ thuật</v>
      </c>
      <c r="F623" s="129">
        <v>18</v>
      </c>
      <c r="G623" s="123" t="s">
        <v>108</v>
      </c>
      <c r="H623" s="123"/>
      <c r="I623" s="123"/>
      <c r="J623" s="132" t="s">
        <v>521</v>
      </c>
      <c r="K623" s="130" t="s">
        <v>147</v>
      </c>
      <c r="L623" s="110"/>
      <c r="M623" s="110"/>
      <c r="N623" s="110"/>
      <c r="O623" s="112"/>
      <c r="P623" s="110"/>
    </row>
    <row r="624" spans="1:16" ht="12.75" customHeight="1" x14ac:dyDescent="0.25">
      <c r="A624" s="110"/>
      <c r="B624" s="110"/>
      <c r="C624" s="122">
        <f t="shared" si="0"/>
        <v>19</v>
      </c>
      <c r="D624" s="113" t="str">
        <f t="shared" si="1"/>
        <v>Kĩ thuật</v>
      </c>
      <c r="E624" s="110" t="str">
        <f t="shared" si="3"/>
        <v>19Kĩ thuật</v>
      </c>
      <c r="F624" s="129">
        <v>19</v>
      </c>
      <c r="G624" s="123" t="s">
        <v>108</v>
      </c>
      <c r="H624" s="123"/>
      <c r="I624" s="123"/>
      <c r="J624" s="132" t="s">
        <v>522</v>
      </c>
      <c r="K624" s="130" t="s">
        <v>147</v>
      </c>
      <c r="L624" s="110"/>
      <c r="M624" s="110"/>
      <c r="N624" s="110"/>
      <c r="O624" s="112"/>
      <c r="P624" s="110"/>
    </row>
    <row r="625" spans="1:16" ht="12.75" customHeight="1" x14ac:dyDescent="0.25">
      <c r="A625" s="110"/>
      <c r="B625" s="110"/>
      <c r="C625" s="122">
        <f t="shared" si="0"/>
        <v>20</v>
      </c>
      <c r="D625" s="113" t="str">
        <f t="shared" si="1"/>
        <v>Kĩ thuật</v>
      </c>
      <c r="E625" s="110" t="str">
        <f t="shared" si="3"/>
        <v>20Kĩ thuật</v>
      </c>
      <c r="F625" s="129">
        <v>20</v>
      </c>
      <c r="G625" s="123" t="s">
        <v>108</v>
      </c>
      <c r="H625" s="123"/>
      <c r="I625" s="123"/>
      <c r="J625" s="132" t="s">
        <v>523</v>
      </c>
      <c r="K625" s="130" t="s">
        <v>147</v>
      </c>
      <c r="L625" s="110"/>
      <c r="M625" s="110"/>
      <c r="N625" s="110"/>
      <c r="O625" s="112"/>
      <c r="P625" s="110"/>
    </row>
    <row r="626" spans="1:16" ht="12.75" customHeight="1" x14ac:dyDescent="0.25">
      <c r="A626" s="110"/>
      <c r="B626" s="110"/>
      <c r="C626" s="122">
        <f t="shared" si="0"/>
        <v>21</v>
      </c>
      <c r="D626" s="113" t="str">
        <f t="shared" si="1"/>
        <v>Kĩ thuật</v>
      </c>
      <c r="E626" s="110" t="str">
        <f t="shared" si="3"/>
        <v>21Kĩ thuật</v>
      </c>
      <c r="F626" s="129">
        <v>21</v>
      </c>
      <c r="G626" s="123" t="s">
        <v>108</v>
      </c>
      <c r="H626" s="123"/>
      <c r="I626" s="123"/>
      <c r="J626" s="132" t="s">
        <v>524</v>
      </c>
      <c r="K626" s="130" t="s">
        <v>147</v>
      </c>
      <c r="L626" s="110"/>
      <c r="M626" s="110"/>
      <c r="N626" s="110"/>
      <c r="O626" s="112"/>
      <c r="P626" s="110"/>
    </row>
    <row r="627" spans="1:16" ht="12.75" customHeight="1" x14ac:dyDescent="0.25">
      <c r="A627" s="110"/>
      <c r="B627" s="110"/>
      <c r="C627" s="122">
        <f t="shared" si="0"/>
        <v>22</v>
      </c>
      <c r="D627" s="113" t="str">
        <f t="shared" si="1"/>
        <v>Kĩ thuật</v>
      </c>
      <c r="E627" s="110" t="str">
        <f t="shared" si="3"/>
        <v>22Kĩ thuật</v>
      </c>
      <c r="F627" s="129">
        <v>22</v>
      </c>
      <c r="G627" s="123" t="s">
        <v>108</v>
      </c>
      <c r="H627" s="123"/>
      <c r="I627" s="123"/>
      <c r="J627" s="132" t="s">
        <v>525</v>
      </c>
      <c r="K627" s="130" t="s">
        <v>526</v>
      </c>
      <c r="L627" s="110"/>
      <c r="M627" s="110"/>
      <c r="N627" s="110"/>
      <c r="O627" s="112"/>
      <c r="P627" s="110"/>
    </row>
    <row r="628" spans="1:16" ht="12.75" customHeight="1" x14ac:dyDescent="0.25">
      <c r="A628" s="110"/>
      <c r="B628" s="110"/>
      <c r="C628" s="122">
        <f t="shared" si="0"/>
        <v>23</v>
      </c>
      <c r="D628" s="113" t="str">
        <f t="shared" si="1"/>
        <v>Kĩ thuật</v>
      </c>
      <c r="E628" s="110" t="str">
        <f t="shared" si="3"/>
        <v>23Kĩ thuật</v>
      </c>
      <c r="F628" s="129">
        <v>23</v>
      </c>
      <c r="G628" s="123" t="s">
        <v>108</v>
      </c>
      <c r="H628" s="123"/>
      <c r="I628" s="123"/>
      <c r="J628" s="132" t="s">
        <v>525</v>
      </c>
      <c r="K628" s="130" t="s">
        <v>526</v>
      </c>
      <c r="L628" s="110"/>
      <c r="M628" s="110"/>
      <c r="N628" s="110"/>
      <c r="O628" s="112"/>
      <c r="P628" s="110"/>
    </row>
    <row r="629" spans="1:16" ht="12.75" customHeight="1" x14ac:dyDescent="0.25">
      <c r="A629" s="110"/>
      <c r="B629" s="110"/>
      <c r="C629" s="122">
        <f t="shared" si="0"/>
        <v>24</v>
      </c>
      <c r="D629" s="113" t="str">
        <f t="shared" si="1"/>
        <v>Kĩ thuật</v>
      </c>
      <c r="E629" s="110" t="str">
        <f t="shared" si="3"/>
        <v>24Kĩ thuật</v>
      </c>
      <c r="F629" s="129">
        <v>24</v>
      </c>
      <c r="G629" s="123" t="s">
        <v>108</v>
      </c>
      <c r="H629" s="123"/>
      <c r="I629" s="123"/>
      <c r="J629" s="132" t="s">
        <v>527</v>
      </c>
      <c r="K629" s="130" t="s">
        <v>526</v>
      </c>
      <c r="L629" s="110"/>
      <c r="M629" s="110"/>
      <c r="N629" s="110"/>
      <c r="O629" s="112"/>
      <c r="P629" s="110"/>
    </row>
    <row r="630" spans="1:16" ht="12.75" customHeight="1" x14ac:dyDescent="0.25">
      <c r="A630" s="110"/>
      <c r="B630" s="110"/>
      <c r="C630" s="122">
        <f t="shared" si="0"/>
        <v>25</v>
      </c>
      <c r="D630" s="113" t="str">
        <f t="shared" si="1"/>
        <v>Kĩ thuật</v>
      </c>
      <c r="E630" s="110" t="str">
        <f t="shared" si="3"/>
        <v>25Kĩ thuật</v>
      </c>
      <c r="F630" s="129">
        <v>25</v>
      </c>
      <c r="G630" s="123" t="s">
        <v>108</v>
      </c>
      <c r="H630" s="123"/>
      <c r="I630" s="123"/>
      <c r="J630" s="132" t="s">
        <v>527</v>
      </c>
      <c r="K630" s="130" t="s">
        <v>526</v>
      </c>
      <c r="L630" s="110"/>
      <c r="M630" s="110"/>
      <c r="N630" s="110"/>
      <c r="O630" s="112"/>
      <c r="P630" s="110"/>
    </row>
    <row r="631" spans="1:16" ht="12.75" customHeight="1" x14ac:dyDescent="0.25">
      <c r="A631" s="110"/>
      <c r="B631" s="110"/>
      <c r="C631" s="122">
        <f t="shared" si="0"/>
        <v>26</v>
      </c>
      <c r="D631" s="113" t="str">
        <f t="shared" si="1"/>
        <v>Kĩ thuật</v>
      </c>
      <c r="E631" s="110" t="str">
        <f t="shared" si="3"/>
        <v>26Kĩ thuật</v>
      </c>
      <c r="F631" s="129">
        <v>26</v>
      </c>
      <c r="G631" s="123" t="s">
        <v>108</v>
      </c>
      <c r="H631" s="123"/>
      <c r="I631" s="123"/>
      <c r="J631" s="132" t="s">
        <v>527</v>
      </c>
      <c r="K631" s="130" t="s">
        <v>526</v>
      </c>
      <c r="L631" s="110"/>
      <c r="M631" s="110"/>
      <c r="N631" s="110"/>
      <c r="O631" s="112"/>
      <c r="P631" s="110"/>
    </row>
    <row r="632" spans="1:16" ht="12.75" customHeight="1" x14ac:dyDescent="0.25">
      <c r="A632" s="110"/>
      <c r="B632" s="110"/>
      <c r="C632" s="122">
        <f t="shared" si="0"/>
        <v>27</v>
      </c>
      <c r="D632" s="113" t="str">
        <f t="shared" si="1"/>
        <v>Kĩ thuật</v>
      </c>
      <c r="E632" s="110" t="str">
        <f t="shared" si="3"/>
        <v>27Kĩ thuật</v>
      </c>
      <c r="F632" s="129">
        <v>27</v>
      </c>
      <c r="G632" s="123" t="s">
        <v>108</v>
      </c>
      <c r="H632" s="123"/>
      <c r="I632" s="123"/>
      <c r="J632" s="132" t="s">
        <v>528</v>
      </c>
      <c r="K632" s="130" t="s">
        <v>526</v>
      </c>
      <c r="L632" s="110"/>
      <c r="M632" s="110"/>
      <c r="N632" s="110"/>
      <c r="O632" s="112"/>
      <c r="P632" s="110"/>
    </row>
    <row r="633" spans="1:16" ht="12.75" customHeight="1" x14ac:dyDescent="0.25">
      <c r="A633" s="110"/>
      <c r="B633" s="110"/>
      <c r="C633" s="122">
        <f t="shared" si="0"/>
        <v>28</v>
      </c>
      <c r="D633" s="113" t="str">
        <f t="shared" si="1"/>
        <v>Kĩ thuật</v>
      </c>
      <c r="E633" s="110" t="str">
        <f t="shared" si="3"/>
        <v>28Kĩ thuật</v>
      </c>
      <c r="F633" s="129">
        <v>28</v>
      </c>
      <c r="G633" s="123" t="s">
        <v>108</v>
      </c>
      <c r="H633" s="123"/>
      <c r="I633" s="123"/>
      <c r="J633" s="132" t="s">
        <v>528</v>
      </c>
      <c r="K633" s="130" t="s">
        <v>526</v>
      </c>
      <c r="L633" s="110"/>
      <c r="M633" s="110"/>
      <c r="N633" s="110"/>
      <c r="O633" s="112"/>
      <c r="P633" s="110"/>
    </row>
    <row r="634" spans="1:16" ht="12.75" customHeight="1" x14ac:dyDescent="0.25">
      <c r="A634" s="110"/>
      <c r="B634" s="110"/>
      <c r="C634" s="122">
        <f t="shared" si="0"/>
        <v>29</v>
      </c>
      <c r="D634" s="113" t="str">
        <f t="shared" si="1"/>
        <v>Kĩ thuật</v>
      </c>
      <c r="E634" s="110" t="str">
        <f t="shared" si="3"/>
        <v>29Kĩ thuật</v>
      </c>
      <c r="F634" s="129">
        <v>29</v>
      </c>
      <c r="G634" s="123" t="s">
        <v>108</v>
      </c>
      <c r="H634" s="123"/>
      <c r="I634" s="123"/>
      <c r="J634" s="132" t="s">
        <v>528</v>
      </c>
      <c r="K634" s="130" t="s">
        <v>526</v>
      </c>
      <c r="L634" s="110"/>
      <c r="M634" s="110"/>
      <c r="N634" s="110"/>
      <c r="O634" s="112"/>
      <c r="P634" s="110"/>
    </row>
    <row r="635" spans="1:16" ht="12.75" customHeight="1" x14ac:dyDescent="0.25">
      <c r="A635" s="110"/>
      <c r="B635" s="110"/>
      <c r="C635" s="122">
        <f t="shared" si="0"/>
        <v>30</v>
      </c>
      <c r="D635" s="113" t="str">
        <f t="shared" si="1"/>
        <v>Kĩ thuật</v>
      </c>
      <c r="E635" s="110" t="str">
        <f t="shared" si="3"/>
        <v>30Kĩ thuật</v>
      </c>
      <c r="F635" s="129">
        <v>30</v>
      </c>
      <c r="G635" s="123" t="s">
        <v>108</v>
      </c>
      <c r="H635" s="123"/>
      <c r="I635" s="123"/>
      <c r="J635" s="132" t="s">
        <v>529</v>
      </c>
      <c r="K635" s="130" t="s">
        <v>526</v>
      </c>
      <c r="L635" s="110"/>
      <c r="M635" s="110"/>
      <c r="N635" s="110"/>
      <c r="O635" s="112"/>
      <c r="P635" s="110"/>
    </row>
    <row r="636" spans="1:16" ht="12.75" customHeight="1" x14ac:dyDescent="0.25">
      <c r="A636" s="110"/>
      <c r="B636" s="110"/>
      <c r="C636" s="122">
        <f t="shared" si="0"/>
        <v>31</v>
      </c>
      <c r="D636" s="113" t="str">
        <f t="shared" si="1"/>
        <v>Kĩ thuật</v>
      </c>
      <c r="E636" s="110" t="str">
        <f t="shared" si="3"/>
        <v>31Kĩ thuật</v>
      </c>
      <c r="F636" s="129">
        <v>31</v>
      </c>
      <c r="G636" s="123" t="s">
        <v>108</v>
      </c>
      <c r="H636" s="123"/>
      <c r="I636" s="123"/>
      <c r="J636" s="132" t="s">
        <v>529</v>
      </c>
      <c r="K636" s="130" t="s">
        <v>526</v>
      </c>
      <c r="L636" s="110"/>
      <c r="M636" s="110"/>
      <c r="N636" s="110"/>
      <c r="O636" s="112"/>
      <c r="P636" s="110"/>
    </row>
    <row r="637" spans="1:16" ht="12.75" customHeight="1" x14ac:dyDescent="0.25">
      <c r="A637" s="110"/>
      <c r="B637" s="110"/>
      <c r="C637" s="122">
        <f t="shared" si="0"/>
        <v>32</v>
      </c>
      <c r="D637" s="113" t="str">
        <f t="shared" si="1"/>
        <v>Kĩ thuật</v>
      </c>
      <c r="E637" s="110" t="str">
        <f t="shared" si="3"/>
        <v>32Kĩ thuật</v>
      </c>
      <c r="F637" s="129">
        <v>32</v>
      </c>
      <c r="G637" s="123" t="s">
        <v>108</v>
      </c>
      <c r="H637" s="123"/>
      <c r="I637" s="123"/>
      <c r="J637" s="132" t="s">
        <v>529</v>
      </c>
      <c r="K637" s="130" t="s">
        <v>526</v>
      </c>
      <c r="L637" s="110"/>
      <c r="M637" s="110"/>
      <c r="N637" s="110"/>
      <c r="O637" s="112"/>
      <c r="P637" s="110"/>
    </row>
    <row r="638" spans="1:16" ht="12.75" customHeight="1" x14ac:dyDescent="0.25">
      <c r="A638" s="110"/>
      <c r="B638" s="110"/>
      <c r="C638" s="122">
        <f t="shared" si="0"/>
        <v>33</v>
      </c>
      <c r="D638" s="113" t="str">
        <f t="shared" si="1"/>
        <v>Kĩ thuật</v>
      </c>
      <c r="E638" s="110" t="str">
        <f t="shared" si="3"/>
        <v>33Kĩ thuật</v>
      </c>
      <c r="F638" s="129">
        <v>33</v>
      </c>
      <c r="G638" s="123" t="s">
        <v>108</v>
      </c>
      <c r="H638" s="123"/>
      <c r="I638" s="123"/>
      <c r="J638" s="132" t="s">
        <v>530</v>
      </c>
      <c r="K638" s="130" t="s">
        <v>526</v>
      </c>
      <c r="L638" s="110"/>
      <c r="M638" s="110"/>
      <c r="N638" s="110"/>
      <c r="O638" s="112"/>
      <c r="P638" s="110"/>
    </row>
    <row r="639" spans="1:16" ht="12.75" customHeight="1" x14ac:dyDescent="0.25">
      <c r="A639" s="110"/>
      <c r="B639" s="110"/>
      <c r="C639" s="122">
        <f t="shared" si="0"/>
        <v>34</v>
      </c>
      <c r="D639" s="113" t="str">
        <f t="shared" si="1"/>
        <v>Kĩ thuật</v>
      </c>
      <c r="E639" s="110" t="str">
        <f t="shared" si="3"/>
        <v>34Kĩ thuật</v>
      </c>
      <c r="F639" s="129">
        <v>34</v>
      </c>
      <c r="G639" s="123" t="s">
        <v>108</v>
      </c>
      <c r="H639" s="123"/>
      <c r="I639" s="123"/>
      <c r="J639" s="132" t="s">
        <v>530</v>
      </c>
      <c r="K639" s="130" t="s">
        <v>526</v>
      </c>
      <c r="L639" s="110"/>
      <c r="M639" s="110"/>
      <c r="N639" s="110"/>
      <c r="O639" s="112"/>
      <c r="P639" s="110"/>
    </row>
    <row r="640" spans="1:16" ht="12.75" customHeight="1" x14ac:dyDescent="0.25">
      <c r="A640" s="110"/>
      <c r="B640" s="110"/>
      <c r="C640" s="122">
        <f t="shared" si="0"/>
        <v>35</v>
      </c>
      <c r="D640" s="113" t="str">
        <f t="shared" si="1"/>
        <v>Kĩ thuật</v>
      </c>
      <c r="E640" s="110" t="str">
        <f t="shared" si="3"/>
        <v>35Kĩ thuật</v>
      </c>
      <c r="F640" s="129">
        <v>35</v>
      </c>
      <c r="G640" s="123" t="s">
        <v>108</v>
      </c>
      <c r="H640" s="123"/>
      <c r="I640" s="123"/>
      <c r="J640" s="132" t="s">
        <v>530</v>
      </c>
      <c r="K640" s="130" t="s">
        <v>526</v>
      </c>
      <c r="L640" s="110"/>
      <c r="M640" s="110"/>
      <c r="N640" s="110"/>
      <c r="O640" s="112"/>
      <c r="P640" s="110"/>
    </row>
    <row r="641" spans="1:16" ht="12.75" customHeight="1" x14ac:dyDescent="0.25">
      <c r="A641" s="110"/>
      <c r="B641" s="110"/>
      <c r="C641" s="122">
        <f t="shared" si="0"/>
        <v>1</v>
      </c>
      <c r="D641" s="113" t="str">
        <f t="shared" si="1"/>
        <v>Tiếng Anh</v>
      </c>
      <c r="E641" s="110" t="str">
        <f t="shared" si="3"/>
        <v>1Tiếng Anh</v>
      </c>
      <c r="F641" s="129">
        <v>1</v>
      </c>
      <c r="G641" s="123" t="s">
        <v>117</v>
      </c>
      <c r="H641" s="123"/>
      <c r="I641" s="123"/>
      <c r="J641" s="132" t="s">
        <v>531</v>
      </c>
      <c r="K641" s="130"/>
      <c r="L641" s="110"/>
      <c r="M641" s="110"/>
      <c r="N641" s="110"/>
      <c r="O641" s="112"/>
      <c r="P641" s="110"/>
    </row>
    <row r="642" spans="1:16" ht="12.75" customHeight="1" x14ac:dyDescent="0.25">
      <c r="A642" s="110"/>
      <c r="B642" s="110"/>
      <c r="C642" s="122">
        <f t="shared" si="0"/>
        <v>2</v>
      </c>
      <c r="D642" s="113" t="str">
        <f t="shared" si="1"/>
        <v>Tiếng Anh</v>
      </c>
      <c r="E642" s="110" t="str">
        <f t="shared" si="3"/>
        <v>2Tiếng Anh</v>
      </c>
      <c r="F642" s="129">
        <v>2</v>
      </c>
      <c r="G642" s="123" t="s">
        <v>117</v>
      </c>
      <c r="H642" s="123"/>
      <c r="I642" s="123"/>
      <c r="J642" s="132" t="s">
        <v>532</v>
      </c>
      <c r="K642" s="130"/>
      <c r="L642" s="110"/>
      <c r="M642" s="110"/>
      <c r="N642" s="110"/>
      <c r="O642" s="112"/>
      <c r="P642" s="110"/>
    </row>
    <row r="643" spans="1:16" ht="12.75" customHeight="1" x14ac:dyDescent="0.25">
      <c r="A643" s="110"/>
      <c r="B643" s="110"/>
      <c r="C643" s="122">
        <f t="shared" si="0"/>
        <v>3</v>
      </c>
      <c r="D643" s="113" t="str">
        <f t="shared" si="1"/>
        <v>Tiếng Anh</v>
      </c>
      <c r="E643" s="110" t="str">
        <f t="shared" si="3"/>
        <v>3Tiếng Anh</v>
      </c>
      <c r="F643" s="129">
        <v>3</v>
      </c>
      <c r="G643" s="123" t="s">
        <v>117</v>
      </c>
      <c r="H643" s="123"/>
      <c r="I643" s="123"/>
      <c r="J643" s="132" t="s">
        <v>533</v>
      </c>
      <c r="K643" s="130"/>
      <c r="L643" s="110"/>
      <c r="M643" s="110"/>
      <c r="N643" s="110"/>
      <c r="O643" s="112"/>
      <c r="P643" s="110"/>
    </row>
    <row r="644" spans="1:16" ht="12.75" customHeight="1" x14ac:dyDescent="0.25">
      <c r="A644" s="110"/>
      <c r="B644" s="110"/>
      <c r="C644" s="122">
        <f t="shared" si="0"/>
        <v>4</v>
      </c>
      <c r="D644" s="113" t="str">
        <f t="shared" si="1"/>
        <v>Tiếng Anh</v>
      </c>
      <c r="E644" s="110" t="str">
        <f t="shared" si="3"/>
        <v>4Tiếng Anh</v>
      </c>
      <c r="F644" s="129">
        <v>4</v>
      </c>
      <c r="G644" s="123" t="s">
        <v>117</v>
      </c>
      <c r="H644" s="123"/>
      <c r="I644" s="123"/>
      <c r="J644" s="132" t="s">
        <v>534</v>
      </c>
      <c r="K644" s="130"/>
      <c r="L644" s="110"/>
      <c r="M644" s="110"/>
      <c r="N644" s="110"/>
      <c r="O644" s="112"/>
      <c r="P644" s="110"/>
    </row>
    <row r="645" spans="1:16" ht="12.75" customHeight="1" x14ac:dyDescent="0.25">
      <c r="A645" s="110"/>
      <c r="B645" s="110"/>
      <c r="C645" s="122">
        <f t="shared" si="0"/>
        <v>5</v>
      </c>
      <c r="D645" s="113" t="str">
        <f t="shared" si="1"/>
        <v>Tiếng Anh</v>
      </c>
      <c r="E645" s="110" t="str">
        <f t="shared" si="3"/>
        <v>5Tiếng Anh</v>
      </c>
      <c r="F645" s="129">
        <v>5</v>
      </c>
      <c r="G645" s="123" t="s">
        <v>117</v>
      </c>
      <c r="H645" s="123"/>
      <c r="I645" s="123"/>
      <c r="J645" s="132" t="s">
        <v>535</v>
      </c>
      <c r="K645" s="130"/>
      <c r="L645" s="110"/>
      <c r="M645" s="110"/>
      <c r="N645" s="110"/>
      <c r="O645" s="112"/>
      <c r="P645" s="110"/>
    </row>
    <row r="646" spans="1:16" ht="12.75" customHeight="1" x14ac:dyDescent="0.25">
      <c r="A646" s="110"/>
      <c r="B646" s="110"/>
      <c r="C646" s="122">
        <f t="shared" si="0"/>
        <v>6</v>
      </c>
      <c r="D646" s="113" t="str">
        <f t="shared" si="1"/>
        <v>Tiếng Anh</v>
      </c>
      <c r="E646" s="110" t="str">
        <f t="shared" si="3"/>
        <v>6Tiếng Anh</v>
      </c>
      <c r="F646" s="129">
        <v>6</v>
      </c>
      <c r="G646" s="123" t="s">
        <v>117</v>
      </c>
      <c r="H646" s="123"/>
      <c r="I646" s="123"/>
      <c r="J646" s="132" t="s">
        <v>536</v>
      </c>
      <c r="K646" s="130"/>
      <c r="L646" s="110"/>
      <c r="M646" s="110"/>
      <c r="N646" s="110"/>
      <c r="O646" s="112"/>
      <c r="P646" s="110"/>
    </row>
    <row r="647" spans="1:16" ht="12.75" customHeight="1" x14ac:dyDescent="0.25">
      <c r="A647" s="110"/>
      <c r="B647" s="110"/>
      <c r="C647" s="122">
        <f t="shared" si="0"/>
        <v>7</v>
      </c>
      <c r="D647" s="113" t="str">
        <f t="shared" si="1"/>
        <v>Tiếng Anh</v>
      </c>
      <c r="E647" s="110" t="str">
        <f t="shared" si="3"/>
        <v>7Tiếng Anh</v>
      </c>
      <c r="F647" s="129">
        <v>7</v>
      </c>
      <c r="G647" s="123" t="s">
        <v>117</v>
      </c>
      <c r="H647" s="123"/>
      <c r="I647" s="123"/>
      <c r="J647" s="132" t="s">
        <v>537</v>
      </c>
      <c r="K647" s="130"/>
      <c r="L647" s="110"/>
      <c r="M647" s="110"/>
      <c r="N647" s="110"/>
      <c r="O647" s="112"/>
      <c r="P647" s="110"/>
    </row>
    <row r="648" spans="1:16" ht="12.75" customHeight="1" x14ac:dyDescent="0.25">
      <c r="A648" s="110"/>
      <c r="B648" s="110"/>
      <c r="C648" s="122">
        <f t="shared" si="0"/>
        <v>8</v>
      </c>
      <c r="D648" s="113" t="str">
        <f t="shared" si="1"/>
        <v>Tiếng Anh</v>
      </c>
      <c r="E648" s="110" t="str">
        <f t="shared" si="3"/>
        <v>8Tiếng Anh</v>
      </c>
      <c r="F648" s="129">
        <v>8</v>
      </c>
      <c r="G648" s="123" t="s">
        <v>117</v>
      </c>
      <c r="H648" s="123"/>
      <c r="I648" s="123"/>
      <c r="J648" s="132" t="s">
        <v>538</v>
      </c>
      <c r="K648" s="130"/>
      <c r="L648" s="110"/>
      <c r="M648" s="110"/>
      <c r="N648" s="110"/>
      <c r="O648" s="112"/>
      <c r="P648" s="110"/>
    </row>
    <row r="649" spans="1:16" ht="12.75" customHeight="1" x14ac:dyDescent="0.25">
      <c r="A649" s="110"/>
      <c r="B649" s="110"/>
      <c r="C649" s="122">
        <f t="shared" si="0"/>
        <v>9</v>
      </c>
      <c r="D649" s="113" t="str">
        <f t="shared" si="1"/>
        <v>Tiếng Anh</v>
      </c>
      <c r="E649" s="110" t="str">
        <f t="shared" si="3"/>
        <v>9Tiếng Anh</v>
      </c>
      <c r="F649" s="129">
        <v>9</v>
      </c>
      <c r="G649" s="123" t="s">
        <v>117</v>
      </c>
      <c r="H649" s="123"/>
      <c r="I649" s="123"/>
      <c r="J649" s="132" t="s">
        <v>539</v>
      </c>
      <c r="K649" s="130"/>
      <c r="L649" s="110"/>
      <c r="M649" s="110"/>
      <c r="N649" s="110"/>
      <c r="O649" s="112"/>
      <c r="P649" s="110"/>
    </row>
    <row r="650" spans="1:16" ht="12.75" customHeight="1" x14ac:dyDescent="0.25">
      <c r="A650" s="110"/>
      <c r="B650" s="110"/>
      <c r="C650" s="122">
        <f t="shared" si="0"/>
        <v>10</v>
      </c>
      <c r="D650" s="113" t="str">
        <f t="shared" si="1"/>
        <v>Tiếng Anh</v>
      </c>
      <c r="E650" s="110" t="str">
        <f t="shared" si="3"/>
        <v>10Tiếng Anh</v>
      </c>
      <c r="F650" s="129">
        <v>10</v>
      </c>
      <c r="G650" s="123" t="s">
        <v>117</v>
      </c>
      <c r="H650" s="123"/>
      <c r="I650" s="123"/>
      <c r="J650" s="132" t="s">
        <v>540</v>
      </c>
      <c r="K650" s="130"/>
      <c r="L650" s="110"/>
      <c r="M650" s="110"/>
      <c r="N650" s="110"/>
      <c r="O650" s="112"/>
      <c r="P650" s="110"/>
    </row>
    <row r="651" spans="1:16" ht="12.75" customHeight="1" x14ac:dyDescent="0.25">
      <c r="A651" s="110"/>
      <c r="B651" s="110"/>
      <c r="C651" s="122">
        <f t="shared" si="0"/>
        <v>11</v>
      </c>
      <c r="D651" s="113" t="str">
        <f t="shared" si="1"/>
        <v>Tiếng Anh</v>
      </c>
      <c r="E651" s="110" t="str">
        <f t="shared" si="3"/>
        <v>11Tiếng Anh</v>
      </c>
      <c r="F651" s="129">
        <v>11</v>
      </c>
      <c r="G651" s="123" t="s">
        <v>117</v>
      </c>
      <c r="H651" s="123"/>
      <c r="I651" s="123"/>
      <c r="J651" s="132" t="s">
        <v>541</v>
      </c>
      <c r="K651" s="130"/>
      <c r="L651" s="110"/>
      <c r="M651" s="110"/>
      <c r="N651" s="110"/>
      <c r="O651" s="112"/>
      <c r="P651" s="110"/>
    </row>
    <row r="652" spans="1:16" ht="12.75" customHeight="1" x14ac:dyDescent="0.25">
      <c r="A652" s="110"/>
      <c r="B652" s="110"/>
      <c r="C652" s="122">
        <f t="shared" si="0"/>
        <v>12</v>
      </c>
      <c r="D652" s="113" t="str">
        <f t="shared" si="1"/>
        <v>Tiếng Anh</v>
      </c>
      <c r="E652" s="110" t="str">
        <f t="shared" si="3"/>
        <v>12Tiếng Anh</v>
      </c>
      <c r="F652" s="129">
        <v>12</v>
      </c>
      <c r="G652" s="123" t="s">
        <v>117</v>
      </c>
      <c r="H652" s="123"/>
      <c r="I652" s="123"/>
      <c r="J652" s="132" t="s">
        <v>542</v>
      </c>
      <c r="K652" s="130"/>
      <c r="L652" s="110"/>
      <c r="M652" s="110"/>
      <c r="N652" s="110"/>
      <c r="O652" s="112"/>
      <c r="P652" s="110"/>
    </row>
    <row r="653" spans="1:16" ht="12.75" customHeight="1" x14ac:dyDescent="0.25">
      <c r="A653" s="110"/>
      <c r="B653" s="110"/>
      <c r="C653" s="122">
        <f t="shared" si="0"/>
        <v>13</v>
      </c>
      <c r="D653" s="113" t="str">
        <f t="shared" si="1"/>
        <v>Tiếng Anh</v>
      </c>
      <c r="E653" s="110" t="str">
        <f t="shared" si="3"/>
        <v>13Tiếng Anh</v>
      </c>
      <c r="F653" s="129">
        <v>13</v>
      </c>
      <c r="G653" s="123" t="s">
        <v>117</v>
      </c>
      <c r="H653" s="123"/>
      <c r="I653" s="123"/>
      <c r="J653" s="132" t="s">
        <v>543</v>
      </c>
      <c r="K653" s="130"/>
      <c r="L653" s="110"/>
      <c r="M653" s="110"/>
      <c r="N653" s="110"/>
      <c r="O653" s="112"/>
      <c r="P653" s="110"/>
    </row>
    <row r="654" spans="1:16" ht="12.75" customHeight="1" x14ac:dyDescent="0.25">
      <c r="A654" s="110"/>
      <c r="B654" s="110"/>
      <c r="C654" s="122">
        <f t="shared" si="0"/>
        <v>14</v>
      </c>
      <c r="D654" s="113" t="str">
        <f t="shared" si="1"/>
        <v>Tiếng Anh</v>
      </c>
      <c r="E654" s="110" t="str">
        <f t="shared" si="3"/>
        <v>14Tiếng Anh</v>
      </c>
      <c r="F654" s="129">
        <v>14</v>
      </c>
      <c r="G654" s="123" t="s">
        <v>117</v>
      </c>
      <c r="H654" s="123"/>
      <c r="I654" s="123"/>
      <c r="J654" s="132" t="s">
        <v>544</v>
      </c>
      <c r="K654" s="130"/>
      <c r="L654" s="110"/>
      <c r="M654" s="110"/>
      <c r="N654" s="110"/>
      <c r="O654" s="112"/>
      <c r="P654" s="110"/>
    </row>
    <row r="655" spans="1:16" ht="12.75" customHeight="1" x14ac:dyDescent="0.25">
      <c r="A655" s="110"/>
      <c r="B655" s="110"/>
      <c r="C655" s="122">
        <f t="shared" si="0"/>
        <v>15</v>
      </c>
      <c r="D655" s="113" t="str">
        <f t="shared" si="1"/>
        <v>Tiếng Anh</v>
      </c>
      <c r="E655" s="110" t="str">
        <f t="shared" si="3"/>
        <v>15Tiếng Anh</v>
      </c>
      <c r="F655" s="129">
        <v>15</v>
      </c>
      <c r="G655" s="123" t="s">
        <v>117</v>
      </c>
      <c r="H655" s="123"/>
      <c r="I655" s="123"/>
      <c r="J655" s="132" t="s">
        <v>545</v>
      </c>
      <c r="K655" s="130"/>
      <c r="L655" s="110"/>
      <c r="M655" s="110"/>
      <c r="N655" s="110"/>
      <c r="O655" s="112"/>
      <c r="P655" s="110"/>
    </row>
    <row r="656" spans="1:16" ht="12.75" customHeight="1" x14ac:dyDescent="0.25">
      <c r="A656" s="110"/>
      <c r="B656" s="110"/>
      <c r="C656" s="122">
        <f t="shared" si="0"/>
        <v>16</v>
      </c>
      <c r="D656" s="113" t="str">
        <f t="shared" si="1"/>
        <v>Tiếng Anh</v>
      </c>
      <c r="E656" s="110" t="str">
        <f t="shared" si="3"/>
        <v>16Tiếng Anh</v>
      </c>
      <c r="F656" s="129">
        <v>16</v>
      </c>
      <c r="G656" s="123" t="s">
        <v>117</v>
      </c>
      <c r="H656" s="123"/>
      <c r="I656" s="123"/>
      <c r="J656" s="132" t="s">
        <v>546</v>
      </c>
      <c r="K656" s="130"/>
      <c r="L656" s="110"/>
      <c r="M656" s="110"/>
      <c r="N656" s="110"/>
      <c r="O656" s="112"/>
      <c r="P656" s="110"/>
    </row>
    <row r="657" spans="1:16" ht="12.75" customHeight="1" x14ac:dyDescent="0.25">
      <c r="A657" s="110"/>
      <c r="B657" s="110"/>
      <c r="C657" s="122">
        <f t="shared" si="0"/>
        <v>17</v>
      </c>
      <c r="D657" s="113" t="str">
        <f t="shared" si="1"/>
        <v>Tiếng Anh</v>
      </c>
      <c r="E657" s="110" t="str">
        <f t="shared" si="3"/>
        <v>17Tiếng Anh</v>
      </c>
      <c r="F657" s="129">
        <v>17</v>
      </c>
      <c r="G657" s="123" t="s">
        <v>117</v>
      </c>
      <c r="H657" s="123"/>
      <c r="I657" s="123"/>
      <c r="J657" s="132" t="s">
        <v>547</v>
      </c>
      <c r="K657" s="130"/>
      <c r="L657" s="110"/>
      <c r="M657" s="110"/>
      <c r="N657" s="110"/>
      <c r="O657" s="112"/>
      <c r="P657" s="110"/>
    </row>
    <row r="658" spans="1:16" ht="12.75" customHeight="1" x14ac:dyDescent="0.25">
      <c r="A658" s="110"/>
      <c r="B658" s="110"/>
      <c r="C658" s="122">
        <f t="shared" si="0"/>
        <v>18</v>
      </c>
      <c r="D658" s="113" t="str">
        <f t="shared" si="1"/>
        <v>Tiếng Anh</v>
      </c>
      <c r="E658" s="110" t="str">
        <f t="shared" si="3"/>
        <v>18Tiếng Anh</v>
      </c>
      <c r="F658" s="129">
        <v>18</v>
      </c>
      <c r="G658" s="123" t="s">
        <v>117</v>
      </c>
      <c r="H658" s="123"/>
      <c r="I658" s="123"/>
      <c r="J658" s="132" t="s">
        <v>548</v>
      </c>
      <c r="K658" s="130"/>
      <c r="L658" s="110"/>
      <c r="M658" s="110"/>
      <c r="N658" s="110"/>
      <c r="O658" s="112"/>
      <c r="P658" s="110"/>
    </row>
    <row r="659" spans="1:16" ht="12.75" customHeight="1" x14ac:dyDescent="0.25">
      <c r="A659" s="110"/>
      <c r="B659" s="110"/>
      <c r="C659" s="122">
        <f t="shared" si="0"/>
        <v>19</v>
      </c>
      <c r="D659" s="113" t="str">
        <f t="shared" si="1"/>
        <v>Tiếng Anh</v>
      </c>
      <c r="E659" s="110" t="str">
        <f t="shared" si="3"/>
        <v>19Tiếng Anh</v>
      </c>
      <c r="F659" s="129">
        <v>19</v>
      </c>
      <c r="G659" s="123" t="s">
        <v>117</v>
      </c>
      <c r="H659" s="123"/>
      <c r="I659" s="123"/>
      <c r="J659" s="132" t="s">
        <v>549</v>
      </c>
      <c r="K659" s="130"/>
      <c r="L659" s="110"/>
      <c r="M659" s="110"/>
      <c r="N659" s="110"/>
      <c r="O659" s="112"/>
      <c r="P659" s="110"/>
    </row>
    <row r="660" spans="1:16" ht="12.75" customHeight="1" x14ac:dyDescent="0.25">
      <c r="A660" s="110"/>
      <c r="B660" s="110"/>
      <c r="C660" s="122">
        <f t="shared" si="0"/>
        <v>20</v>
      </c>
      <c r="D660" s="113" t="str">
        <f t="shared" si="1"/>
        <v>Tiếng Anh</v>
      </c>
      <c r="E660" s="110" t="str">
        <f t="shared" si="3"/>
        <v>20Tiếng Anh</v>
      </c>
      <c r="F660" s="129">
        <v>20</v>
      </c>
      <c r="G660" s="123" t="s">
        <v>117</v>
      </c>
      <c r="H660" s="123"/>
      <c r="I660" s="123"/>
      <c r="J660" s="132" t="s">
        <v>550</v>
      </c>
      <c r="K660" s="130"/>
      <c r="L660" s="110"/>
      <c r="M660" s="110"/>
      <c r="N660" s="110"/>
      <c r="O660" s="112"/>
      <c r="P660" s="110"/>
    </row>
    <row r="661" spans="1:16" ht="12.75" customHeight="1" x14ac:dyDescent="0.25">
      <c r="A661" s="110"/>
      <c r="B661" s="110"/>
      <c r="C661" s="122">
        <f t="shared" si="0"/>
        <v>21</v>
      </c>
      <c r="D661" s="113" t="str">
        <f t="shared" si="1"/>
        <v>Tiếng Anh</v>
      </c>
      <c r="E661" s="110" t="str">
        <f t="shared" si="3"/>
        <v>21Tiếng Anh</v>
      </c>
      <c r="F661" s="129">
        <v>21</v>
      </c>
      <c r="G661" s="123" t="s">
        <v>117</v>
      </c>
      <c r="H661" s="123"/>
      <c r="I661" s="123"/>
      <c r="J661" s="132" t="s">
        <v>551</v>
      </c>
      <c r="K661" s="130"/>
      <c r="L661" s="110"/>
      <c r="M661" s="110"/>
      <c r="N661" s="110"/>
      <c r="O661" s="112"/>
      <c r="P661" s="110"/>
    </row>
    <row r="662" spans="1:16" ht="12.75" customHeight="1" x14ac:dyDescent="0.25">
      <c r="A662" s="110"/>
      <c r="B662" s="110"/>
      <c r="C662" s="122">
        <f t="shared" si="0"/>
        <v>22</v>
      </c>
      <c r="D662" s="113" t="str">
        <f t="shared" si="1"/>
        <v>Tiếng Anh</v>
      </c>
      <c r="E662" s="110" t="str">
        <f t="shared" si="3"/>
        <v>22Tiếng Anh</v>
      </c>
      <c r="F662" s="129">
        <v>22</v>
      </c>
      <c r="G662" s="123" t="s">
        <v>117</v>
      </c>
      <c r="H662" s="123"/>
      <c r="I662" s="123"/>
      <c r="J662" s="132" t="s">
        <v>552</v>
      </c>
      <c r="K662" s="130"/>
      <c r="L662" s="110"/>
      <c r="M662" s="110"/>
      <c r="N662" s="110"/>
      <c r="O662" s="112"/>
      <c r="P662" s="110"/>
    </row>
    <row r="663" spans="1:16" ht="12.75" customHeight="1" x14ac:dyDescent="0.25">
      <c r="A663" s="110"/>
      <c r="B663" s="110"/>
      <c r="C663" s="122">
        <f t="shared" si="0"/>
        <v>23</v>
      </c>
      <c r="D663" s="113" t="str">
        <f t="shared" si="1"/>
        <v>Tiếng Anh</v>
      </c>
      <c r="E663" s="110" t="str">
        <f t="shared" si="3"/>
        <v>23Tiếng Anh</v>
      </c>
      <c r="F663" s="129">
        <v>23</v>
      </c>
      <c r="G663" s="123" t="s">
        <v>117</v>
      </c>
      <c r="H663" s="123"/>
      <c r="I663" s="123"/>
      <c r="J663" s="132" t="s">
        <v>553</v>
      </c>
      <c r="K663" s="130"/>
      <c r="L663" s="110"/>
      <c r="M663" s="110"/>
      <c r="N663" s="110"/>
      <c r="O663" s="112"/>
      <c r="P663" s="110"/>
    </row>
    <row r="664" spans="1:16" ht="12.75" customHeight="1" x14ac:dyDescent="0.25">
      <c r="A664" s="110"/>
      <c r="B664" s="110"/>
      <c r="C664" s="122">
        <f t="shared" si="0"/>
        <v>24</v>
      </c>
      <c r="D664" s="113" t="str">
        <f t="shared" si="1"/>
        <v>Tiếng Anh</v>
      </c>
      <c r="E664" s="110" t="str">
        <f t="shared" si="3"/>
        <v>24Tiếng Anh</v>
      </c>
      <c r="F664" s="129">
        <v>24</v>
      </c>
      <c r="G664" s="123" t="s">
        <v>117</v>
      </c>
      <c r="H664" s="123"/>
      <c r="I664" s="123"/>
      <c r="J664" s="132" t="s">
        <v>554</v>
      </c>
      <c r="K664" s="130"/>
      <c r="L664" s="110"/>
      <c r="M664" s="110"/>
      <c r="N664" s="110"/>
      <c r="O664" s="112"/>
      <c r="P664" s="110"/>
    </row>
    <row r="665" spans="1:16" ht="12.75" customHeight="1" x14ac:dyDescent="0.25">
      <c r="A665" s="110"/>
      <c r="B665" s="110"/>
      <c r="C665" s="122">
        <f t="shared" si="0"/>
        <v>25</v>
      </c>
      <c r="D665" s="113" t="str">
        <f t="shared" si="1"/>
        <v>Tiếng Anh</v>
      </c>
      <c r="E665" s="110" t="str">
        <f t="shared" si="3"/>
        <v>25Tiếng Anh</v>
      </c>
      <c r="F665" s="129">
        <v>25</v>
      </c>
      <c r="G665" s="123" t="s">
        <v>117</v>
      </c>
      <c r="H665" s="123"/>
      <c r="I665" s="123"/>
      <c r="J665" s="132" t="s">
        <v>555</v>
      </c>
      <c r="K665" s="130"/>
      <c r="L665" s="110"/>
      <c r="M665" s="110"/>
      <c r="N665" s="110"/>
      <c r="O665" s="112"/>
      <c r="P665" s="110"/>
    </row>
    <row r="666" spans="1:16" ht="12.75" customHeight="1" x14ac:dyDescent="0.25">
      <c r="A666" s="110"/>
      <c r="B666" s="110"/>
      <c r="C666" s="122">
        <f t="shared" si="0"/>
        <v>26</v>
      </c>
      <c r="D666" s="113" t="str">
        <f t="shared" si="1"/>
        <v>Tiếng Anh</v>
      </c>
      <c r="E666" s="110" t="str">
        <f t="shared" si="3"/>
        <v>26Tiếng Anh</v>
      </c>
      <c r="F666" s="129">
        <v>26</v>
      </c>
      <c r="G666" s="123" t="s">
        <v>117</v>
      </c>
      <c r="H666" s="123"/>
      <c r="I666" s="123"/>
      <c r="J666" s="132" t="s">
        <v>556</v>
      </c>
      <c r="K666" s="130"/>
      <c r="L666" s="110"/>
      <c r="M666" s="110"/>
      <c r="N666" s="110"/>
      <c r="O666" s="112"/>
      <c r="P666" s="110"/>
    </row>
    <row r="667" spans="1:16" ht="12.75" customHeight="1" x14ac:dyDescent="0.25">
      <c r="A667" s="110"/>
      <c r="B667" s="110"/>
      <c r="C667" s="122">
        <f t="shared" si="0"/>
        <v>27</v>
      </c>
      <c r="D667" s="113" t="str">
        <f t="shared" si="1"/>
        <v>Tiếng Anh</v>
      </c>
      <c r="E667" s="110" t="str">
        <f t="shared" si="3"/>
        <v>27Tiếng Anh</v>
      </c>
      <c r="F667" s="129">
        <v>27</v>
      </c>
      <c r="G667" s="123" t="s">
        <v>117</v>
      </c>
      <c r="H667" s="123"/>
      <c r="I667" s="123"/>
      <c r="J667" s="132" t="s">
        <v>557</v>
      </c>
      <c r="K667" s="130"/>
      <c r="L667" s="110"/>
      <c r="M667" s="110"/>
      <c r="N667" s="110"/>
      <c r="O667" s="112"/>
      <c r="P667" s="110"/>
    </row>
    <row r="668" spans="1:16" ht="12.75" customHeight="1" x14ac:dyDescent="0.25">
      <c r="A668" s="110"/>
      <c r="B668" s="110"/>
      <c r="C668" s="122">
        <f t="shared" si="0"/>
        <v>28</v>
      </c>
      <c r="D668" s="113" t="str">
        <f t="shared" si="1"/>
        <v>Tiếng Anh</v>
      </c>
      <c r="E668" s="110" t="str">
        <f t="shared" si="3"/>
        <v>28Tiếng Anh</v>
      </c>
      <c r="F668" s="129">
        <v>28</v>
      </c>
      <c r="G668" s="123" t="s">
        <v>117</v>
      </c>
      <c r="H668" s="123"/>
      <c r="I668" s="123"/>
      <c r="J668" s="132" t="s">
        <v>558</v>
      </c>
      <c r="K668" s="130"/>
      <c r="L668" s="110"/>
      <c r="M668" s="110"/>
      <c r="N668" s="110"/>
      <c r="O668" s="112"/>
      <c r="P668" s="110"/>
    </row>
    <row r="669" spans="1:16" ht="12.75" customHeight="1" x14ac:dyDescent="0.25">
      <c r="A669" s="110"/>
      <c r="B669" s="110"/>
      <c r="C669" s="122">
        <f t="shared" si="0"/>
        <v>29</v>
      </c>
      <c r="D669" s="113" t="str">
        <f t="shared" si="1"/>
        <v>Tiếng Anh</v>
      </c>
      <c r="E669" s="110" t="str">
        <f t="shared" si="3"/>
        <v>29Tiếng Anh</v>
      </c>
      <c r="F669" s="129">
        <v>29</v>
      </c>
      <c r="G669" s="123" t="s">
        <v>117</v>
      </c>
      <c r="H669" s="123"/>
      <c r="I669" s="123"/>
      <c r="J669" s="132" t="s">
        <v>559</v>
      </c>
      <c r="K669" s="130"/>
      <c r="L669" s="110"/>
      <c r="M669" s="110"/>
      <c r="N669" s="110"/>
      <c r="O669" s="112"/>
      <c r="P669" s="110"/>
    </row>
    <row r="670" spans="1:16" ht="12.75" customHeight="1" x14ac:dyDescent="0.25">
      <c r="A670" s="110"/>
      <c r="B670" s="110"/>
      <c r="C670" s="122">
        <f t="shared" si="0"/>
        <v>30</v>
      </c>
      <c r="D670" s="113" t="str">
        <f t="shared" si="1"/>
        <v>Tiếng Anh</v>
      </c>
      <c r="E670" s="110" t="str">
        <f t="shared" si="3"/>
        <v>30Tiếng Anh</v>
      </c>
      <c r="F670" s="129">
        <v>30</v>
      </c>
      <c r="G670" s="123" t="s">
        <v>117</v>
      </c>
      <c r="H670" s="123"/>
      <c r="I670" s="123"/>
      <c r="J670" s="132" t="s">
        <v>560</v>
      </c>
      <c r="K670" s="130"/>
      <c r="L670" s="110"/>
      <c r="M670" s="110"/>
      <c r="N670" s="110"/>
      <c r="O670" s="112"/>
      <c r="P670" s="110"/>
    </row>
    <row r="671" spans="1:16" ht="12.75" customHeight="1" x14ac:dyDescent="0.25">
      <c r="A671" s="110"/>
      <c r="B671" s="110"/>
      <c r="C671" s="122">
        <f t="shared" si="0"/>
        <v>31</v>
      </c>
      <c r="D671" s="113" t="str">
        <f t="shared" si="1"/>
        <v>Tiếng Anh</v>
      </c>
      <c r="E671" s="110" t="str">
        <f t="shared" si="3"/>
        <v>31Tiếng Anh</v>
      </c>
      <c r="F671" s="129">
        <v>31</v>
      </c>
      <c r="G671" s="123" t="s">
        <v>117</v>
      </c>
      <c r="H671" s="123"/>
      <c r="I671" s="123"/>
      <c r="J671" s="132" t="s">
        <v>561</v>
      </c>
      <c r="K671" s="130"/>
      <c r="L671" s="110"/>
      <c r="M671" s="110"/>
      <c r="N671" s="110"/>
      <c r="O671" s="112"/>
      <c r="P671" s="110"/>
    </row>
    <row r="672" spans="1:16" ht="12.75" customHeight="1" x14ac:dyDescent="0.25">
      <c r="A672" s="110"/>
      <c r="B672" s="110"/>
      <c r="C672" s="122">
        <f t="shared" si="0"/>
        <v>32</v>
      </c>
      <c r="D672" s="113" t="str">
        <f t="shared" si="1"/>
        <v>Tiếng Anh</v>
      </c>
      <c r="E672" s="110" t="str">
        <f t="shared" si="3"/>
        <v>32Tiếng Anh</v>
      </c>
      <c r="F672" s="129">
        <v>32</v>
      </c>
      <c r="G672" s="123" t="s">
        <v>117</v>
      </c>
      <c r="H672" s="123"/>
      <c r="I672" s="123"/>
      <c r="J672" s="132" t="s">
        <v>562</v>
      </c>
      <c r="K672" s="130"/>
      <c r="L672" s="110"/>
      <c r="M672" s="110"/>
      <c r="N672" s="110"/>
      <c r="O672" s="112"/>
      <c r="P672" s="110"/>
    </row>
    <row r="673" spans="1:16" ht="12.75" customHeight="1" x14ac:dyDescent="0.25">
      <c r="A673" s="110"/>
      <c r="B673" s="110"/>
      <c r="C673" s="122">
        <f t="shared" si="0"/>
        <v>33</v>
      </c>
      <c r="D673" s="113" t="str">
        <f t="shared" si="1"/>
        <v>Tiếng Anh</v>
      </c>
      <c r="E673" s="110" t="str">
        <f t="shared" si="3"/>
        <v>33Tiếng Anh</v>
      </c>
      <c r="F673" s="129">
        <v>33</v>
      </c>
      <c r="G673" s="123" t="s">
        <v>117</v>
      </c>
      <c r="H673" s="123"/>
      <c r="I673" s="123"/>
      <c r="J673" s="132" t="s">
        <v>563</v>
      </c>
      <c r="K673" s="130"/>
      <c r="L673" s="110"/>
      <c r="M673" s="110"/>
      <c r="N673" s="110"/>
      <c r="O673" s="112"/>
      <c r="P673" s="110"/>
    </row>
    <row r="674" spans="1:16" ht="12.75" customHeight="1" x14ac:dyDescent="0.25">
      <c r="A674" s="110"/>
      <c r="B674" s="110"/>
      <c r="C674" s="122">
        <f t="shared" si="0"/>
        <v>34</v>
      </c>
      <c r="D674" s="113" t="str">
        <f t="shared" si="1"/>
        <v>Tiếng Anh</v>
      </c>
      <c r="E674" s="110" t="str">
        <f t="shared" si="3"/>
        <v>34Tiếng Anh</v>
      </c>
      <c r="F674" s="129">
        <v>34</v>
      </c>
      <c r="G674" s="123" t="s">
        <v>117</v>
      </c>
      <c r="H674" s="123"/>
      <c r="I674" s="123"/>
      <c r="J674" s="132" t="s">
        <v>564</v>
      </c>
      <c r="K674" s="130"/>
      <c r="L674" s="110"/>
      <c r="M674" s="110"/>
      <c r="N674" s="110"/>
      <c r="O674" s="112"/>
      <c r="P674" s="110"/>
    </row>
    <row r="675" spans="1:16" ht="12.75" customHeight="1" x14ac:dyDescent="0.25">
      <c r="A675" s="110"/>
      <c r="B675" s="110"/>
      <c r="C675" s="122">
        <f t="shared" si="0"/>
        <v>35</v>
      </c>
      <c r="D675" s="113" t="str">
        <f t="shared" si="1"/>
        <v>Tiếng Anh</v>
      </c>
      <c r="E675" s="110" t="str">
        <f t="shared" si="3"/>
        <v>35Tiếng Anh</v>
      </c>
      <c r="F675" s="129">
        <v>35</v>
      </c>
      <c r="G675" s="123" t="s">
        <v>117</v>
      </c>
      <c r="H675" s="123"/>
      <c r="I675" s="123"/>
      <c r="J675" s="132" t="s">
        <v>565</v>
      </c>
      <c r="K675" s="130"/>
      <c r="L675" s="110"/>
      <c r="M675" s="110"/>
      <c r="N675" s="110"/>
      <c r="O675" s="112"/>
      <c r="P675" s="110"/>
    </row>
    <row r="676" spans="1:16" ht="12.75" customHeight="1" x14ac:dyDescent="0.25">
      <c r="A676" s="110"/>
      <c r="B676" s="110"/>
      <c r="C676" s="122">
        <f t="shared" si="0"/>
        <v>36</v>
      </c>
      <c r="D676" s="113" t="str">
        <f t="shared" si="1"/>
        <v>Tiếng Anh</v>
      </c>
      <c r="E676" s="110" t="str">
        <f t="shared" si="3"/>
        <v>36Tiếng Anh</v>
      </c>
      <c r="F676" s="129">
        <v>36</v>
      </c>
      <c r="G676" s="123" t="s">
        <v>117</v>
      </c>
      <c r="H676" s="123"/>
      <c r="I676" s="123"/>
      <c r="J676" s="132" t="s">
        <v>566</v>
      </c>
      <c r="K676" s="130"/>
      <c r="L676" s="110"/>
      <c r="M676" s="110"/>
      <c r="N676" s="110"/>
      <c r="O676" s="112"/>
      <c r="P676" s="110"/>
    </row>
    <row r="677" spans="1:16" ht="12.75" customHeight="1" x14ac:dyDescent="0.25">
      <c r="A677" s="110"/>
      <c r="B677" s="110"/>
      <c r="C677" s="122">
        <f t="shared" si="0"/>
        <v>37</v>
      </c>
      <c r="D677" s="113" t="str">
        <f t="shared" si="1"/>
        <v>Tiếng Anh</v>
      </c>
      <c r="E677" s="110" t="str">
        <f t="shared" si="3"/>
        <v>37Tiếng Anh</v>
      </c>
      <c r="F677" s="129">
        <v>37</v>
      </c>
      <c r="G677" s="123" t="s">
        <v>117</v>
      </c>
      <c r="H677" s="123"/>
      <c r="I677" s="123"/>
      <c r="J677" s="132" t="s">
        <v>567</v>
      </c>
      <c r="K677" s="130"/>
      <c r="L677" s="110"/>
      <c r="M677" s="110"/>
      <c r="N677" s="110"/>
      <c r="O677" s="112"/>
      <c r="P677" s="110"/>
    </row>
    <row r="678" spans="1:16" ht="12.75" customHeight="1" x14ac:dyDescent="0.25">
      <c r="A678" s="110"/>
      <c r="B678" s="110"/>
      <c r="C678" s="122">
        <f t="shared" si="0"/>
        <v>38</v>
      </c>
      <c r="D678" s="113" t="str">
        <f t="shared" si="1"/>
        <v>Tiếng Anh</v>
      </c>
      <c r="E678" s="110" t="str">
        <f t="shared" si="3"/>
        <v>38Tiếng Anh</v>
      </c>
      <c r="F678" s="129">
        <v>38</v>
      </c>
      <c r="G678" s="123" t="s">
        <v>117</v>
      </c>
      <c r="H678" s="123"/>
      <c r="I678" s="123"/>
      <c r="J678" s="132" t="s">
        <v>568</v>
      </c>
      <c r="K678" s="130"/>
      <c r="L678" s="110"/>
      <c r="M678" s="110"/>
      <c r="N678" s="110"/>
      <c r="O678" s="112"/>
      <c r="P678" s="110"/>
    </row>
    <row r="679" spans="1:16" ht="12.75" customHeight="1" x14ac:dyDescent="0.25">
      <c r="A679" s="110"/>
      <c r="B679" s="110"/>
      <c r="C679" s="122">
        <f t="shared" si="0"/>
        <v>39</v>
      </c>
      <c r="D679" s="113" t="str">
        <f t="shared" si="1"/>
        <v>Tiếng Anh</v>
      </c>
      <c r="E679" s="110" t="str">
        <f t="shared" si="3"/>
        <v>39Tiếng Anh</v>
      </c>
      <c r="F679" s="129">
        <v>39</v>
      </c>
      <c r="G679" s="123" t="s">
        <v>117</v>
      </c>
      <c r="H679" s="123"/>
      <c r="I679" s="123"/>
      <c r="J679" s="132" t="s">
        <v>569</v>
      </c>
      <c r="K679" s="130"/>
      <c r="L679" s="110"/>
      <c r="M679" s="110"/>
      <c r="N679" s="110"/>
      <c r="O679" s="112"/>
      <c r="P679" s="110"/>
    </row>
    <row r="680" spans="1:16" ht="12.75" customHeight="1" x14ac:dyDescent="0.25">
      <c r="A680" s="110"/>
      <c r="B680" s="110"/>
      <c r="C680" s="122">
        <f t="shared" si="0"/>
        <v>40</v>
      </c>
      <c r="D680" s="113" t="str">
        <f t="shared" si="1"/>
        <v>Tiếng Anh</v>
      </c>
      <c r="E680" s="110" t="str">
        <f t="shared" si="3"/>
        <v>40Tiếng Anh</v>
      </c>
      <c r="F680" s="129">
        <v>40</v>
      </c>
      <c r="G680" s="123" t="s">
        <v>117</v>
      </c>
      <c r="H680" s="123"/>
      <c r="I680" s="123"/>
      <c r="J680" s="132" t="s">
        <v>570</v>
      </c>
      <c r="K680" s="130"/>
      <c r="L680" s="110"/>
      <c r="M680" s="110"/>
      <c r="N680" s="110"/>
      <c r="O680" s="112"/>
      <c r="P680" s="110"/>
    </row>
    <row r="681" spans="1:16" ht="12.75" customHeight="1" x14ac:dyDescent="0.25">
      <c r="A681" s="110"/>
      <c r="B681" s="110"/>
      <c r="C681" s="122">
        <f t="shared" si="0"/>
        <v>41</v>
      </c>
      <c r="D681" s="113" t="str">
        <f t="shared" si="1"/>
        <v>Tiếng Anh</v>
      </c>
      <c r="E681" s="110" t="str">
        <f t="shared" si="3"/>
        <v>41Tiếng Anh</v>
      </c>
      <c r="F681" s="129">
        <v>41</v>
      </c>
      <c r="G681" s="123" t="s">
        <v>117</v>
      </c>
      <c r="H681" s="123"/>
      <c r="I681" s="123"/>
      <c r="J681" s="132" t="s">
        <v>571</v>
      </c>
      <c r="K681" s="130"/>
      <c r="L681" s="110"/>
      <c r="M681" s="110"/>
      <c r="N681" s="110"/>
      <c r="O681" s="112"/>
      <c r="P681" s="110"/>
    </row>
    <row r="682" spans="1:16" ht="12.75" customHeight="1" x14ac:dyDescent="0.25">
      <c r="A682" s="110"/>
      <c r="B682" s="110"/>
      <c r="C682" s="122">
        <f t="shared" si="0"/>
        <v>42</v>
      </c>
      <c r="D682" s="113" t="str">
        <f t="shared" si="1"/>
        <v>Tiếng Anh</v>
      </c>
      <c r="E682" s="110" t="str">
        <f t="shared" si="3"/>
        <v>42Tiếng Anh</v>
      </c>
      <c r="F682" s="129">
        <v>42</v>
      </c>
      <c r="G682" s="123" t="s">
        <v>117</v>
      </c>
      <c r="H682" s="123"/>
      <c r="I682" s="123"/>
      <c r="J682" s="132" t="s">
        <v>572</v>
      </c>
      <c r="K682" s="130"/>
      <c r="L682" s="110"/>
      <c r="M682" s="110"/>
      <c r="N682" s="110"/>
      <c r="O682" s="112"/>
      <c r="P682" s="110"/>
    </row>
    <row r="683" spans="1:16" ht="12.75" customHeight="1" x14ac:dyDescent="0.25">
      <c r="A683" s="110"/>
      <c r="B683" s="110"/>
      <c r="C683" s="122">
        <f t="shared" si="0"/>
        <v>43</v>
      </c>
      <c r="D683" s="113" t="str">
        <f t="shared" si="1"/>
        <v>Tiếng Anh</v>
      </c>
      <c r="E683" s="110" t="str">
        <f t="shared" si="3"/>
        <v>43Tiếng Anh</v>
      </c>
      <c r="F683" s="129">
        <v>43</v>
      </c>
      <c r="G683" s="123" t="s">
        <v>117</v>
      </c>
      <c r="H683" s="130"/>
      <c r="I683" s="130"/>
      <c r="J683" s="132" t="s">
        <v>573</v>
      </c>
      <c r="K683" s="130"/>
      <c r="L683" s="110"/>
      <c r="M683" s="110"/>
      <c r="N683" s="110"/>
      <c r="O683" s="112"/>
      <c r="P683" s="110"/>
    </row>
    <row r="684" spans="1:16" ht="12.75" customHeight="1" x14ac:dyDescent="0.25">
      <c r="A684" s="110"/>
      <c r="B684" s="110"/>
      <c r="C684" s="122">
        <f t="shared" si="0"/>
        <v>44</v>
      </c>
      <c r="D684" s="113" t="str">
        <f t="shared" si="1"/>
        <v>Tiếng Anh</v>
      </c>
      <c r="E684" s="110" t="str">
        <f t="shared" si="3"/>
        <v>44Tiếng Anh</v>
      </c>
      <c r="F684" s="129">
        <v>44</v>
      </c>
      <c r="G684" s="123" t="s">
        <v>117</v>
      </c>
      <c r="H684" s="130"/>
      <c r="I684" s="130"/>
      <c r="J684" s="132" t="s">
        <v>574</v>
      </c>
      <c r="K684" s="130"/>
      <c r="L684" s="110"/>
      <c r="M684" s="110"/>
      <c r="N684" s="110"/>
      <c r="O684" s="112"/>
      <c r="P684" s="110"/>
    </row>
    <row r="685" spans="1:16" ht="12.75" customHeight="1" x14ac:dyDescent="0.25">
      <c r="A685" s="110"/>
      <c r="B685" s="110"/>
      <c r="C685" s="122">
        <f t="shared" si="0"/>
        <v>45</v>
      </c>
      <c r="D685" s="113" t="str">
        <f t="shared" si="1"/>
        <v>Tiếng Anh</v>
      </c>
      <c r="E685" s="110" t="str">
        <f t="shared" si="3"/>
        <v>45Tiếng Anh</v>
      </c>
      <c r="F685" s="129">
        <v>45</v>
      </c>
      <c r="G685" s="123" t="s">
        <v>117</v>
      </c>
      <c r="H685" s="123"/>
      <c r="I685" s="123"/>
      <c r="J685" s="132" t="s">
        <v>575</v>
      </c>
      <c r="K685" s="130"/>
      <c r="L685" s="110"/>
      <c r="M685" s="110"/>
      <c r="N685" s="110"/>
      <c r="O685" s="112"/>
      <c r="P685" s="110"/>
    </row>
    <row r="686" spans="1:16" ht="12.75" customHeight="1" x14ac:dyDescent="0.25">
      <c r="A686" s="110"/>
      <c r="B686" s="110"/>
      <c r="C686" s="122">
        <f t="shared" si="0"/>
        <v>46</v>
      </c>
      <c r="D686" s="113" t="str">
        <f t="shared" si="1"/>
        <v>Tiếng Anh</v>
      </c>
      <c r="E686" s="110" t="str">
        <f t="shared" si="3"/>
        <v>46Tiếng Anh</v>
      </c>
      <c r="F686" s="129">
        <v>46</v>
      </c>
      <c r="G686" s="123" t="s">
        <v>117</v>
      </c>
      <c r="H686" s="123"/>
      <c r="I686" s="123"/>
      <c r="J686" s="132" t="s">
        <v>576</v>
      </c>
      <c r="K686" s="130"/>
      <c r="L686" s="110"/>
      <c r="M686" s="110"/>
      <c r="N686" s="110"/>
      <c r="O686" s="112"/>
      <c r="P686" s="110"/>
    </row>
    <row r="687" spans="1:16" ht="12.75" customHeight="1" x14ac:dyDescent="0.25">
      <c r="A687" s="110"/>
      <c r="B687" s="110"/>
      <c r="C687" s="122">
        <f t="shared" si="0"/>
        <v>47</v>
      </c>
      <c r="D687" s="113" t="str">
        <f t="shared" si="1"/>
        <v>Tiếng Anh</v>
      </c>
      <c r="E687" s="110" t="str">
        <f t="shared" si="3"/>
        <v>47Tiếng Anh</v>
      </c>
      <c r="F687" s="129">
        <v>47</v>
      </c>
      <c r="G687" s="123" t="s">
        <v>117</v>
      </c>
      <c r="H687" s="123"/>
      <c r="I687" s="123"/>
      <c r="J687" s="132" t="s">
        <v>577</v>
      </c>
      <c r="K687" s="130"/>
      <c r="L687" s="110"/>
      <c r="M687" s="110"/>
      <c r="N687" s="110"/>
      <c r="O687" s="112"/>
      <c r="P687" s="110"/>
    </row>
    <row r="688" spans="1:16" ht="12.75" customHeight="1" x14ac:dyDescent="0.25">
      <c r="A688" s="110"/>
      <c r="B688" s="110"/>
      <c r="C688" s="122">
        <f t="shared" si="0"/>
        <v>48</v>
      </c>
      <c r="D688" s="113" t="str">
        <f t="shared" si="1"/>
        <v>Tiếng Anh</v>
      </c>
      <c r="E688" s="110" t="str">
        <f t="shared" si="3"/>
        <v>48Tiếng Anh</v>
      </c>
      <c r="F688" s="129">
        <v>48</v>
      </c>
      <c r="G688" s="123" t="s">
        <v>117</v>
      </c>
      <c r="H688" s="123"/>
      <c r="I688" s="123"/>
      <c r="J688" s="132" t="s">
        <v>578</v>
      </c>
      <c r="K688" s="130"/>
      <c r="L688" s="110"/>
      <c r="M688" s="110"/>
      <c r="N688" s="110"/>
      <c r="O688" s="112"/>
      <c r="P688" s="110"/>
    </row>
    <row r="689" spans="1:16" ht="12.75" customHeight="1" x14ac:dyDescent="0.25">
      <c r="A689" s="110"/>
      <c r="B689" s="110"/>
      <c r="C689" s="122">
        <f t="shared" si="0"/>
        <v>49</v>
      </c>
      <c r="D689" s="113" t="str">
        <f t="shared" si="1"/>
        <v>Tiếng Anh</v>
      </c>
      <c r="E689" s="110" t="str">
        <f t="shared" si="3"/>
        <v>49Tiếng Anh</v>
      </c>
      <c r="F689" s="129">
        <v>49</v>
      </c>
      <c r="G689" s="123" t="s">
        <v>117</v>
      </c>
      <c r="H689" s="123"/>
      <c r="I689" s="123"/>
      <c r="J689" s="132" t="s">
        <v>579</v>
      </c>
      <c r="K689" s="130"/>
      <c r="L689" s="110"/>
      <c r="M689" s="110"/>
      <c r="N689" s="110"/>
      <c r="O689" s="112"/>
      <c r="P689" s="110"/>
    </row>
    <row r="690" spans="1:16" ht="12.75" customHeight="1" x14ac:dyDescent="0.25">
      <c r="A690" s="110"/>
      <c r="B690" s="110"/>
      <c r="C690" s="122">
        <f t="shared" si="0"/>
        <v>50</v>
      </c>
      <c r="D690" s="113" t="str">
        <f t="shared" si="1"/>
        <v>Tiếng Anh</v>
      </c>
      <c r="E690" s="110" t="str">
        <f t="shared" si="3"/>
        <v>50Tiếng Anh</v>
      </c>
      <c r="F690" s="129">
        <v>50</v>
      </c>
      <c r="G690" s="123" t="s">
        <v>117</v>
      </c>
      <c r="H690" s="123"/>
      <c r="I690" s="123"/>
      <c r="J690" s="132" t="s">
        <v>580</v>
      </c>
      <c r="K690" s="130"/>
      <c r="L690" s="110"/>
      <c r="M690" s="110"/>
      <c r="N690" s="110"/>
      <c r="O690" s="112"/>
      <c r="P690" s="110"/>
    </row>
    <row r="691" spans="1:16" ht="12.75" customHeight="1" x14ac:dyDescent="0.25">
      <c r="A691" s="110"/>
      <c r="B691" s="110"/>
      <c r="C691" s="122">
        <f t="shared" si="0"/>
        <v>51</v>
      </c>
      <c r="D691" s="113" t="str">
        <f t="shared" si="1"/>
        <v>Tiếng Anh</v>
      </c>
      <c r="E691" s="110" t="str">
        <f t="shared" si="3"/>
        <v>51Tiếng Anh</v>
      </c>
      <c r="F691" s="129">
        <v>51</v>
      </c>
      <c r="G691" s="123" t="s">
        <v>117</v>
      </c>
      <c r="H691" s="123"/>
      <c r="I691" s="123"/>
      <c r="J691" s="132" t="s">
        <v>581</v>
      </c>
      <c r="K691" s="130"/>
      <c r="L691" s="110"/>
      <c r="M691" s="110"/>
      <c r="N691" s="110"/>
      <c r="O691" s="112"/>
      <c r="P691" s="110"/>
    </row>
    <row r="692" spans="1:16" ht="12.75" customHeight="1" x14ac:dyDescent="0.25">
      <c r="A692" s="110"/>
      <c r="B692" s="110"/>
      <c r="C692" s="122">
        <f t="shared" si="0"/>
        <v>52</v>
      </c>
      <c r="D692" s="113" t="str">
        <f t="shared" si="1"/>
        <v>Tiếng Anh</v>
      </c>
      <c r="E692" s="110" t="str">
        <f t="shared" si="3"/>
        <v>52Tiếng Anh</v>
      </c>
      <c r="F692" s="129">
        <v>52</v>
      </c>
      <c r="G692" s="123" t="s">
        <v>117</v>
      </c>
      <c r="H692" s="123"/>
      <c r="I692" s="123"/>
      <c r="J692" s="132" t="s">
        <v>582</v>
      </c>
      <c r="K692" s="130"/>
      <c r="L692" s="110"/>
      <c r="M692" s="110"/>
      <c r="N692" s="110"/>
      <c r="O692" s="112"/>
      <c r="P692" s="110"/>
    </row>
    <row r="693" spans="1:16" ht="12.75" customHeight="1" x14ac:dyDescent="0.25">
      <c r="A693" s="110"/>
      <c r="B693" s="110"/>
      <c r="C693" s="122">
        <f t="shared" si="0"/>
        <v>53</v>
      </c>
      <c r="D693" s="113" t="str">
        <f t="shared" si="1"/>
        <v>Tiếng Anh</v>
      </c>
      <c r="E693" s="110" t="str">
        <f t="shared" si="3"/>
        <v>53Tiếng Anh</v>
      </c>
      <c r="F693" s="129">
        <v>53</v>
      </c>
      <c r="G693" s="123" t="s">
        <v>117</v>
      </c>
      <c r="H693" s="123"/>
      <c r="I693" s="123"/>
      <c r="J693" s="132" t="s">
        <v>583</v>
      </c>
      <c r="K693" s="130"/>
      <c r="L693" s="110"/>
      <c r="M693" s="110"/>
      <c r="N693" s="110"/>
      <c r="O693" s="112"/>
      <c r="P693" s="110"/>
    </row>
    <row r="694" spans="1:16" ht="12.75" customHeight="1" x14ac:dyDescent="0.25">
      <c r="A694" s="110"/>
      <c r="B694" s="110"/>
      <c r="C694" s="122">
        <f t="shared" si="0"/>
        <v>54</v>
      </c>
      <c r="D694" s="113" t="str">
        <f t="shared" si="1"/>
        <v>Tiếng Anh</v>
      </c>
      <c r="E694" s="110" t="str">
        <f t="shared" si="3"/>
        <v>54Tiếng Anh</v>
      </c>
      <c r="F694" s="129">
        <v>54</v>
      </c>
      <c r="G694" s="123" t="s">
        <v>117</v>
      </c>
      <c r="H694" s="123"/>
      <c r="I694" s="123"/>
      <c r="J694" s="132" t="s">
        <v>584</v>
      </c>
      <c r="K694" s="130"/>
      <c r="L694" s="110"/>
      <c r="M694" s="110"/>
      <c r="N694" s="110"/>
      <c r="O694" s="112"/>
      <c r="P694" s="110"/>
    </row>
    <row r="695" spans="1:16" ht="12.75" customHeight="1" x14ac:dyDescent="0.25">
      <c r="A695" s="110"/>
      <c r="B695" s="110"/>
      <c r="C695" s="122">
        <f t="shared" si="0"/>
        <v>55</v>
      </c>
      <c r="D695" s="113" t="str">
        <f t="shared" si="1"/>
        <v>Tiếng Anh</v>
      </c>
      <c r="E695" s="110" t="str">
        <f t="shared" si="3"/>
        <v>55Tiếng Anh</v>
      </c>
      <c r="F695" s="129">
        <v>55</v>
      </c>
      <c r="G695" s="123" t="s">
        <v>117</v>
      </c>
      <c r="H695" s="123"/>
      <c r="I695" s="123"/>
      <c r="J695" s="132" t="s">
        <v>585</v>
      </c>
      <c r="K695" s="130"/>
      <c r="L695" s="110"/>
      <c r="M695" s="110"/>
      <c r="N695" s="110"/>
      <c r="O695" s="112"/>
      <c r="P695" s="110"/>
    </row>
    <row r="696" spans="1:16" ht="12.75" customHeight="1" x14ac:dyDescent="0.25">
      <c r="A696" s="110"/>
      <c r="B696" s="110"/>
      <c r="C696" s="122">
        <f t="shared" si="0"/>
        <v>56</v>
      </c>
      <c r="D696" s="113" t="str">
        <f t="shared" si="1"/>
        <v>Tiếng Anh</v>
      </c>
      <c r="E696" s="110" t="str">
        <f t="shared" si="3"/>
        <v>56Tiếng Anh</v>
      </c>
      <c r="F696" s="129">
        <v>56</v>
      </c>
      <c r="G696" s="123" t="s">
        <v>117</v>
      </c>
      <c r="H696" s="123"/>
      <c r="I696" s="123"/>
      <c r="J696" s="132" t="s">
        <v>586</v>
      </c>
      <c r="K696" s="130"/>
      <c r="L696" s="110"/>
      <c r="M696" s="110"/>
      <c r="N696" s="110"/>
      <c r="O696" s="112"/>
      <c r="P696" s="110"/>
    </row>
    <row r="697" spans="1:16" ht="12.75" customHeight="1" x14ac:dyDescent="0.25">
      <c r="A697" s="110"/>
      <c r="B697" s="110"/>
      <c r="C697" s="122">
        <f t="shared" si="0"/>
        <v>57</v>
      </c>
      <c r="D697" s="113" t="str">
        <f t="shared" si="1"/>
        <v>Tiếng Anh</v>
      </c>
      <c r="E697" s="110" t="str">
        <f t="shared" si="3"/>
        <v>57Tiếng Anh</v>
      </c>
      <c r="F697" s="129">
        <v>57</v>
      </c>
      <c r="G697" s="123" t="s">
        <v>117</v>
      </c>
      <c r="H697" s="123"/>
      <c r="I697" s="123"/>
      <c r="J697" s="132" t="s">
        <v>587</v>
      </c>
      <c r="K697" s="130"/>
      <c r="L697" s="110"/>
      <c r="M697" s="110"/>
      <c r="N697" s="110"/>
      <c r="O697" s="112"/>
      <c r="P697" s="110"/>
    </row>
    <row r="698" spans="1:16" ht="12.75" customHeight="1" x14ac:dyDescent="0.25">
      <c r="A698" s="110"/>
      <c r="B698" s="110"/>
      <c r="C698" s="122">
        <f t="shared" si="0"/>
        <v>58</v>
      </c>
      <c r="D698" s="113" t="str">
        <f t="shared" si="1"/>
        <v>Tiếng Anh</v>
      </c>
      <c r="E698" s="110" t="str">
        <f t="shared" si="3"/>
        <v>58Tiếng Anh</v>
      </c>
      <c r="F698" s="129">
        <v>58</v>
      </c>
      <c r="G698" s="123" t="s">
        <v>117</v>
      </c>
      <c r="H698" s="123"/>
      <c r="I698" s="123"/>
      <c r="J698" s="132" t="s">
        <v>588</v>
      </c>
      <c r="K698" s="130"/>
      <c r="L698" s="110"/>
      <c r="M698" s="110"/>
      <c r="N698" s="110"/>
      <c r="O698" s="112"/>
      <c r="P698" s="110"/>
    </row>
    <row r="699" spans="1:16" ht="12.75" customHeight="1" x14ac:dyDescent="0.25">
      <c r="A699" s="110"/>
      <c r="B699" s="110"/>
      <c r="C699" s="122">
        <f t="shared" si="0"/>
        <v>59</v>
      </c>
      <c r="D699" s="113" t="str">
        <f t="shared" si="1"/>
        <v>Tiếng Anh</v>
      </c>
      <c r="E699" s="110" t="str">
        <f t="shared" si="3"/>
        <v>59Tiếng Anh</v>
      </c>
      <c r="F699" s="129">
        <v>59</v>
      </c>
      <c r="G699" s="123" t="s">
        <v>117</v>
      </c>
      <c r="H699" s="123"/>
      <c r="I699" s="123"/>
      <c r="J699" s="132" t="s">
        <v>589</v>
      </c>
      <c r="K699" s="130"/>
      <c r="L699" s="110"/>
      <c r="M699" s="110"/>
      <c r="N699" s="110"/>
      <c r="O699" s="112"/>
      <c r="P699" s="110"/>
    </row>
    <row r="700" spans="1:16" ht="12.75" customHeight="1" x14ac:dyDescent="0.25">
      <c r="A700" s="110"/>
      <c r="B700" s="110"/>
      <c r="C700" s="122">
        <f t="shared" si="0"/>
        <v>60</v>
      </c>
      <c r="D700" s="113" t="str">
        <f t="shared" si="1"/>
        <v>Tiếng Anh</v>
      </c>
      <c r="E700" s="110" t="str">
        <f t="shared" si="3"/>
        <v>60Tiếng Anh</v>
      </c>
      <c r="F700" s="129">
        <v>60</v>
      </c>
      <c r="G700" s="123" t="s">
        <v>117</v>
      </c>
      <c r="H700" s="123"/>
      <c r="I700" s="123"/>
      <c r="J700" s="132" t="s">
        <v>590</v>
      </c>
      <c r="K700" s="130"/>
      <c r="L700" s="110"/>
      <c r="M700" s="110"/>
      <c r="N700" s="110"/>
      <c r="O700" s="112"/>
      <c r="P700" s="110"/>
    </row>
    <row r="701" spans="1:16" ht="12.75" customHeight="1" x14ac:dyDescent="0.25">
      <c r="A701" s="110"/>
      <c r="B701" s="110"/>
      <c r="C701" s="122">
        <f t="shared" si="0"/>
        <v>61</v>
      </c>
      <c r="D701" s="113" t="str">
        <f t="shared" si="1"/>
        <v>Tiếng Anh</v>
      </c>
      <c r="E701" s="110" t="str">
        <f t="shared" si="3"/>
        <v>61Tiếng Anh</v>
      </c>
      <c r="F701" s="129">
        <v>61</v>
      </c>
      <c r="G701" s="123" t="s">
        <v>117</v>
      </c>
      <c r="H701" s="123"/>
      <c r="I701" s="123"/>
      <c r="J701" s="132" t="s">
        <v>591</v>
      </c>
      <c r="K701" s="130"/>
      <c r="L701" s="110"/>
      <c r="M701" s="110"/>
      <c r="N701" s="110"/>
      <c r="O701" s="112"/>
      <c r="P701" s="110"/>
    </row>
    <row r="702" spans="1:16" ht="12.75" customHeight="1" x14ac:dyDescent="0.25">
      <c r="A702" s="110"/>
      <c r="B702" s="110"/>
      <c r="C702" s="122">
        <f t="shared" si="0"/>
        <v>62</v>
      </c>
      <c r="D702" s="113" t="str">
        <f t="shared" si="1"/>
        <v>Tiếng Anh</v>
      </c>
      <c r="E702" s="110" t="str">
        <f t="shared" si="3"/>
        <v>62Tiếng Anh</v>
      </c>
      <c r="F702" s="129">
        <v>62</v>
      </c>
      <c r="G702" s="123" t="s">
        <v>117</v>
      </c>
      <c r="H702" s="123"/>
      <c r="I702" s="123"/>
      <c r="J702" s="132" t="s">
        <v>592</v>
      </c>
      <c r="K702" s="130"/>
      <c r="L702" s="110"/>
      <c r="M702" s="110"/>
      <c r="N702" s="110"/>
      <c r="O702" s="112"/>
      <c r="P702" s="110"/>
    </row>
    <row r="703" spans="1:16" ht="12.75" customHeight="1" x14ac:dyDescent="0.25">
      <c r="A703" s="110"/>
      <c r="B703" s="110"/>
      <c r="C703" s="122">
        <f t="shared" si="0"/>
        <v>63</v>
      </c>
      <c r="D703" s="113" t="str">
        <f t="shared" si="1"/>
        <v>Tiếng Anh</v>
      </c>
      <c r="E703" s="110" t="str">
        <f t="shared" si="3"/>
        <v>63Tiếng Anh</v>
      </c>
      <c r="F703" s="129">
        <v>63</v>
      </c>
      <c r="G703" s="123" t="s">
        <v>117</v>
      </c>
      <c r="H703" s="123"/>
      <c r="I703" s="123"/>
      <c r="J703" s="132" t="s">
        <v>593</v>
      </c>
      <c r="K703" s="130"/>
      <c r="L703" s="110"/>
      <c r="M703" s="110"/>
      <c r="N703" s="110"/>
      <c r="O703" s="110"/>
      <c r="P703" s="112"/>
    </row>
    <row r="704" spans="1:16" ht="12.75" customHeight="1" x14ac:dyDescent="0.25">
      <c r="A704" s="110"/>
      <c r="B704" s="110"/>
      <c r="C704" s="122">
        <f t="shared" si="0"/>
        <v>64</v>
      </c>
      <c r="D704" s="113" t="str">
        <f t="shared" si="1"/>
        <v>Tiếng Anh</v>
      </c>
      <c r="E704" s="110" t="str">
        <f t="shared" si="3"/>
        <v>64Tiếng Anh</v>
      </c>
      <c r="F704" s="129">
        <v>64</v>
      </c>
      <c r="G704" s="123" t="s">
        <v>117</v>
      </c>
      <c r="H704" s="123"/>
      <c r="I704" s="123"/>
      <c r="J704" s="132" t="s">
        <v>594</v>
      </c>
      <c r="K704" s="130"/>
      <c r="L704" s="110"/>
      <c r="M704" s="110"/>
      <c r="N704" s="110"/>
      <c r="O704" s="110"/>
      <c r="P704" s="112"/>
    </row>
    <row r="705" spans="1:16" ht="12.75" customHeight="1" x14ac:dyDescent="0.25">
      <c r="A705" s="110"/>
      <c r="B705" s="110"/>
      <c r="C705" s="122">
        <f t="shared" si="0"/>
        <v>65</v>
      </c>
      <c r="D705" s="113" t="str">
        <f t="shared" si="1"/>
        <v>Tiếng Anh</v>
      </c>
      <c r="E705" s="110" t="str">
        <f t="shared" si="3"/>
        <v>65Tiếng Anh</v>
      </c>
      <c r="F705" s="129">
        <v>65</v>
      </c>
      <c r="G705" s="123" t="s">
        <v>117</v>
      </c>
      <c r="H705" s="123"/>
      <c r="I705" s="123"/>
      <c r="J705" s="127" t="s">
        <v>595</v>
      </c>
      <c r="K705" s="130"/>
      <c r="L705" s="110"/>
      <c r="M705" s="110"/>
      <c r="N705" s="110"/>
      <c r="O705" s="110"/>
      <c r="P705" s="112"/>
    </row>
    <row r="706" spans="1:16" ht="12.75" customHeight="1" x14ac:dyDescent="0.25">
      <c r="A706" s="110"/>
      <c r="B706" s="110"/>
      <c r="C706" s="122">
        <f t="shared" si="0"/>
        <v>66</v>
      </c>
      <c r="D706" s="113" t="str">
        <f t="shared" si="1"/>
        <v>Tiếng Anh</v>
      </c>
      <c r="E706" s="110" t="str">
        <f t="shared" si="3"/>
        <v>66Tiếng Anh</v>
      </c>
      <c r="F706" s="129">
        <v>66</v>
      </c>
      <c r="G706" s="123" t="s">
        <v>117</v>
      </c>
      <c r="H706" s="123"/>
      <c r="I706" s="123"/>
      <c r="J706" s="127" t="s">
        <v>595</v>
      </c>
      <c r="K706" s="130"/>
      <c r="L706" s="110"/>
      <c r="M706" s="110"/>
      <c r="N706" s="110"/>
      <c r="O706" s="110"/>
      <c r="P706" s="112"/>
    </row>
    <row r="707" spans="1:16" ht="12.75" customHeight="1" x14ac:dyDescent="0.25">
      <c r="A707" s="110"/>
      <c r="B707" s="110"/>
      <c r="C707" s="122">
        <f t="shared" si="0"/>
        <v>67</v>
      </c>
      <c r="D707" s="113" t="str">
        <f t="shared" si="1"/>
        <v>Tiếng Anh</v>
      </c>
      <c r="E707" s="110" t="str">
        <f t="shared" si="3"/>
        <v>67Tiếng Anh</v>
      </c>
      <c r="F707" s="129">
        <v>67</v>
      </c>
      <c r="G707" s="123" t="s">
        <v>117</v>
      </c>
      <c r="H707" s="123"/>
      <c r="I707" s="123"/>
      <c r="J707" s="127" t="s">
        <v>596</v>
      </c>
      <c r="K707" s="130"/>
      <c r="L707" s="110"/>
      <c r="M707" s="110"/>
      <c r="N707" s="110"/>
      <c r="O707" s="110"/>
      <c r="P707" s="112"/>
    </row>
    <row r="708" spans="1:16" ht="12.75" customHeight="1" x14ac:dyDescent="0.25">
      <c r="A708" s="110"/>
      <c r="B708" s="110"/>
      <c r="C708" s="122">
        <f t="shared" si="0"/>
        <v>68</v>
      </c>
      <c r="D708" s="113" t="str">
        <f t="shared" si="1"/>
        <v>Tiếng Anh</v>
      </c>
      <c r="E708" s="110" t="str">
        <f t="shared" si="3"/>
        <v>68Tiếng Anh</v>
      </c>
      <c r="F708" s="129">
        <v>68</v>
      </c>
      <c r="G708" s="123" t="s">
        <v>117</v>
      </c>
      <c r="H708" s="123"/>
      <c r="I708" s="123"/>
      <c r="J708" s="127" t="s">
        <v>563</v>
      </c>
      <c r="K708" s="130"/>
      <c r="L708" s="110"/>
      <c r="M708" s="110"/>
      <c r="N708" s="110"/>
      <c r="O708" s="110"/>
      <c r="P708" s="112"/>
    </row>
    <row r="709" spans="1:16" ht="12.75" customHeight="1" x14ac:dyDescent="0.25">
      <c r="A709" s="110"/>
      <c r="B709" s="110"/>
      <c r="C709" s="122">
        <f t="shared" si="0"/>
        <v>69</v>
      </c>
      <c r="D709" s="113" t="str">
        <f t="shared" si="1"/>
        <v>Tiếng Anh</v>
      </c>
      <c r="E709" s="110" t="str">
        <f t="shared" si="3"/>
        <v>69Tiếng Anh</v>
      </c>
      <c r="F709" s="129">
        <v>69</v>
      </c>
      <c r="G709" s="123" t="s">
        <v>117</v>
      </c>
      <c r="H709" s="123"/>
      <c r="I709" s="123"/>
      <c r="J709" s="127" t="s">
        <v>597</v>
      </c>
      <c r="K709" s="130"/>
      <c r="L709" s="110"/>
      <c r="M709" s="110"/>
      <c r="N709" s="110"/>
      <c r="O709" s="110"/>
      <c r="P709" s="112"/>
    </row>
    <row r="710" spans="1:16" ht="12.75" customHeight="1" x14ac:dyDescent="0.25">
      <c r="A710" s="110"/>
      <c r="B710" s="110"/>
      <c r="C710" s="122">
        <f t="shared" si="0"/>
        <v>70</v>
      </c>
      <c r="D710" s="113" t="str">
        <f t="shared" si="1"/>
        <v>Tiếng Anh</v>
      </c>
      <c r="E710" s="110" t="str">
        <f t="shared" si="3"/>
        <v>70Tiếng Anh</v>
      </c>
      <c r="F710" s="129">
        <v>70</v>
      </c>
      <c r="G710" s="123" t="s">
        <v>117</v>
      </c>
      <c r="H710" s="123"/>
      <c r="I710" s="123"/>
      <c r="J710" s="127" t="s">
        <v>598</v>
      </c>
      <c r="K710" s="130"/>
      <c r="L710" s="110"/>
      <c r="M710" s="110"/>
      <c r="N710" s="110"/>
      <c r="O710" s="110"/>
      <c r="P710" s="112"/>
    </row>
    <row r="711" spans="1:16" ht="12.75" customHeight="1" x14ac:dyDescent="0.25">
      <c r="A711" s="110"/>
      <c r="B711" s="110"/>
      <c r="C711" s="122">
        <f t="shared" si="0"/>
        <v>71</v>
      </c>
      <c r="D711" s="113" t="str">
        <f t="shared" si="1"/>
        <v>Tiếng Anh</v>
      </c>
      <c r="E711" s="110" t="str">
        <f t="shared" si="3"/>
        <v>71Tiếng Anh</v>
      </c>
      <c r="F711" s="129">
        <v>71</v>
      </c>
      <c r="G711" s="123" t="s">
        <v>117</v>
      </c>
      <c r="H711" s="123"/>
      <c r="I711" s="123"/>
      <c r="J711" s="132" t="s">
        <v>599</v>
      </c>
      <c r="K711" s="130"/>
      <c r="L711" s="110"/>
      <c r="M711" s="110"/>
      <c r="N711" s="110"/>
      <c r="O711" s="110"/>
      <c r="P711" s="112"/>
    </row>
    <row r="712" spans="1:16" ht="12.75" customHeight="1" x14ac:dyDescent="0.25">
      <c r="A712" s="110"/>
      <c r="B712" s="110"/>
      <c r="C712" s="122">
        <f t="shared" si="0"/>
        <v>72</v>
      </c>
      <c r="D712" s="113" t="str">
        <f t="shared" si="1"/>
        <v>Tiếng Anh</v>
      </c>
      <c r="E712" s="110" t="str">
        <f t="shared" si="3"/>
        <v>72Tiếng Anh</v>
      </c>
      <c r="F712" s="129">
        <v>72</v>
      </c>
      <c r="G712" s="123" t="s">
        <v>117</v>
      </c>
      <c r="H712" s="123"/>
      <c r="I712" s="123"/>
      <c r="J712" s="132" t="s">
        <v>600</v>
      </c>
      <c r="K712" s="130"/>
      <c r="L712" s="110"/>
      <c r="M712" s="110"/>
      <c r="N712" s="110"/>
      <c r="O712" s="110"/>
      <c r="P712" s="112"/>
    </row>
    <row r="713" spans="1:16" ht="12.75" customHeight="1" x14ac:dyDescent="0.25">
      <c r="A713" s="110"/>
      <c r="B713" s="110"/>
      <c r="C713" s="122">
        <f t="shared" si="0"/>
        <v>73</v>
      </c>
      <c r="D713" s="113" t="str">
        <f t="shared" si="1"/>
        <v>Tiếng Anh</v>
      </c>
      <c r="E713" s="110" t="str">
        <f t="shared" si="3"/>
        <v>73Tiếng Anh</v>
      </c>
      <c r="F713" s="129">
        <v>73</v>
      </c>
      <c r="G713" s="123" t="s">
        <v>117</v>
      </c>
      <c r="H713" s="123"/>
      <c r="I713" s="123"/>
      <c r="J713" s="132" t="s">
        <v>601</v>
      </c>
      <c r="K713" s="130"/>
      <c r="L713" s="110"/>
      <c r="M713" s="110"/>
      <c r="N713" s="110"/>
      <c r="O713" s="110"/>
      <c r="P713" s="112"/>
    </row>
    <row r="714" spans="1:16" ht="12.75" customHeight="1" x14ac:dyDescent="0.25">
      <c r="A714" s="110"/>
      <c r="B714" s="110"/>
      <c r="C714" s="122">
        <f t="shared" si="0"/>
        <v>74</v>
      </c>
      <c r="D714" s="113" t="str">
        <f t="shared" si="1"/>
        <v>Tiếng Anh</v>
      </c>
      <c r="E714" s="110" t="str">
        <f t="shared" si="3"/>
        <v>74Tiếng Anh</v>
      </c>
      <c r="F714" s="129">
        <v>74</v>
      </c>
      <c r="G714" s="123" t="s">
        <v>117</v>
      </c>
      <c r="H714" s="123"/>
      <c r="I714" s="123"/>
      <c r="J714" s="132" t="s">
        <v>602</v>
      </c>
      <c r="K714" s="130"/>
      <c r="L714" s="110"/>
      <c r="M714" s="110"/>
      <c r="N714" s="110"/>
      <c r="O714" s="110"/>
      <c r="P714" s="112"/>
    </row>
    <row r="715" spans="1:16" ht="12.75" customHeight="1" x14ac:dyDescent="0.25">
      <c r="A715" s="110"/>
      <c r="B715" s="110"/>
      <c r="C715" s="122">
        <f t="shared" si="0"/>
        <v>75</v>
      </c>
      <c r="D715" s="113" t="str">
        <f t="shared" si="1"/>
        <v>Tiếng Anh</v>
      </c>
      <c r="E715" s="110" t="str">
        <f t="shared" si="3"/>
        <v>75Tiếng Anh</v>
      </c>
      <c r="F715" s="129">
        <v>75</v>
      </c>
      <c r="G715" s="123" t="s">
        <v>117</v>
      </c>
      <c r="H715" s="123"/>
      <c r="I715" s="123"/>
      <c r="J715" s="132" t="s">
        <v>603</v>
      </c>
      <c r="K715" s="130"/>
      <c r="L715" s="110"/>
      <c r="M715" s="110"/>
      <c r="N715" s="110"/>
      <c r="O715" s="110"/>
      <c r="P715" s="112"/>
    </row>
    <row r="716" spans="1:16" ht="12.75" customHeight="1" x14ac:dyDescent="0.25">
      <c r="A716" s="110"/>
      <c r="B716" s="110"/>
      <c r="C716" s="122">
        <f t="shared" si="0"/>
        <v>76</v>
      </c>
      <c r="D716" s="113" t="str">
        <f t="shared" si="1"/>
        <v>Tiếng Anh</v>
      </c>
      <c r="E716" s="110" t="str">
        <f t="shared" si="3"/>
        <v>76Tiếng Anh</v>
      </c>
      <c r="F716" s="129">
        <v>76</v>
      </c>
      <c r="G716" s="123" t="s">
        <v>117</v>
      </c>
      <c r="H716" s="123"/>
      <c r="I716" s="123"/>
      <c r="J716" s="132" t="s">
        <v>604</v>
      </c>
      <c r="K716" s="130"/>
      <c r="L716" s="110"/>
      <c r="M716" s="110"/>
      <c r="N716" s="110"/>
      <c r="O716" s="110"/>
      <c r="P716" s="112"/>
    </row>
    <row r="717" spans="1:16" ht="12.75" customHeight="1" x14ac:dyDescent="0.25">
      <c r="A717" s="110"/>
      <c r="B717" s="110"/>
      <c r="C717" s="122">
        <f t="shared" si="0"/>
        <v>77</v>
      </c>
      <c r="D717" s="113" t="str">
        <f t="shared" si="1"/>
        <v>Tiếng Anh</v>
      </c>
      <c r="E717" s="110" t="str">
        <f t="shared" si="3"/>
        <v>77Tiếng Anh</v>
      </c>
      <c r="F717" s="129">
        <v>77</v>
      </c>
      <c r="G717" s="123" t="s">
        <v>117</v>
      </c>
      <c r="H717" s="123"/>
      <c r="I717" s="123"/>
      <c r="J717" s="132" t="s">
        <v>605</v>
      </c>
      <c r="K717" s="130"/>
      <c r="L717" s="110"/>
      <c r="M717" s="110"/>
      <c r="N717" s="110"/>
      <c r="O717" s="110"/>
      <c r="P717" s="112"/>
    </row>
    <row r="718" spans="1:16" ht="12.75" customHeight="1" x14ac:dyDescent="0.25">
      <c r="A718" s="110"/>
      <c r="B718" s="110"/>
      <c r="C718" s="122">
        <f t="shared" si="0"/>
        <v>78</v>
      </c>
      <c r="D718" s="113" t="str">
        <f t="shared" si="1"/>
        <v>Tiếng Anh</v>
      </c>
      <c r="E718" s="110" t="str">
        <f t="shared" si="3"/>
        <v>78Tiếng Anh</v>
      </c>
      <c r="F718" s="129">
        <v>78</v>
      </c>
      <c r="G718" s="123" t="s">
        <v>117</v>
      </c>
      <c r="H718" s="123"/>
      <c r="I718" s="123"/>
      <c r="J718" s="132" t="s">
        <v>606</v>
      </c>
      <c r="K718" s="130"/>
      <c r="L718" s="110"/>
      <c r="M718" s="110"/>
      <c r="N718" s="110"/>
      <c r="O718" s="110"/>
      <c r="P718" s="112"/>
    </row>
    <row r="719" spans="1:16" ht="12.75" customHeight="1" x14ac:dyDescent="0.25">
      <c r="A719" s="110"/>
      <c r="B719" s="110"/>
      <c r="C719" s="122">
        <f t="shared" si="0"/>
        <v>79</v>
      </c>
      <c r="D719" s="113" t="str">
        <f t="shared" si="1"/>
        <v>Tiếng Anh</v>
      </c>
      <c r="E719" s="110" t="str">
        <f t="shared" si="3"/>
        <v>79Tiếng Anh</v>
      </c>
      <c r="F719" s="129">
        <v>79</v>
      </c>
      <c r="G719" s="123" t="s">
        <v>117</v>
      </c>
      <c r="H719" s="123"/>
      <c r="I719" s="123"/>
      <c r="J719" s="132" t="s">
        <v>607</v>
      </c>
      <c r="K719" s="130"/>
      <c r="L719" s="110"/>
      <c r="M719" s="110"/>
      <c r="N719" s="110"/>
      <c r="O719" s="110"/>
      <c r="P719" s="112"/>
    </row>
    <row r="720" spans="1:16" ht="12.75" customHeight="1" x14ac:dyDescent="0.25">
      <c r="A720" s="110"/>
      <c r="B720" s="110"/>
      <c r="C720" s="122">
        <f t="shared" si="0"/>
        <v>80</v>
      </c>
      <c r="D720" s="113" t="str">
        <f t="shared" si="1"/>
        <v>Tiếng Anh</v>
      </c>
      <c r="E720" s="110" t="str">
        <f t="shared" si="3"/>
        <v>80Tiếng Anh</v>
      </c>
      <c r="F720" s="129">
        <v>80</v>
      </c>
      <c r="G720" s="123" t="s">
        <v>117</v>
      </c>
      <c r="H720" s="123"/>
      <c r="I720" s="123"/>
      <c r="J720" s="132" t="s">
        <v>608</v>
      </c>
      <c r="K720" s="130"/>
      <c r="L720" s="110"/>
      <c r="M720" s="110"/>
      <c r="N720" s="110"/>
      <c r="O720" s="110"/>
      <c r="P720" s="112"/>
    </row>
    <row r="721" spans="1:16" ht="12.75" customHeight="1" x14ac:dyDescent="0.25">
      <c r="A721" s="110"/>
      <c r="B721" s="110"/>
      <c r="C721" s="122">
        <f t="shared" si="0"/>
        <v>81</v>
      </c>
      <c r="D721" s="113" t="str">
        <f t="shared" si="1"/>
        <v>Tiếng Anh</v>
      </c>
      <c r="E721" s="110" t="str">
        <f t="shared" si="3"/>
        <v>81Tiếng Anh</v>
      </c>
      <c r="F721" s="129">
        <v>81</v>
      </c>
      <c r="G721" s="123" t="s">
        <v>117</v>
      </c>
      <c r="H721" s="123"/>
      <c r="I721" s="123"/>
      <c r="J721" s="132" t="s">
        <v>609</v>
      </c>
      <c r="K721" s="130"/>
      <c r="L721" s="110"/>
      <c r="M721" s="110"/>
      <c r="N721" s="110"/>
      <c r="O721" s="110"/>
      <c r="P721" s="112"/>
    </row>
    <row r="722" spans="1:16" ht="12.75" customHeight="1" x14ac:dyDescent="0.25">
      <c r="A722" s="110"/>
      <c r="B722" s="110"/>
      <c r="C722" s="122">
        <f t="shared" si="0"/>
        <v>82</v>
      </c>
      <c r="D722" s="113" t="str">
        <f t="shared" si="1"/>
        <v>Tiếng Anh</v>
      </c>
      <c r="E722" s="110" t="str">
        <f t="shared" si="3"/>
        <v>82Tiếng Anh</v>
      </c>
      <c r="F722" s="129">
        <v>82</v>
      </c>
      <c r="G722" s="123" t="s">
        <v>117</v>
      </c>
      <c r="H722" s="123"/>
      <c r="I722" s="123"/>
      <c r="J722" s="132" t="s">
        <v>610</v>
      </c>
      <c r="K722" s="130"/>
      <c r="L722" s="110"/>
      <c r="M722" s="110"/>
      <c r="N722" s="110"/>
      <c r="O722" s="110"/>
      <c r="P722" s="112"/>
    </row>
    <row r="723" spans="1:16" ht="12.75" customHeight="1" x14ac:dyDescent="0.25">
      <c r="A723" s="110"/>
      <c r="B723" s="110"/>
      <c r="C723" s="122">
        <f t="shared" si="0"/>
        <v>83</v>
      </c>
      <c r="D723" s="113" t="str">
        <f t="shared" si="1"/>
        <v>Tiếng Anh</v>
      </c>
      <c r="E723" s="110" t="str">
        <f t="shared" si="3"/>
        <v>83Tiếng Anh</v>
      </c>
      <c r="F723" s="129">
        <v>83</v>
      </c>
      <c r="G723" s="123" t="s">
        <v>117</v>
      </c>
      <c r="H723" s="123"/>
      <c r="I723" s="123"/>
      <c r="J723" s="132" t="s">
        <v>611</v>
      </c>
      <c r="K723" s="130"/>
      <c r="L723" s="110"/>
      <c r="M723" s="110"/>
      <c r="N723" s="110"/>
      <c r="O723" s="110"/>
      <c r="P723" s="112"/>
    </row>
    <row r="724" spans="1:16" ht="12.75" customHeight="1" x14ac:dyDescent="0.25">
      <c r="A724" s="110"/>
      <c r="B724" s="110"/>
      <c r="C724" s="122">
        <f t="shared" si="0"/>
        <v>84</v>
      </c>
      <c r="D724" s="113" t="str">
        <f t="shared" si="1"/>
        <v>Tiếng Anh</v>
      </c>
      <c r="E724" s="110" t="str">
        <f t="shared" si="3"/>
        <v>84Tiếng Anh</v>
      </c>
      <c r="F724" s="129">
        <v>84</v>
      </c>
      <c r="G724" s="123" t="s">
        <v>117</v>
      </c>
      <c r="H724" s="123"/>
      <c r="I724" s="123"/>
      <c r="J724" s="132" t="s">
        <v>612</v>
      </c>
      <c r="K724" s="130"/>
      <c r="L724" s="110"/>
      <c r="M724" s="110"/>
      <c r="N724" s="110"/>
      <c r="O724" s="110"/>
      <c r="P724" s="112"/>
    </row>
    <row r="725" spans="1:16" ht="12.75" customHeight="1" x14ac:dyDescent="0.25">
      <c r="A725" s="110"/>
      <c r="B725" s="110"/>
      <c r="C725" s="122">
        <f t="shared" si="0"/>
        <v>85</v>
      </c>
      <c r="D725" s="113" t="str">
        <f t="shared" si="1"/>
        <v>Tiếng Anh</v>
      </c>
      <c r="E725" s="110" t="str">
        <f t="shared" si="3"/>
        <v>85Tiếng Anh</v>
      </c>
      <c r="F725" s="129">
        <v>85</v>
      </c>
      <c r="G725" s="123" t="s">
        <v>117</v>
      </c>
      <c r="H725" s="123"/>
      <c r="I725" s="123"/>
      <c r="J725" s="132" t="s">
        <v>613</v>
      </c>
      <c r="K725" s="130"/>
      <c r="L725" s="110"/>
      <c r="M725" s="110"/>
      <c r="N725" s="110"/>
      <c r="O725" s="110"/>
      <c r="P725" s="112"/>
    </row>
    <row r="726" spans="1:16" ht="12.75" customHeight="1" x14ac:dyDescent="0.25">
      <c r="A726" s="110"/>
      <c r="B726" s="110"/>
      <c r="C726" s="122">
        <f t="shared" si="0"/>
        <v>86</v>
      </c>
      <c r="D726" s="113" t="str">
        <f t="shared" si="1"/>
        <v>Tiếng Anh</v>
      </c>
      <c r="E726" s="110" t="str">
        <f t="shared" si="3"/>
        <v>86Tiếng Anh</v>
      </c>
      <c r="F726" s="129">
        <v>86</v>
      </c>
      <c r="G726" s="123" t="s">
        <v>117</v>
      </c>
      <c r="H726" s="123"/>
      <c r="I726" s="123"/>
      <c r="J726" s="132" t="s">
        <v>614</v>
      </c>
      <c r="K726" s="130"/>
      <c r="L726" s="110"/>
      <c r="M726" s="110"/>
      <c r="N726" s="110"/>
      <c r="O726" s="110"/>
      <c r="P726" s="112"/>
    </row>
    <row r="727" spans="1:16" ht="12.75" customHeight="1" x14ac:dyDescent="0.25">
      <c r="A727" s="110"/>
      <c r="B727" s="110"/>
      <c r="C727" s="122">
        <f t="shared" si="0"/>
        <v>87</v>
      </c>
      <c r="D727" s="113" t="str">
        <f t="shared" si="1"/>
        <v>Tiếng Anh</v>
      </c>
      <c r="E727" s="110" t="str">
        <f t="shared" si="3"/>
        <v>87Tiếng Anh</v>
      </c>
      <c r="F727" s="129">
        <v>87</v>
      </c>
      <c r="G727" s="123" t="s">
        <v>117</v>
      </c>
      <c r="H727" s="123"/>
      <c r="I727" s="123"/>
      <c r="J727" s="132" t="s">
        <v>615</v>
      </c>
      <c r="K727" s="130"/>
      <c r="L727" s="110"/>
      <c r="M727" s="110"/>
      <c r="N727" s="110"/>
      <c r="O727" s="110"/>
      <c r="P727" s="112"/>
    </row>
    <row r="728" spans="1:16" ht="12.75" customHeight="1" x14ac:dyDescent="0.25">
      <c r="A728" s="110"/>
      <c r="B728" s="110"/>
      <c r="C728" s="122">
        <f t="shared" si="0"/>
        <v>88</v>
      </c>
      <c r="D728" s="113" t="str">
        <f t="shared" si="1"/>
        <v>Tiếng Anh</v>
      </c>
      <c r="E728" s="110" t="str">
        <f t="shared" si="3"/>
        <v>88Tiếng Anh</v>
      </c>
      <c r="F728" s="129">
        <v>88</v>
      </c>
      <c r="G728" s="123" t="s">
        <v>117</v>
      </c>
      <c r="H728" s="123"/>
      <c r="I728" s="123"/>
      <c r="J728" s="132" t="s">
        <v>616</v>
      </c>
      <c r="K728" s="130"/>
      <c r="L728" s="110"/>
      <c r="M728" s="110"/>
      <c r="N728" s="110"/>
      <c r="O728" s="110"/>
      <c r="P728" s="112"/>
    </row>
    <row r="729" spans="1:16" ht="12.75" customHeight="1" x14ac:dyDescent="0.25">
      <c r="A729" s="110"/>
      <c r="B729" s="110"/>
      <c r="C729" s="122">
        <f t="shared" si="0"/>
        <v>89</v>
      </c>
      <c r="D729" s="113" t="str">
        <f t="shared" si="1"/>
        <v>Tiếng Anh</v>
      </c>
      <c r="E729" s="110" t="str">
        <f t="shared" si="3"/>
        <v>89Tiếng Anh</v>
      </c>
      <c r="F729" s="129">
        <v>89</v>
      </c>
      <c r="G729" s="123" t="s">
        <v>117</v>
      </c>
      <c r="H729" s="123"/>
      <c r="I729" s="123"/>
      <c r="J729" s="132" t="s">
        <v>617</v>
      </c>
      <c r="K729" s="130"/>
      <c r="L729" s="110"/>
      <c r="M729" s="110"/>
      <c r="N729" s="110"/>
      <c r="O729" s="110"/>
      <c r="P729" s="112"/>
    </row>
    <row r="730" spans="1:16" ht="12.75" customHeight="1" x14ac:dyDescent="0.25">
      <c r="A730" s="110"/>
      <c r="B730" s="110"/>
      <c r="C730" s="122">
        <f t="shared" si="0"/>
        <v>90</v>
      </c>
      <c r="D730" s="113" t="str">
        <f t="shared" si="1"/>
        <v>Tiếng Anh</v>
      </c>
      <c r="E730" s="110" t="str">
        <f t="shared" si="3"/>
        <v>90Tiếng Anh</v>
      </c>
      <c r="F730" s="129">
        <v>90</v>
      </c>
      <c r="G730" s="123" t="s">
        <v>117</v>
      </c>
      <c r="H730" s="123"/>
      <c r="I730" s="123"/>
      <c r="J730" s="132" t="s">
        <v>618</v>
      </c>
      <c r="K730" s="130"/>
      <c r="L730" s="110"/>
      <c r="M730" s="110"/>
      <c r="N730" s="110"/>
      <c r="O730" s="110"/>
      <c r="P730" s="112"/>
    </row>
    <row r="731" spans="1:16" ht="12.75" customHeight="1" x14ac:dyDescent="0.25">
      <c r="A731" s="110"/>
      <c r="B731" s="110"/>
      <c r="C731" s="122">
        <f t="shared" si="0"/>
        <v>91</v>
      </c>
      <c r="D731" s="113" t="str">
        <f t="shared" si="1"/>
        <v>Tiếng Anh</v>
      </c>
      <c r="E731" s="110" t="str">
        <f t="shared" si="3"/>
        <v>91Tiếng Anh</v>
      </c>
      <c r="F731" s="129">
        <v>91</v>
      </c>
      <c r="G731" s="123" t="s">
        <v>117</v>
      </c>
      <c r="H731" s="123"/>
      <c r="I731" s="123"/>
      <c r="J731" s="132" t="s">
        <v>619</v>
      </c>
      <c r="K731" s="130"/>
      <c r="L731" s="110"/>
      <c r="M731" s="110"/>
      <c r="N731" s="110"/>
      <c r="O731" s="110"/>
      <c r="P731" s="112"/>
    </row>
    <row r="732" spans="1:16" ht="12.75" customHeight="1" x14ac:dyDescent="0.25">
      <c r="A732" s="110"/>
      <c r="B732" s="110"/>
      <c r="C732" s="122">
        <f t="shared" si="0"/>
        <v>92</v>
      </c>
      <c r="D732" s="113" t="str">
        <f t="shared" si="1"/>
        <v>Tiếng Anh</v>
      </c>
      <c r="E732" s="110" t="str">
        <f t="shared" si="3"/>
        <v>92Tiếng Anh</v>
      </c>
      <c r="F732" s="129">
        <v>92</v>
      </c>
      <c r="G732" s="123" t="s">
        <v>117</v>
      </c>
      <c r="H732" s="123"/>
      <c r="I732" s="123"/>
      <c r="J732" s="132" t="s">
        <v>620</v>
      </c>
      <c r="K732" s="130"/>
      <c r="L732" s="110"/>
      <c r="M732" s="110"/>
      <c r="N732" s="110"/>
      <c r="O732" s="110"/>
      <c r="P732" s="112"/>
    </row>
    <row r="733" spans="1:16" ht="12.75" customHeight="1" x14ac:dyDescent="0.25">
      <c r="A733" s="110"/>
      <c r="B733" s="110"/>
      <c r="C733" s="122">
        <f t="shared" si="0"/>
        <v>93</v>
      </c>
      <c r="D733" s="113" t="str">
        <f t="shared" si="1"/>
        <v>Tiếng Anh</v>
      </c>
      <c r="E733" s="110" t="str">
        <f t="shared" si="3"/>
        <v>93Tiếng Anh</v>
      </c>
      <c r="F733" s="129">
        <v>93</v>
      </c>
      <c r="G733" s="123" t="s">
        <v>117</v>
      </c>
      <c r="H733" s="123"/>
      <c r="I733" s="123"/>
      <c r="J733" s="132" t="s">
        <v>621</v>
      </c>
      <c r="K733" s="130"/>
      <c r="L733" s="110"/>
      <c r="M733" s="110"/>
      <c r="N733" s="110"/>
      <c r="O733" s="110"/>
      <c r="P733" s="112"/>
    </row>
    <row r="734" spans="1:16" ht="12.75" customHeight="1" x14ac:dyDescent="0.25">
      <c r="A734" s="110"/>
      <c r="B734" s="110"/>
      <c r="C734" s="122">
        <f t="shared" si="0"/>
        <v>94</v>
      </c>
      <c r="D734" s="113" t="str">
        <f t="shared" si="1"/>
        <v>Tiếng Anh</v>
      </c>
      <c r="E734" s="110" t="str">
        <f t="shared" si="3"/>
        <v>94Tiếng Anh</v>
      </c>
      <c r="F734" s="129">
        <v>94</v>
      </c>
      <c r="G734" s="123" t="s">
        <v>117</v>
      </c>
      <c r="H734" s="123"/>
      <c r="I734" s="123"/>
      <c r="J734" s="132" t="s">
        <v>622</v>
      </c>
      <c r="K734" s="130"/>
      <c r="L734" s="110"/>
      <c r="M734" s="110"/>
      <c r="N734" s="110"/>
      <c r="O734" s="110"/>
      <c r="P734" s="112"/>
    </row>
    <row r="735" spans="1:16" ht="12.75" customHeight="1" x14ac:dyDescent="0.25">
      <c r="A735" s="110"/>
      <c r="B735" s="110"/>
      <c r="C735" s="122">
        <f t="shared" si="0"/>
        <v>95</v>
      </c>
      <c r="D735" s="113" t="str">
        <f t="shared" si="1"/>
        <v>Tiếng Anh</v>
      </c>
      <c r="E735" s="110" t="str">
        <f t="shared" si="3"/>
        <v>95Tiếng Anh</v>
      </c>
      <c r="F735" s="129">
        <v>95</v>
      </c>
      <c r="G735" s="123" t="s">
        <v>117</v>
      </c>
      <c r="H735" s="123"/>
      <c r="I735" s="123"/>
      <c r="J735" s="132" t="s">
        <v>623</v>
      </c>
      <c r="K735" s="130"/>
      <c r="L735" s="110"/>
      <c r="M735" s="110"/>
      <c r="N735" s="110"/>
      <c r="O735" s="110"/>
      <c r="P735" s="112"/>
    </row>
    <row r="736" spans="1:16" ht="12.75" customHeight="1" x14ac:dyDescent="0.25">
      <c r="A736" s="110"/>
      <c r="B736" s="110"/>
      <c r="C736" s="122">
        <f t="shared" si="0"/>
        <v>96</v>
      </c>
      <c r="D736" s="113" t="str">
        <f t="shared" si="1"/>
        <v>Tiếng Anh</v>
      </c>
      <c r="E736" s="110" t="str">
        <f t="shared" si="3"/>
        <v>96Tiếng Anh</v>
      </c>
      <c r="F736" s="129">
        <v>96</v>
      </c>
      <c r="G736" s="123" t="s">
        <v>117</v>
      </c>
      <c r="H736" s="123"/>
      <c r="I736" s="123"/>
      <c r="J736" s="132" t="s">
        <v>624</v>
      </c>
      <c r="K736" s="130"/>
      <c r="L736" s="110"/>
      <c r="M736" s="110"/>
      <c r="N736" s="110"/>
      <c r="O736" s="110"/>
      <c r="P736" s="112"/>
    </row>
    <row r="737" spans="1:16" ht="12.75" customHeight="1" x14ac:dyDescent="0.25">
      <c r="A737" s="110"/>
      <c r="B737" s="110"/>
      <c r="C737" s="122">
        <f t="shared" si="0"/>
        <v>97</v>
      </c>
      <c r="D737" s="113" t="str">
        <f t="shared" si="1"/>
        <v>Tiếng Anh</v>
      </c>
      <c r="E737" s="110" t="str">
        <f t="shared" si="3"/>
        <v>97Tiếng Anh</v>
      </c>
      <c r="F737" s="129">
        <v>97</v>
      </c>
      <c r="G737" s="123" t="s">
        <v>117</v>
      </c>
      <c r="H737" s="123"/>
      <c r="I737" s="123"/>
      <c r="J737" s="132" t="s">
        <v>625</v>
      </c>
      <c r="K737" s="130"/>
      <c r="L737" s="110"/>
      <c r="M737" s="110"/>
      <c r="N737" s="110"/>
      <c r="O737" s="110"/>
      <c r="P737" s="112"/>
    </row>
    <row r="738" spans="1:16" ht="12.75" customHeight="1" x14ac:dyDescent="0.25">
      <c r="A738" s="110"/>
      <c r="B738" s="110"/>
      <c r="C738" s="122">
        <f t="shared" si="0"/>
        <v>98</v>
      </c>
      <c r="D738" s="113" t="str">
        <f t="shared" si="1"/>
        <v>Tiếng Anh</v>
      </c>
      <c r="E738" s="110" t="str">
        <f t="shared" si="3"/>
        <v>98Tiếng Anh</v>
      </c>
      <c r="F738" s="129">
        <v>98</v>
      </c>
      <c r="G738" s="123" t="s">
        <v>117</v>
      </c>
      <c r="H738" s="123"/>
      <c r="I738" s="123"/>
      <c r="J738" s="132" t="s">
        <v>626</v>
      </c>
      <c r="K738" s="130"/>
      <c r="L738" s="110"/>
      <c r="M738" s="110"/>
      <c r="N738" s="110"/>
      <c r="O738" s="110"/>
      <c r="P738" s="112"/>
    </row>
    <row r="739" spans="1:16" ht="12.75" customHeight="1" x14ac:dyDescent="0.25">
      <c r="A739" s="110"/>
      <c r="B739" s="110"/>
      <c r="C739" s="122">
        <f t="shared" si="0"/>
        <v>99</v>
      </c>
      <c r="D739" s="113" t="str">
        <f t="shared" si="1"/>
        <v>Tiếng Anh</v>
      </c>
      <c r="E739" s="110" t="str">
        <f t="shared" si="3"/>
        <v>99Tiếng Anh</v>
      </c>
      <c r="F739" s="129">
        <v>99</v>
      </c>
      <c r="G739" s="123" t="s">
        <v>117</v>
      </c>
      <c r="H739" s="123"/>
      <c r="I739" s="123"/>
      <c r="J739" s="132" t="s">
        <v>627</v>
      </c>
      <c r="K739" s="130"/>
      <c r="L739" s="110"/>
      <c r="M739" s="110"/>
      <c r="N739" s="110"/>
      <c r="O739" s="110"/>
      <c r="P739" s="112"/>
    </row>
    <row r="740" spans="1:16" ht="12.75" customHeight="1" x14ac:dyDescent="0.25">
      <c r="A740" s="110"/>
      <c r="B740" s="110"/>
      <c r="C740" s="122">
        <f t="shared" si="0"/>
        <v>100</v>
      </c>
      <c r="D740" s="113" t="str">
        <f t="shared" si="1"/>
        <v>Tiếng Anh</v>
      </c>
      <c r="E740" s="110" t="str">
        <f t="shared" si="3"/>
        <v>100Tiếng Anh</v>
      </c>
      <c r="F740" s="129">
        <v>100</v>
      </c>
      <c r="G740" s="123" t="s">
        <v>117</v>
      </c>
      <c r="H740" s="123"/>
      <c r="I740" s="123"/>
      <c r="J740" s="132" t="s">
        <v>628</v>
      </c>
      <c r="K740" s="130"/>
      <c r="L740" s="110"/>
      <c r="M740" s="110"/>
      <c r="N740" s="110"/>
      <c r="O740" s="110"/>
      <c r="P740" s="112"/>
    </row>
    <row r="741" spans="1:16" ht="12.75" customHeight="1" x14ac:dyDescent="0.25">
      <c r="A741" s="110"/>
      <c r="B741" s="110"/>
      <c r="C741" s="122">
        <f t="shared" si="0"/>
        <v>101</v>
      </c>
      <c r="D741" s="113" t="str">
        <f t="shared" si="1"/>
        <v>Tiếng Anh</v>
      </c>
      <c r="E741" s="110" t="str">
        <f t="shared" si="3"/>
        <v>101Tiếng Anh</v>
      </c>
      <c r="F741" s="129">
        <v>101</v>
      </c>
      <c r="G741" s="123" t="s">
        <v>117</v>
      </c>
      <c r="H741" s="123"/>
      <c r="I741" s="123"/>
      <c r="J741" s="132" t="s">
        <v>629</v>
      </c>
      <c r="K741" s="130"/>
      <c r="L741" s="110"/>
      <c r="M741" s="110"/>
      <c r="N741" s="110"/>
      <c r="O741" s="110"/>
      <c r="P741" s="112"/>
    </row>
    <row r="742" spans="1:16" ht="12.75" customHeight="1" x14ac:dyDescent="0.25">
      <c r="A742" s="110"/>
      <c r="B742" s="110"/>
      <c r="C742" s="122">
        <f t="shared" si="0"/>
        <v>102</v>
      </c>
      <c r="D742" s="113" t="str">
        <f t="shared" si="1"/>
        <v>Tiếng Anh</v>
      </c>
      <c r="E742" s="110" t="str">
        <f t="shared" si="3"/>
        <v>102Tiếng Anh</v>
      </c>
      <c r="F742" s="129">
        <v>102</v>
      </c>
      <c r="G742" s="123" t="s">
        <v>117</v>
      </c>
      <c r="H742" s="123"/>
      <c r="I742" s="123"/>
      <c r="J742" s="132" t="s">
        <v>630</v>
      </c>
      <c r="K742" s="130"/>
      <c r="L742" s="110"/>
      <c r="M742" s="110"/>
      <c r="N742" s="110"/>
      <c r="O742" s="110"/>
      <c r="P742" s="112"/>
    </row>
    <row r="743" spans="1:16" ht="12.75" customHeight="1" x14ac:dyDescent="0.25">
      <c r="A743" s="110"/>
      <c r="B743" s="110"/>
      <c r="C743" s="122">
        <f t="shared" si="0"/>
        <v>103</v>
      </c>
      <c r="D743" s="113" t="str">
        <f t="shared" si="1"/>
        <v>Tiếng Anh</v>
      </c>
      <c r="E743" s="110" t="str">
        <f t="shared" si="3"/>
        <v>103Tiếng Anh</v>
      </c>
      <c r="F743" s="129">
        <v>103</v>
      </c>
      <c r="G743" s="123" t="s">
        <v>117</v>
      </c>
      <c r="H743" s="123"/>
      <c r="I743" s="123"/>
      <c r="J743" s="132" t="s">
        <v>563</v>
      </c>
      <c r="K743" s="130"/>
      <c r="L743" s="110"/>
      <c r="M743" s="110"/>
      <c r="N743" s="110"/>
      <c r="O743" s="110"/>
      <c r="P743" s="112"/>
    </row>
    <row r="744" spans="1:16" ht="12.75" customHeight="1" x14ac:dyDescent="0.25">
      <c r="A744" s="110"/>
      <c r="B744" s="110"/>
      <c r="C744" s="122">
        <f t="shared" si="0"/>
        <v>104</v>
      </c>
      <c r="D744" s="113" t="str">
        <f t="shared" si="1"/>
        <v>Tiếng Anh</v>
      </c>
      <c r="E744" s="110" t="str">
        <f t="shared" si="3"/>
        <v>104Tiếng Anh</v>
      </c>
      <c r="F744" s="129">
        <v>104</v>
      </c>
      <c r="G744" s="123" t="s">
        <v>117</v>
      </c>
      <c r="H744" s="123"/>
      <c r="I744" s="123"/>
      <c r="J744" s="132" t="s">
        <v>631</v>
      </c>
      <c r="K744" s="130"/>
      <c r="L744" s="110"/>
      <c r="M744" s="110"/>
      <c r="N744" s="110"/>
      <c r="O744" s="110"/>
      <c r="P744" s="112"/>
    </row>
    <row r="745" spans="1:16" ht="12.75" customHeight="1" x14ac:dyDescent="0.25">
      <c r="A745" s="110"/>
      <c r="B745" s="110"/>
      <c r="C745" s="122">
        <f t="shared" si="0"/>
        <v>105</v>
      </c>
      <c r="D745" s="113" t="str">
        <f t="shared" si="1"/>
        <v>Tiếng Anh</v>
      </c>
      <c r="E745" s="110" t="str">
        <f t="shared" si="3"/>
        <v>105Tiếng Anh</v>
      </c>
      <c r="F745" s="129">
        <v>105</v>
      </c>
      <c r="G745" s="123" t="s">
        <v>117</v>
      </c>
      <c r="H745" s="123"/>
      <c r="I745" s="123"/>
      <c r="J745" s="132" t="s">
        <v>632</v>
      </c>
      <c r="K745" s="130"/>
      <c r="L745" s="110"/>
      <c r="M745" s="110"/>
      <c r="N745" s="110"/>
      <c r="O745" s="110"/>
      <c r="P745" s="112"/>
    </row>
    <row r="746" spans="1:16" ht="12.75" customHeight="1" x14ac:dyDescent="0.25">
      <c r="A746" s="110"/>
      <c r="B746" s="110"/>
      <c r="C746" s="122">
        <f t="shared" si="0"/>
        <v>106</v>
      </c>
      <c r="D746" s="113" t="str">
        <f t="shared" si="1"/>
        <v>Tiếng Anh</v>
      </c>
      <c r="E746" s="110" t="str">
        <f t="shared" si="3"/>
        <v>106Tiếng Anh</v>
      </c>
      <c r="F746" s="129">
        <v>106</v>
      </c>
      <c r="G746" s="123" t="s">
        <v>117</v>
      </c>
      <c r="H746" s="123"/>
      <c r="I746" s="123"/>
      <c r="J746" s="132" t="s">
        <v>633</v>
      </c>
      <c r="K746" s="130"/>
      <c r="L746" s="110"/>
      <c r="M746" s="110"/>
      <c r="N746" s="110"/>
      <c r="O746" s="110"/>
      <c r="P746" s="112"/>
    </row>
    <row r="747" spans="1:16" ht="12.75" customHeight="1" x14ac:dyDescent="0.25">
      <c r="A747" s="110"/>
      <c r="B747" s="110"/>
      <c r="C747" s="122">
        <f t="shared" si="0"/>
        <v>107</v>
      </c>
      <c r="D747" s="113" t="str">
        <f t="shared" si="1"/>
        <v>Tiếng Anh</v>
      </c>
      <c r="E747" s="110" t="str">
        <f t="shared" si="3"/>
        <v>107Tiếng Anh</v>
      </c>
      <c r="F747" s="129">
        <v>107</v>
      </c>
      <c r="G747" s="123" t="s">
        <v>117</v>
      </c>
      <c r="H747" s="123"/>
      <c r="I747" s="123"/>
      <c r="J747" s="132" t="s">
        <v>634</v>
      </c>
      <c r="K747" s="130"/>
      <c r="L747" s="110"/>
      <c r="M747" s="110"/>
      <c r="N747" s="110"/>
      <c r="O747" s="110"/>
      <c r="P747" s="112"/>
    </row>
    <row r="748" spans="1:16" ht="12.75" customHeight="1" x14ac:dyDescent="0.25">
      <c r="A748" s="110"/>
      <c r="B748" s="110"/>
      <c r="C748" s="122">
        <f t="shared" si="0"/>
        <v>108</v>
      </c>
      <c r="D748" s="113" t="str">
        <f t="shared" si="1"/>
        <v>Tiếng Anh</v>
      </c>
      <c r="E748" s="110" t="str">
        <f t="shared" si="3"/>
        <v>108Tiếng Anh</v>
      </c>
      <c r="F748" s="129">
        <v>108</v>
      </c>
      <c r="G748" s="123" t="s">
        <v>117</v>
      </c>
      <c r="H748" s="123"/>
      <c r="I748" s="123"/>
      <c r="J748" s="132" t="s">
        <v>635</v>
      </c>
      <c r="K748" s="130"/>
      <c r="L748" s="110"/>
      <c r="M748" s="110"/>
      <c r="N748" s="110"/>
      <c r="O748" s="110"/>
      <c r="P748" s="112"/>
    </row>
    <row r="749" spans="1:16" ht="12.75" customHeight="1" x14ac:dyDescent="0.25">
      <c r="A749" s="110"/>
      <c r="B749" s="110"/>
      <c r="C749" s="122">
        <f t="shared" si="0"/>
        <v>109</v>
      </c>
      <c r="D749" s="113" t="str">
        <f t="shared" si="1"/>
        <v>Tiếng Anh</v>
      </c>
      <c r="E749" s="110" t="str">
        <f t="shared" si="3"/>
        <v>109Tiếng Anh</v>
      </c>
      <c r="F749" s="129">
        <v>109</v>
      </c>
      <c r="G749" s="123" t="s">
        <v>117</v>
      </c>
      <c r="H749" s="123"/>
      <c r="I749" s="123"/>
      <c r="J749" s="132" t="s">
        <v>636</v>
      </c>
      <c r="K749" s="130"/>
      <c r="L749" s="110"/>
      <c r="M749" s="110"/>
      <c r="N749" s="110"/>
      <c r="O749" s="110"/>
      <c r="P749" s="112"/>
    </row>
    <row r="750" spans="1:16" ht="12.75" customHeight="1" x14ac:dyDescent="0.25">
      <c r="A750" s="110"/>
      <c r="B750" s="110"/>
      <c r="C750" s="122">
        <f t="shared" si="0"/>
        <v>110</v>
      </c>
      <c r="D750" s="113" t="str">
        <f t="shared" si="1"/>
        <v>Tiếng Anh</v>
      </c>
      <c r="E750" s="110" t="str">
        <f t="shared" si="3"/>
        <v>110Tiếng Anh</v>
      </c>
      <c r="F750" s="129">
        <v>110</v>
      </c>
      <c r="G750" s="123" t="s">
        <v>117</v>
      </c>
      <c r="H750" s="123"/>
      <c r="I750" s="123"/>
      <c r="J750" s="132" t="s">
        <v>637</v>
      </c>
      <c r="K750" s="130"/>
      <c r="L750" s="110"/>
      <c r="M750" s="110"/>
      <c r="N750" s="110"/>
      <c r="O750" s="110"/>
      <c r="P750" s="112"/>
    </row>
    <row r="751" spans="1:16" ht="12.75" customHeight="1" x14ac:dyDescent="0.25">
      <c r="A751" s="110"/>
      <c r="B751" s="110"/>
      <c r="C751" s="122">
        <f t="shared" si="0"/>
        <v>111</v>
      </c>
      <c r="D751" s="113" t="str">
        <f t="shared" si="1"/>
        <v>Tiếng Anh</v>
      </c>
      <c r="E751" s="110" t="str">
        <f t="shared" si="3"/>
        <v>111Tiếng Anh</v>
      </c>
      <c r="F751" s="129">
        <v>111</v>
      </c>
      <c r="G751" s="123" t="s">
        <v>117</v>
      </c>
      <c r="H751" s="123"/>
      <c r="I751" s="123"/>
      <c r="J751" s="132" t="s">
        <v>638</v>
      </c>
      <c r="K751" s="130"/>
      <c r="L751" s="110"/>
      <c r="M751" s="110"/>
      <c r="N751" s="110"/>
      <c r="O751" s="110"/>
      <c r="P751" s="112"/>
    </row>
    <row r="752" spans="1:16" ht="12.75" customHeight="1" x14ac:dyDescent="0.25">
      <c r="A752" s="110"/>
      <c r="B752" s="110"/>
      <c r="C752" s="122">
        <f t="shared" si="0"/>
        <v>112</v>
      </c>
      <c r="D752" s="113" t="str">
        <f t="shared" si="1"/>
        <v>Tiếng Anh</v>
      </c>
      <c r="E752" s="110" t="str">
        <f t="shared" si="3"/>
        <v>112Tiếng Anh</v>
      </c>
      <c r="F752" s="129">
        <v>112</v>
      </c>
      <c r="G752" s="123" t="s">
        <v>117</v>
      </c>
      <c r="H752" s="123"/>
      <c r="I752" s="123"/>
      <c r="J752" s="132" t="s">
        <v>639</v>
      </c>
      <c r="K752" s="130"/>
      <c r="L752" s="110"/>
      <c r="M752" s="110"/>
      <c r="N752" s="110"/>
      <c r="O752" s="110"/>
      <c r="P752" s="112"/>
    </row>
    <row r="753" spans="1:16" ht="12.75" customHeight="1" x14ac:dyDescent="0.25">
      <c r="A753" s="110"/>
      <c r="B753" s="110"/>
      <c r="C753" s="122">
        <f t="shared" si="0"/>
        <v>113</v>
      </c>
      <c r="D753" s="113" t="str">
        <f t="shared" si="1"/>
        <v>Tiếng Anh</v>
      </c>
      <c r="E753" s="110" t="str">
        <f t="shared" si="3"/>
        <v>113Tiếng Anh</v>
      </c>
      <c r="F753" s="129">
        <v>113</v>
      </c>
      <c r="G753" s="123" t="s">
        <v>117</v>
      </c>
      <c r="H753" s="123"/>
      <c r="I753" s="123"/>
      <c r="J753" s="132" t="s">
        <v>640</v>
      </c>
      <c r="K753" s="130"/>
      <c r="L753" s="110"/>
      <c r="M753" s="110"/>
      <c r="N753" s="110"/>
      <c r="O753" s="110"/>
      <c r="P753" s="112"/>
    </row>
    <row r="754" spans="1:16" ht="12.75" customHeight="1" x14ac:dyDescent="0.25">
      <c r="A754" s="110"/>
      <c r="B754" s="110"/>
      <c r="C754" s="122">
        <f t="shared" si="0"/>
        <v>114</v>
      </c>
      <c r="D754" s="113" t="str">
        <f t="shared" si="1"/>
        <v>Tiếng Anh</v>
      </c>
      <c r="E754" s="110" t="str">
        <f t="shared" si="3"/>
        <v>114Tiếng Anh</v>
      </c>
      <c r="F754" s="129">
        <v>114</v>
      </c>
      <c r="G754" s="123" t="s">
        <v>117</v>
      </c>
      <c r="H754" s="123"/>
      <c r="I754" s="123"/>
      <c r="J754" s="132" t="s">
        <v>641</v>
      </c>
      <c r="K754" s="130"/>
      <c r="L754" s="110"/>
      <c r="M754" s="110"/>
      <c r="N754" s="110"/>
      <c r="O754" s="110"/>
      <c r="P754" s="112"/>
    </row>
    <row r="755" spans="1:16" ht="12.75" customHeight="1" x14ac:dyDescent="0.25">
      <c r="A755" s="110"/>
      <c r="B755" s="110"/>
      <c r="C755" s="122">
        <f t="shared" si="0"/>
        <v>115</v>
      </c>
      <c r="D755" s="113" t="str">
        <f t="shared" si="1"/>
        <v>Tiếng Anh</v>
      </c>
      <c r="E755" s="110" t="str">
        <f t="shared" si="3"/>
        <v>115Tiếng Anh</v>
      </c>
      <c r="F755" s="129">
        <v>115</v>
      </c>
      <c r="G755" s="123" t="s">
        <v>117</v>
      </c>
      <c r="H755" s="130"/>
      <c r="I755" s="130"/>
      <c r="J755" s="132" t="s">
        <v>642</v>
      </c>
      <c r="K755" s="130"/>
      <c r="L755" s="110"/>
      <c r="M755" s="110"/>
      <c r="N755" s="110"/>
      <c r="O755" s="110"/>
      <c r="P755" s="112"/>
    </row>
    <row r="756" spans="1:16" ht="12.75" customHeight="1" x14ac:dyDescent="0.25">
      <c r="A756" s="110"/>
      <c r="B756" s="110"/>
      <c r="C756" s="122">
        <f t="shared" si="0"/>
        <v>116</v>
      </c>
      <c r="D756" s="113" t="str">
        <f t="shared" si="1"/>
        <v>Tiếng Anh</v>
      </c>
      <c r="E756" s="110" t="str">
        <f t="shared" si="3"/>
        <v>116Tiếng Anh</v>
      </c>
      <c r="F756" s="129">
        <v>116</v>
      </c>
      <c r="G756" s="123" t="s">
        <v>117</v>
      </c>
      <c r="H756" s="123"/>
      <c r="I756" s="123"/>
      <c r="J756" s="132" t="s">
        <v>643</v>
      </c>
      <c r="K756" s="130"/>
      <c r="L756" s="110"/>
      <c r="M756" s="110"/>
      <c r="N756" s="110"/>
      <c r="O756" s="110"/>
      <c r="P756" s="112"/>
    </row>
    <row r="757" spans="1:16" ht="12.75" customHeight="1" x14ac:dyDescent="0.25">
      <c r="A757" s="110"/>
      <c r="B757" s="110"/>
      <c r="C757" s="122">
        <f t="shared" si="0"/>
        <v>117</v>
      </c>
      <c r="D757" s="113" t="str">
        <f t="shared" si="1"/>
        <v>Tiếng Anh</v>
      </c>
      <c r="E757" s="110" t="str">
        <f t="shared" si="3"/>
        <v>117Tiếng Anh</v>
      </c>
      <c r="F757" s="129">
        <v>117</v>
      </c>
      <c r="G757" s="123" t="s">
        <v>117</v>
      </c>
      <c r="H757" s="123"/>
      <c r="I757" s="123"/>
      <c r="J757" s="132" t="s">
        <v>644</v>
      </c>
      <c r="K757" s="130"/>
      <c r="L757" s="110"/>
      <c r="M757" s="110"/>
      <c r="N757" s="110"/>
      <c r="O757" s="110"/>
      <c r="P757" s="112"/>
    </row>
    <row r="758" spans="1:16" ht="12.75" customHeight="1" x14ac:dyDescent="0.25">
      <c r="A758" s="110"/>
      <c r="B758" s="110"/>
      <c r="C758" s="122">
        <f t="shared" si="0"/>
        <v>118</v>
      </c>
      <c r="D758" s="113" t="str">
        <f t="shared" si="1"/>
        <v>Tiếng Anh</v>
      </c>
      <c r="E758" s="110" t="str">
        <f t="shared" si="3"/>
        <v>118Tiếng Anh</v>
      </c>
      <c r="F758" s="129">
        <v>118</v>
      </c>
      <c r="G758" s="123" t="s">
        <v>117</v>
      </c>
      <c r="H758" s="123"/>
      <c r="I758" s="123"/>
      <c r="J758" s="132" t="s">
        <v>645</v>
      </c>
      <c r="K758" s="130"/>
      <c r="L758" s="110"/>
      <c r="M758" s="110"/>
      <c r="N758" s="110"/>
      <c r="O758" s="110"/>
      <c r="P758" s="112"/>
    </row>
    <row r="759" spans="1:16" ht="12.75" customHeight="1" x14ac:dyDescent="0.25">
      <c r="A759" s="110"/>
      <c r="B759" s="110"/>
      <c r="C759" s="122">
        <f t="shared" si="0"/>
        <v>119</v>
      </c>
      <c r="D759" s="113" t="str">
        <f t="shared" si="1"/>
        <v>Tiếng Anh</v>
      </c>
      <c r="E759" s="110" t="str">
        <f t="shared" si="3"/>
        <v>119Tiếng Anh</v>
      </c>
      <c r="F759" s="129">
        <v>119</v>
      </c>
      <c r="G759" s="123" t="s">
        <v>117</v>
      </c>
      <c r="H759" s="123"/>
      <c r="I759" s="123"/>
      <c r="J759" s="132" t="s">
        <v>646</v>
      </c>
      <c r="K759" s="130"/>
      <c r="L759" s="110"/>
      <c r="M759" s="110"/>
      <c r="N759" s="110"/>
      <c r="O759" s="110"/>
      <c r="P759" s="112"/>
    </row>
    <row r="760" spans="1:16" ht="12.75" customHeight="1" x14ac:dyDescent="0.25">
      <c r="A760" s="110"/>
      <c r="B760" s="110"/>
      <c r="C760" s="122">
        <f t="shared" si="0"/>
        <v>120</v>
      </c>
      <c r="D760" s="113" t="str">
        <f t="shared" si="1"/>
        <v>Tiếng Anh</v>
      </c>
      <c r="E760" s="110" t="str">
        <f t="shared" si="3"/>
        <v>120Tiếng Anh</v>
      </c>
      <c r="F760" s="129">
        <v>120</v>
      </c>
      <c r="G760" s="123" t="s">
        <v>117</v>
      </c>
      <c r="H760" s="123"/>
      <c r="I760" s="123"/>
      <c r="J760" s="132" t="s">
        <v>647</v>
      </c>
      <c r="K760" s="130"/>
      <c r="L760" s="110"/>
      <c r="M760" s="110"/>
      <c r="N760" s="110"/>
      <c r="O760" s="110"/>
      <c r="P760" s="112"/>
    </row>
    <row r="761" spans="1:16" ht="12.75" customHeight="1" x14ac:dyDescent="0.25">
      <c r="A761" s="110"/>
      <c r="B761" s="110"/>
      <c r="C761" s="122">
        <f t="shared" si="0"/>
        <v>121</v>
      </c>
      <c r="D761" s="113" t="str">
        <f t="shared" si="1"/>
        <v>Tiếng Anh</v>
      </c>
      <c r="E761" s="110" t="str">
        <f t="shared" si="3"/>
        <v>121Tiếng Anh</v>
      </c>
      <c r="F761" s="129">
        <v>121</v>
      </c>
      <c r="G761" s="123" t="s">
        <v>117</v>
      </c>
      <c r="H761" s="123"/>
      <c r="I761" s="123"/>
      <c r="J761" s="132" t="s">
        <v>648</v>
      </c>
      <c r="K761" s="130"/>
      <c r="L761" s="110"/>
      <c r="M761" s="110"/>
      <c r="N761" s="110"/>
      <c r="O761" s="110"/>
      <c r="P761" s="112"/>
    </row>
    <row r="762" spans="1:16" ht="12.75" customHeight="1" x14ac:dyDescent="0.25">
      <c r="A762" s="110"/>
      <c r="B762" s="110"/>
      <c r="C762" s="122">
        <f t="shared" si="0"/>
        <v>122</v>
      </c>
      <c r="D762" s="113" t="str">
        <f t="shared" si="1"/>
        <v>Tiếng Anh</v>
      </c>
      <c r="E762" s="110" t="str">
        <f t="shared" si="3"/>
        <v>122Tiếng Anh</v>
      </c>
      <c r="F762" s="129">
        <v>122</v>
      </c>
      <c r="G762" s="123" t="s">
        <v>117</v>
      </c>
      <c r="H762" s="123"/>
      <c r="I762" s="123"/>
      <c r="J762" s="132" t="s">
        <v>649</v>
      </c>
      <c r="K762" s="130"/>
      <c r="L762" s="110"/>
      <c r="M762" s="110"/>
      <c r="N762" s="110"/>
      <c r="O762" s="110"/>
      <c r="P762" s="112"/>
    </row>
    <row r="763" spans="1:16" ht="12.75" customHeight="1" x14ac:dyDescent="0.25">
      <c r="A763" s="110"/>
      <c r="B763" s="110"/>
      <c r="C763" s="122">
        <f t="shared" si="0"/>
        <v>123</v>
      </c>
      <c r="D763" s="113" t="str">
        <f t="shared" si="1"/>
        <v>Tiếng Anh</v>
      </c>
      <c r="E763" s="110" t="str">
        <f t="shared" si="3"/>
        <v>123Tiếng Anh</v>
      </c>
      <c r="F763" s="129">
        <v>123</v>
      </c>
      <c r="G763" s="123" t="s">
        <v>117</v>
      </c>
      <c r="H763" s="123"/>
      <c r="I763" s="123"/>
      <c r="J763" s="132" t="s">
        <v>650</v>
      </c>
      <c r="K763" s="130"/>
      <c r="L763" s="110"/>
      <c r="M763" s="110"/>
      <c r="N763" s="110"/>
      <c r="O763" s="110"/>
      <c r="P763" s="112"/>
    </row>
    <row r="764" spans="1:16" ht="12.75" customHeight="1" x14ac:dyDescent="0.25">
      <c r="A764" s="110"/>
      <c r="B764" s="110"/>
      <c r="C764" s="122">
        <f t="shared" si="0"/>
        <v>124</v>
      </c>
      <c r="D764" s="113" t="str">
        <f t="shared" si="1"/>
        <v>Tiếng Anh</v>
      </c>
      <c r="E764" s="110" t="str">
        <f t="shared" si="3"/>
        <v>124Tiếng Anh</v>
      </c>
      <c r="F764" s="129">
        <v>124</v>
      </c>
      <c r="G764" s="123" t="s">
        <v>117</v>
      </c>
      <c r="H764" s="123"/>
      <c r="I764" s="123"/>
      <c r="J764" s="132" t="s">
        <v>651</v>
      </c>
      <c r="K764" s="130"/>
      <c r="L764" s="110"/>
      <c r="M764" s="110"/>
      <c r="N764" s="110"/>
      <c r="O764" s="110"/>
      <c r="P764" s="112"/>
    </row>
    <row r="765" spans="1:16" ht="12.75" customHeight="1" x14ac:dyDescent="0.25">
      <c r="A765" s="110"/>
      <c r="B765" s="110"/>
      <c r="C765" s="122">
        <f t="shared" si="0"/>
        <v>125</v>
      </c>
      <c r="D765" s="113" t="str">
        <f t="shared" si="1"/>
        <v>Tiếng Anh</v>
      </c>
      <c r="E765" s="110" t="str">
        <f t="shared" si="3"/>
        <v>125Tiếng Anh</v>
      </c>
      <c r="F765" s="129">
        <v>125</v>
      </c>
      <c r="G765" s="123" t="s">
        <v>117</v>
      </c>
      <c r="H765" s="123"/>
      <c r="I765" s="123"/>
      <c r="J765" s="132" t="s">
        <v>652</v>
      </c>
      <c r="K765" s="130"/>
      <c r="L765" s="110"/>
      <c r="M765" s="110"/>
      <c r="N765" s="110"/>
      <c r="O765" s="110"/>
      <c r="P765" s="112"/>
    </row>
    <row r="766" spans="1:16" ht="12.75" customHeight="1" x14ac:dyDescent="0.25">
      <c r="A766" s="110"/>
      <c r="B766" s="110"/>
      <c r="C766" s="122">
        <f t="shared" si="0"/>
        <v>126</v>
      </c>
      <c r="D766" s="113" t="str">
        <f t="shared" si="1"/>
        <v>Tiếng Anh</v>
      </c>
      <c r="E766" s="110" t="str">
        <f t="shared" si="3"/>
        <v>126Tiếng Anh</v>
      </c>
      <c r="F766" s="129">
        <v>126</v>
      </c>
      <c r="G766" s="123" t="s">
        <v>117</v>
      </c>
      <c r="H766" s="123"/>
      <c r="I766" s="123"/>
      <c r="J766" s="132" t="s">
        <v>653</v>
      </c>
      <c r="K766" s="130"/>
      <c r="L766" s="110"/>
      <c r="M766" s="110"/>
      <c r="N766" s="110"/>
      <c r="O766" s="110"/>
      <c r="P766" s="112"/>
    </row>
    <row r="767" spans="1:16" ht="12.75" customHeight="1" x14ac:dyDescent="0.25">
      <c r="A767" s="110"/>
      <c r="B767" s="110"/>
      <c r="C767" s="122">
        <f t="shared" si="0"/>
        <v>127</v>
      </c>
      <c r="D767" s="113" t="str">
        <f t="shared" si="1"/>
        <v>Tiếng Anh</v>
      </c>
      <c r="E767" s="110" t="str">
        <f t="shared" si="3"/>
        <v>127Tiếng Anh</v>
      </c>
      <c r="F767" s="129">
        <v>127</v>
      </c>
      <c r="G767" s="123" t="s">
        <v>117</v>
      </c>
      <c r="H767" s="123"/>
      <c r="I767" s="123"/>
      <c r="J767" s="132" t="s">
        <v>654</v>
      </c>
      <c r="K767" s="130"/>
      <c r="L767" s="110"/>
      <c r="M767" s="110"/>
      <c r="N767" s="110"/>
      <c r="O767" s="110"/>
      <c r="P767" s="112"/>
    </row>
    <row r="768" spans="1:16" ht="12.75" customHeight="1" x14ac:dyDescent="0.25">
      <c r="A768" s="110"/>
      <c r="B768" s="110"/>
      <c r="C768" s="122">
        <f t="shared" si="0"/>
        <v>128</v>
      </c>
      <c r="D768" s="113" t="str">
        <f t="shared" si="1"/>
        <v>Tiếng Anh</v>
      </c>
      <c r="E768" s="110" t="str">
        <f t="shared" si="3"/>
        <v>128Tiếng Anh</v>
      </c>
      <c r="F768" s="129">
        <v>128</v>
      </c>
      <c r="G768" s="123" t="s">
        <v>117</v>
      </c>
      <c r="H768" s="123"/>
      <c r="I768" s="123"/>
      <c r="J768" s="132" t="s">
        <v>655</v>
      </c>
      <c r="K768" s="130"/>
      <c r="L768" s="110"/>
      <c r="M768" s="110"/>
      <c r="N768" s="110"/>
      <c r="O768" s="110"/>
      <c r="P768" s="112"/>
    </row>
    <row r="769" spans="1:16" ht="12.75" customHeight="1" x14ac:dyDescent="0.25">
      <c r="A769" s="110"/>
      <c r="B769" s="110"/>
      <c r="C769" s="122">
        <f t="shared" si="0"/>
        <v>129</v>
      </c>
      <c r="D769" s="113" t="str">
        <f t="shared" si="1"/>
        <v>Tiếng Anh</v>
      </c>
      <c r="E769" s="110" t="str">
        <f t="shared" si="3"/>
        <v>129Tiếng Anh</v>
      </c>
      <c r="F769" s="129">
        <v>129</v>
      </c>
      <c r="G769" s="123" t="s">
        <v>117</v>
      </c>
      <c r="H769" s="123"/>
      <c r="I769" s="123"/>
      <c r="J769" s="132" t="s">
        <v>656</v>
      </c>
      <c r="K769" s="130"/>
      <c r="L769" s="110"/>
      <c r="M769" s="110"/>
      <c r="N769" s="110"/>
      <c r="O769" s="110"/>
      <c r="P769" s="112"/>
    </row>
    <row r="770" spans="1:16" ht="12.75" customHeight="1" x14ac:dyDescent="0.25">
      <c r="A770" s="110"/>
      <c r="B770" s="110"/>
      <c r="C770" s="122">
        <f t="shared" si="0"/>
        <v>130</v>
      </c>
      <c r="D770" s="113" t="str">
        <f t="shared" si="1"/>
        <v>Tiếng Anh</v>
      </c>
      <c r="E770" s="110" t="str">
        <f t="shared" si="3"/>
        <v>130Tiếng Anh</v>
      </c>
      <c r="F770" s="129">
        <v>130</v>
      </c>
      <c r="G770" s="123" t="s">
        <v>117</v>
      </c>
      <c r="H770" s="123"/>
      <c r="I770" s="123"/>
      <c r="J770" s="132" t="s">
        <v>657</v>
      </c>
      <c r="K770" s="130"/>
      <c r="L770" s="110"/>
      <c r="M770" s="110"/>
      <c r="N770" s="110"/>
      <c r="O770" s="110"/>
      <c r="P770" s="112"/>
    </row>
    <row r="771" spans="1:16" ht="12.75" customHeight="1" x14ac:dyDescent="0.25">
      <c r="A771" s="110"/>
      <c r="B771" s="110"/>
      <c r="C771" s="122">
        <f t="shared" si="0"/>
        <v>131</v>
      </c>
      <c r="D771" s="113" t="str">
        <f t="shared" si="1"/>
        <v>Tiếng Anh</v>
      </c>
      <c r="E771" s="110" t="str">
        <f t="shared" si="3"/>
        <v>131Tiếng Anh</v>
      </c>
      <c r="F771" s="129">
        <v>131</v>
      </c>
      <c r="G771" s="123" t="s">
        <v>117</v>
      </c>
      <c r="H771" s="123"/>
      <c r="I771" s="123"/>
      <c r="J771" s="132" t="s">
        <v>658</v>
      </c>
      <c r="K771" s="130"/>
      <c r="L771" s="110"/>
      <c r="M771" s="110"/>
      <c r="N771" s="110"/>
      <c r="O771" s="110"/>
      <c r="P771" s="112"/>
    </row>
    <row r="772" spans="1:16" ht="12.75" customHeight="1" x14ac:dyDescent="0.25">
      <c r="A772" s="110"/>
      <c r="B772" s="110"/>
      <c r="C772" s="122">
        <f t="shared" si="0"/>
        <v>132</v>
      </c>
      <c r="D772" s="113" t="str">
        <f t="shared" si="1"/>
        <v>Tiếng Anh</v>
      </c>
      <c r="E772" s="110" t="str">
        <f t="shared" si="3"/>
        <v>132Tiếng Anh</v>
      </c>
      <c r="F772" s="129">
        <v>132</v>
      </c>
      <c r="G772" s="123" t="s">
        <v>117</v>
      </c>
      <c r="H772" s="123"/>
      <c r="I772" s="123"/>
      <c r="J772" s="132" t="s">
        <v>659</v>
      </c>
      <c r="K772" s="130"/>
      <c r="L772" s="110"/>
      <c r="M772" s="110"/>
      <c r="N772" s="110"/>
      <c r="O772" s="110"/>
      <c r="P772" s="112"/>
    </row>
    <row r="773" spans="1:16" ht="12.75" customHeight="1" x14ac:dyDescent="0.25">
      <c r="A773" s="110"/>
      <c r="B773" s="110"/>
      <c r="C773" s="122">
        <f t="shared" si="0"/>
        <v>133</v>
      </c>
      <c r="D773" s="113" t="str">
        <f t="shared" si="1"/>
        <v>Tiếng Anh</v>
      </c>
      <c r="E773" s="110" t="str">
        <f t="shared" si="3"/>
        <v>133Tiếng Anh</v>
      </c>
      <c r="F773" s="129">
        <v>133</v>
      </c>
      <c r="G773" s="123" t="s">
        <v>117</v>
      </c>
      <c r="H773" s="123"/>
      <c r="I773" s="123"/>
      <c r="J773" s="132" t="s">
        <v>660</v>
      </c>
      <c r="K773" s="130"/>
      <c r="L773" s="110"/>
      <c r="M773" s="110"/>
      <c r="N773" s="110"/>
      <c r="O773" s="110"/>
      <c r="P773" s="112"/>
    </row>
    <row r="774" spans="1:16" ht="12.75" customHeight="1" x14ac:dyDescent="0.25">
      <c r="A774" s="110"/>
      <c r="B774" s="110"/>
      <c r="C774" s="122">
        <f t="shared" si="0"/>
        <v>134</v>
      </c>
      <c r="D774" s="113" t="str">
        <f t="shared" si="1"/>
        <v>Tiếng Anh</v>
      </c>
      <c r="E774" s="110" t="str">
        <f t="shared" si="3"/>
        <v>134Tiếng Anh</v>
      </c>
      <c r="F774" s="129">
        <v>134</v>
      </c>
      <c r="G774" s="123" t="s">
        <v>117</v>
      </c>
      <c r="H774" s="123"/>
      <c r="I774" s="123"/>
      <c r="J774" s="132" t="s">
        <v>661</v>
      </c>
      <c r="K774" s="130"/>
      <c r="L774" s="110"/>
      <c r="M774" s="110"/>
      <c r="N774" s="110"/>
      <c r="O774" s="110"/>
      <c r="P774" s="112"/>
    </row>
    <row r="775" spans="1:16" ht="12.75" customHeight="1" x14ac:dyDescent="0.25">
      <c r="A775" s="110"/>
      <c r="B775" s="110"/>
      <c r="C775" s="122">
        <f t="shared" si="0"/>
        <v>135</v>
      </c>
      <c r="D775" s="113" t="str">
        <f t="shared" si="1"/>
        <v>Tiếng Anh</v>
      </c>
      <c r="E775" s="110" t="str">
        <f t="shared" si="3"/>
        <v>135Tiếng Anh</v>
      </c>
      <c r="F775" s="129">
        <v>135</v>
      </c>
      <c r="G775" s="123" t="s">
        <v>117</v>
      </c>
      <c r="H775" s="123"/>
      <c r="I775" s="123"/>
      <c r="J775" s="127" t="s">
        <v>662</v>
      </c>
      <c r="K775" s="130"/>
      <c r="L775" s="110"/>
      <c r="M775" s="110"/>
      <c r="N775" s="110"/>
      <c r="O775" s="110"/>
      <c r="P775" s="112"/>
    </row>
    <row r="776" spans="1:16" ht="12.75" customHeight="1" x14ac:dyDescent="0.25">
      <c r="A776" s="110"/>
      <c r="B776" s="110"/>
      <c r="C776" s="122">
        <f t="shared" si="0"/>
        <v>136</v>
      </c>
      <c r="D776" s="113" t="str">
        <f t="shared" si="1"/>
        <v>Tiếng Anh</v>
      </c>
      <c r="E776" s="110" t="str">
        <f t="shared" si="3"/>
        <v>136Tiếng Anh</v>
      </c>
      <c r="F776" s="129">
        <v>136</v>
      </c>
      <c r="G776" s="123" t="s">
        <v>117</v>
      </c>
      <c r="H776" s="123"/>
      <c r="I776" s="123"/>
      <c r="J776" s="127" t="s">
        <v>662</v>
      </c>
      <c r="K776" s="130"/>
      <c r="L776" s="110"/>
      <c r="M776" s="110"/>
      <c r="N776" s="110"/>
      <c r="O776" s="110"/>
      <c r="P776" s="112"/>
    </row>
    <row r="777" spans="1:16" ht="12.75" customHeight="1" x14ac:dyDescent="0.25">
      <c r="A777" s="110"/>
      <c r="B777" s="110"/>
      <c r="C777" s="122">
        <f t="shared" si="0"/>
        <v>137</v>
      </c>
      <c r="D777" s="113" t="str">
        <f t="shared" si="1"/>
        <v>Tiếng Anh</v>
      </c>
      <c r="E777" s="110" t="str">
        <f t="shared" si="3"/>
        <v>137Tiếng Anh</v>
      </c>
      <c r="F777" s="129">
        <v>137</v>
      </c>
      <c r="G777" s="123" t="s">
        <v>117</v>
      </c>
      <c r="H777" s="123"/>
      <c r="I777" s="123"/>
      <c r="J777" s="127" t="s">
        <v>663</v>
      </c>
      <c r="K777" s="130"/>
      <c r="L777" s="110"/>
      <c r="M777" s="110"/>
      <c r="N777" s="110"/>
      <c r="O777" s="110"/>
      <c r="P777" s="112"/>
    </row>
    <row r="778" spans="1:16" ht="12.75" customHeight="1" x14ac:dyDescent="0.25">
      <c r="A778" s="110"/>
      <c r="B778" s="110"/>
      <c r="C778" s="122">
        <f t="shared" si="0"/>
        <v>138</v>
      </c>
      <c r="D778" s="113" t="str">
        <f t="shared" si="1"/>
        <v>Tiếng Anh</v>
      </c>
      <c r="E778" s="110" t="str">
        <f t="shared" si="3"/>
        <v>138Tiếng Anh</v>
      </c>
      <c r="F778" s="129">
        <v>138</v>
      </c>
      <c r="G778" s="123" t="s">
        <v>117</v>
      </c>
      <c r="H778" s="123"/>
      <c r="I778" s="123"/>
      <c r="J778" s="127" t="s">
        <v>563</v>
      </c>
      <c r="K778" s="130"/>
      <c r="L778" s="110"/>
      <c r="M778" s="110"/>
      <c r="N778" s="110"/>
      <c r="O778" s="110"/>
      <c r="P778" s="112"/>
    </row>
    <row r="779" spans="1:16" ht="12.75" customHeight="1" x14ac:dyDescent="0.25">
      <c r="A779" s="110"/>
      <c r="B779" s="110"/>
      <c r="C779" s="122">
        <f t="shared" si="0"/>
        <v>139</v>
      </c>
      <c r="D779" s="113" t="str">
        <f t="shared" si="1"/>
        <v>Tiếng Anh</v>
      </c>
      <c r="E779" s="110" t="str">
        <f t="shared" si="3"/>
        <v>139Tiếng Anh</v>
      </c>
      <c r="F779" s="129">
        <v>139</v>
      </c>
      <c r="G779" s="123" t="s">
        <v>117</v>
      </c>
      <c r="H779" s="123"/>
      <c r="I779" s="123"/>
      <c r="J779" s="127" t="s">
        <v>664</v>
      </c>
      <c r="K779" s="130"/>
      <c r="L779" s="110"/>
      <c r="M779" s="110"/>
      <c r="N779" s="110"/>
      <c r="O779" s="110"/>
      <c r="P779" s="112"/>
    </row>
    <row r="780" spans="1:16" ht="12.75" customHeight="1" x14ac:dyDescent="0.25">
      <c r="A780" s="110"/>
      <c r="B780" s="110"/>
      <c r="C780" s="122">
        <f t="shared" si="0"/>
        <v>140</v>
      </c>
      <c r="D780" s="113" t="str">
        <f t="shared" si="1"/>
        <v>Tiếng Anh</v>
      </c>
      <c r="E780" s="110" t="str">
        <f t="shared" si="3"/>
        <v>140Tiếng Anh</v>
      </c>
      <c r="F780" s="129">
        <v>140</v>
      </c>
      <c r="G780" s="123" t="s">
        <v>117</v>
      </c>
      <c r="H780" s="123"/>
      <c r="I780" s="123"/>
      <c r="J780" s="127" t="s">
        <v>598</v>
      </c>
      <c r="K780" s="130"/>
      <c r="L780" s="110"/>
      <c r="M780" s="110"/>
      <c r="N780" s="110"/>
      <c r="O780" s="110"/>
      <c r="P780" s="112"/>
    </row>
    <row r="781" spans="1:16" ht="12.75" customHeight="1" x14ac:dyDescent="0.25">
      <c r="A781" s="110"/>
      <c r="B781" s="110"/>
      <c r="C781" s="122">
        <f t="shared" si="0"/>
        <v>1</v>
      </c>
      <c r="D781" s="113" t="str">
        <f t="shared" si="1"/>
        <v>Tập đọc</v>
      </c>
      <c r="E781" s="110" t="str">
        <f t="shared" si="3"/>
        <v>1Tập đọc</v>
      </c>
      <c r="F781" s="129">
        <v>1</v>
      </c>
      <c r="G781" s="130" t="s">
        <v>110</v>
      </c>
      <c r="H781" s="130"/>
      <c r="I781" s="130"/>
      <c r="J781" s="127" t="s">
        <v>665</v>
      </c>
      <c r="K781" s="130" t="s">
        <v>147</v>
      </c>
      <c r="L781" s="110"/>
      <c r="M781" s="110"/>
      <c r="N781" s="110"/>
      <c r="O781" s="110"/>
      <c r="P781" s="112"/>
    </row>
    <row r="782" spans="1:16" ht="12.75" customHeight="1" x14ac:dyDescent="0.25">
      <c r="A782" s="110"/>
      <c r="B782" s="110"/>
      <c r="C782" s="122">
        <f t="shared" si="0"/>
        <v>2</v>
      </c>
      <c r="D782" s="113" t="str">
        <f t="shared" si="1"/>
        <v>Tập đọc</v>
      </c>
      <c r="E782" s="110" t="str">
        <f t="shared" si="3"/>
        <v>2Tập đọc</v>
      </c>
      <c r="F782" s="129">
        <v>2</v>
      </c>
      <c r="G782" s="130" t="s">
        <v>110</v>
      </c>
      <c r="H782" s="130"/>
      <c r="I782" s="130"/>
      <c r="J782" s="127" t="s">
        <v>666</v>
      </c>
      <c r="K782" s="130" t="s">
        <v>147</v>
      </c>
      <c r="L782" s="110"/>
      <c r="M782" s="110"/>
      <c r="N782" s="110"/>
      <c r="O782" s="110"/>
      <c r="P782" s="112"/>
    </row>
    <row r="783" spans="1:16" ht="12.75" customHeight="1" x14ac:dyDescent="0.25">
      <c r="A783" s="110"/>
      <c r="B783" s="110"/>
      <c r="C783" s="122">
        <f t="shared" si="0"/>
        <v>3</v>
      </c>
      <c r="D783" s="113" t="str">
        <f t="shared" si="1"/>
        <v>Tập đọc</v>
      </c>
      <c r="E783" s="110" t="str">
        <f t="shared" si="3"/>
        <v>3Tập đọc</v>
      </c>
      <c r="F783" s="129">
        <v>3</v>
      </c>
      <c r="G783" s="130" t="s">
        <v>110</v>
      </c>
      <c r="H783" s="130"/>
      <c r="I783" s="130"/>
      <c r="J783" s="127" t="s">
        <v>667</v>
      </c>
      <c r="K783" s="130" t="s">
        <v>147</v>
      </c>
      <c r="L783" s="110"/>
      <c r="M783" s="110"/>
      <c r="N783" s="110"/>
      <c r="O783" s="110"/>
      <c r="P783" s="112"/>
    </row>
    <row r="784" spans="1:16" ht="12.75" customHeight="1" x14ac:dyDescent="0.25">
      <c r="A784" s="110"/>
      <c r="B784" s="110"/>
      <c r="C784" s="122">
        <f t="shared" si="0"/>
        <v>4</v>
      </c>
      <c r="D784" s="113" t="str">
        <f t="shared" si="1"/>
        <v>Tập đọc</v>
      </c>
      <c r="E784" s="110" t="str">
        <f t="shared" si="3"/>
        <v>4Tập đọc</v>
      </c>
      <c r="F784" s="129">
        <v>4</v>
      </c>
      <c r="G784" s="130" t="s">
        <v>110</v>
      </c>
      <c r="H784" s="130"/>
      <c r="I784" s="130"/>
      <c r="J784" s="127" t="s">
        <v>668</v>
      </c>
      <c r="K784" s="130" t="s">
        <v>147</v>
      </c>
      <c r="L784" s="110"/>
      <c r="M784" s="110"/>
      <c r="N784" s="110"/>
      <c r="O784" s="110"/>
      <c r="P784" s="112"/>
    </row>
    <row r="785" spans="1:16" ht="12.75" customHeight="1" x14ac:dyDescent="0.25">
      <c r="A785" s="110"/>
      <c r="B785" s="110"/>
      <c r="C785" s="122">
        <f t="shared" si="0"/>
        <v>5</v>
      </c>
      <c r="D785" s="113" t="str">
        <f t="shared" si="1"/>
        <v>Tập đọc</v>
      </c>
      <c r="E785" s="110" t="str">
        <f t="shared" si="3"/>
        <v>5Tập đọc</v>
      </c>
      <c r="F785" s="129">
        <v>5</v>
      </c>
      <c r="G785" s="130" t="s">
        <v>110</v>
      </c>
      <c r="H785" s="130"/>
      <c r="I785" s="130"/>
      <c r="J785" s="127" t="s">
        <v>669</v>
      </c>
      <c r="K785" s="130" t="s">
        <v>147</v>
      </c>
      <c r="L785" s="110"/>
      <c r="M785" s="110"/>
      <c r="N785" s="110"/>
      <c r="O785" s="110"/>
      <c r="P785" s="112"/>
    </row>
    <row r="786" spans="1:16" ht="12.75" customHeight="1" x14ac:dyDescent="0.25">
      <c r="A786" s="110"/>
      <c r="B786" s="110"/>
      <c r="C786" s="122">
        <f t="shared" si="0"/>
        <v>6</v>
      </c>
      <c r="D786" s="113" t="str">
        <f t="shared" si="1"/>
        <v>Tập đọc</v>
      </c>
      <c r="E786" s="110" t="str">
        <f t="shared" si="3"/>
        <v>6Tập đọc</v>
      </c>
      <c r="F786" s="129">
        <v>6</v>
      </c>
      <c r="G786" s="130" t="s">
        <v>110</v>
      </c>
      <c r="H786" s="130"/>
      <c r="I786" s="130"/>
      <c r="J786" s="134" t="s">
        <v>670</v>
      </c>
      <c r="K786" s="130" t="s">
        <v>147</v>
      </c>
      <c r="L786" s="110"/>
      <c r="M786" s="110"/>
      <c r="N786" s="110"/>
      <c r="O786" s="110"/>
      <c r="P786" s="112"/>
    </row>
    <row r="787" spans="1:16" ht="12.75" customHeight="1" x14ac:dyDescent="0.25">
      <c r="A787" s="110"/>
      <c r="B787" s="110"/>
      <c r="C787" s="122">
        <f t="shared" si="0"/>
        <v>7</v>
      </c>
      <c r="D787" s="113" t="str">
        <f t="shared" si="1"/>
        <v>Tập đọc</v>
      </c>
      <c r="E787" s="110" t="str">
        <f t="shared" si="3"/>
        <v>7Tập đọc</v>
      </c>
      <c r="F787" s="129">
        <v>7</v>
      </c>
      <c r="G787" s="130" t="s">
        <v>110</v>
      </c>
      <c r="H787" s="130"/>
      <c r="I787" s="130"/>
      <c r="J787" s="127" t="s">
        <v>671</v>
      </c>
      <c r="K787" s="130" t="s">
        <v>147</v>
      </c>
      <c r="L787" s="110"/>
      <c r="M787" s="110"/>
      <c r="N787" s="110"/>
      <c r="O787" s="110"/>
      <c r="P787" s="112"/>
    </row>
    <row r="788" spans="1:16" ht="12.75" customHeight="1" x14ac:dyDescent="0.25">
      <c r="A788" s="110"/>
      <c r="B788" s="110"/>
      <c r="C788" s="122">
        <f t="shared" si="0"/>
        <v>8</v>
      </c>
      <c r="D788" s="113" t="str">
        <f t="shared" si="1"/>
        <v>Tập đọc</v>
      </c>
      <c r="E788" s="110" t="str">
        <f t="shared" si="3"/>
        <v>8Tập đọc</v>
      </c>
      <c r="F788" s="129">
        <v>8</v>
      </c>
      <c r="G788" s="130" t="s">
        <v>110</v>
      </c>
      <c r="H788" s="130"/>
      <c r="I788" s="130"/>
      <c r="J788" s="127" t="s">
        <v>672</v>
      </c>
      <c r="K788" s="130" t="s">
        <v>147</v>
      </c>
      <c r="L788" s="110"/>
      <c r="M788" s="110"/>
      <c r="N788" s="110"/>
      <c r="O788" s="110"/>
      <c r="P788" s="112"/>
    </row>
    <row r="789" spans="1:16" ht="12.75" customHeight="1" x14ac:dyDescent="0.25">
      <c r="A789" s="110"/>
      <c r="B789" s="110"/>
      <c r="C789" s="122">
        <f t="shared" si="0"/>
        <v>9</v>
      </c>
      <c r="D789" s="113" t="str">
        <f t="shared" si="1"/>
        <v>Tập đọc</v>
      </c>
      <c r="E789" s="110" t="str">
        <f t="shared" si="3"/>
        <v>9Tập đọc</v>
      </c>
      <c r="F789" s="129">
        <v>9</v>
      </c>
      <c r="G789" s="130" t="s">
        <v>110</v>
      </c>
      <c r="H789" s="130"/>
      <c r="I789" s="130"/>
      <c r="J789" s="127" t="s">
        <v>673</v>
      </c>
      <c r="K789" s="130" t="s">
        <v>147</v>
      </c>
      <c r="L789" s="110"/>
      <c r="M789" s="110"/>
      <c r="N789" s="110"/>
      <c r="O789" s="110"/>
      <c r="P789" s="112"/>
    </row>
    <row r="790" spans="1:16" ht="12.75" customHeight="1" x14ac:dyDescent="0.25">
      <c r="A790" s="110"/>
      <c r="B790" s="110"/>
      <c r="C790" s="122">
        <f t="shared" si="0"/>
        <v>10</v>
      </c>
      <c r="D790" s="113" t="str">
        <f t="shared" si="1"/>
        <v>Tập đọc</v>
      </c>
      <c r="E790" s="110" t="str">
        <f t="shared" si="3"/>
        <v>10Tập đọc</v>
      </c>
      <c r="F790" s="129">
        <v>10</v>
      </c>
      <c r="G790" s="130" t="s">
        <v>110</v>
      </c>
      <c r="H790" s="130"/>
      <c r="I790" s="130"/>
      <c r="J790" s="127" t="s">
        <v>674</v>
      </c>
      <c r="K790" s="130" t="s">
        <v>147</v>
      </c>
      <c r="L790" s="110"/>
      <c r="M790" s="110"/>
      <c r="N790" s="110"/>
      <c r="O790" s="110"/>
      <c r="P790" s="112"/>
    </row>
    <row r="791" spans="1:16" ht="12.75" customHeight="1" x14ac:dyDescent="0.25">
      <c r="A791" s="110"/>
      <c r="B791" s="110"/>
      <c r="C791" s="122">
        <f t="shared" si="0"/>
        <v>11</v>
      </c>
      <c r="D791" s="113" t="str">
        <f t="shared" si="1"/>
        <v>Tập đọc</v>
      </c>
      <c r="E791" s="110" t="str">
        <f t="shared" si="3"/>
        <v>11Tập đọc</v>
      </c>
      <c r="F791" s="129">
        <v>11</v>
      </c>
      <c r="G791" s="130" t="s">
        <v>110</v>
      </c>
      <c r="H791" s="130"/>
      <c r="I791" s="130"/>
      <c r="J791" s="127" t="s">
        <v>675</v>
      </c>
      <c r="K791" s="130" t="s">
        <v>147</v>
      </c>
      <c r="L791" s="110"/>
      <c r="M791" s="110"/>
      <c r="N791" s="110"/>
      <c r="O791" s="110"/>
      <c r="P791" s="112"/>
    </row>
    <row r="792" spans="1:16" ht="12.75" customHeight="1" x14ac:dyDescent="0.25">
      <c r="A792" s="110"/>
      <c r="B792" s="110"/>
      <c r="C792" s="122">
        <f t="shared" si="0"/>
        <v>12</v>
      </c>
      <c r="D792" s="113" t="str">
        <f t="shared" si="1"/>
        <v>Tập đọc</v>
      </c>
      <c r="E792" s="110" t="str">
        <f t="shared" si="3"/>
        <v>12Tập đọc</v>
      </c>
      <c r="F792" s="129">
        <v>12</v>
      </c>
      <c r="G792" s="130" t="s">
        <v>110</v>
      </c>
      <c r="H792" s="130"/>
      <c r="I792" s="130"/>
      <c r="J792" s="127" t="s">
        <v>676</v>
      </c>
      <c r="K792" s="130" t="s">
        <v>147</v>
      </c>
      <c r="L792" s="110"/>
      <c r="M792" s="110"/>
      <c r="N792" s="110"/>
      <c r="O792" s="110"/>
      <c r="P792" s="112"/>
    </row>
    <row r="793" spans="1:16" ht="12.75" customHeight="1" x14ac:dyDescent="0.25">
      <c r="A793" s="110"/>
      <c r="B793" s="110"/>
      <c r="C793" s="122">
        <f t="shared" si="0"/>
        <v>13</v>
      </c>
      <c r="D793" s="113" t="str">
        <f t="shared" si="1"/>
        <v>Tập đọc</v>
      </c>
      <c r="E793" s="110" t="str">
        <f t="shared" si="3"/>
        <v>13Tập đọc</v>
      </c>
      <c r="F793" s="129">
        <v>13</v>
      </c>
      <c r="G793" s="130" t="s">
        <v>110</v>
      </c>
      <c r="H793" s="130"/>
      <c r="I793" s="130"/>
      <c r="J793" s="127" t="s">
        <v>677</v>
      </c>
      <c r="K793" s="130" t="s">
        <v>147</v>
      </c>
      <c r="L793" s="110"/>
      <c r="M793" s="110"/>
      <c r="N793" s="110"/>
      <c r="O793" s="110"/>
      <c r="P793" s="112"/>
    </row>
    <row r="794" spans="1:16" ht="12.75" customHeight="1" x14ac:dyDescent="0.25">
      <c r="A794" s="110"/>
      <c r="B794" s="110"/>
      <c r="C794" s="122">
        <f t="shared" si="0"/>
        <v>14</v>
      </c>
      <c r="D794" s="113" t="str">
        <f t="shared" si="1"/>
        <v>Tập đọc</v>
      </c>
      <c r="E794" s="110" t="str">
        <f t="shared" si="3"/>
        <v>14Tập đọc</v>
      </c>
      <c r="F794" s="129">
        <v>14</v>
      </c>
      <c r="G794" s="130" t="s">
        <v>110</v>
      </c>
      <c r="H794" s="130"/>
      <c r="I794" s="130"/>
      <c r="J794" s="127" t="s">
        <v>678</v>
      </c>
      <c r="K794" s="130" t="s">
        <v>147</v>
      </c>
      <c r="L794" s="110"/>
      <c r="M794" s="110"/>
      <c r="N794" s="110"/>
      <c r="O794" s="110"/>
      <c r="P794" s="112"/>
    </row>
    <row r="795" spans="1:16" ht="12.75" customHeight="1" x14ac:dyDescent="0.25">
      <c r="A795" s="110"/>
      <c r="B795" s="110"/>
      <c r="C795" s="122">
        <f t="shared" si="0"/>
        <v>15</v>
      </c>
      <c r="D795" s="113" t="str">
        <f t="shared" si="1"/>
        <v>Tập đọc</v>
      </c>
      <c r="E795" s="110" t="str">
        <f t="shared" si="3"/>
        <v>15Tập đọc</v>
      </c>
      <c r="F795" s="129">
        <v>15</v>
      </c>
      <c r="G795" s="130" t="s">
        <v>110</v>
      </c>
      <c r="H795" s="130"/>
      <c r="I795" s="130"/>
      <c r="J795" s="127" t="s">
        <v>679</v>
      </c>
      <c r="K795" s="130" t="s">
        <v>147</v>
      </c>
      <c r="L795" s="110"/>
      <c r="M795" s="110"/>
      <c r="N795" s="110"/>
      <c r="O795" s="110"/>
      <c r="P795" s="112"/>
    </row>
    <row r="796" spans="1:16" ht="12.75" customHeight="1" x14ac:dyDescent="0.25">
      <c r="A796" s="110"/>
      <c r="B796" s="110"/>
      <c r="C796" s="122">
        <f t="shared" si="0"/>
        <v>16</v>
      </c>
      <c r="D796" s="113" t="str">
        <f t="shared" si="1"/>
        <v>Tập đọc</v>
      </c>
      <c r="E796" s="110" t="str">
        <f t="shared" si="3"/>
        <v>16Tập đọc</v>
      </c>
      <c r="F796" s="129">
        <v>16</v>
      </c>
      <c r="G796" s="130" t="s">
        <v>110</v>
      </c>
      <c r="H796" s="130"/>
      <c r="I796" s="130"/>
      <c r="J796" s="127" t="s">
        <v>680</v>
      </c>
      <c r="K796" s="130" t="s">
        <v>147</v>
      </c>
      <c r="L796" s="110"/>
      <c r="M796" s="110"/>
      <c r="N796" s="110"/>
      <c r="O796" s="110"/>
      <c r="P796" s="112"/>
    </row>
    <row r="797" spans="1:16" ht="12.75" customHeight="1" x14ac:dyDescent="0.25">
      <c r="A797" s="110"/>
      <c r="B797" s="110"/>
      <c r="C797" s="122">
        <f t="shared" si="0"/>
        <v>17</v>
      </c>
      <c r="D797" s="113" t="str">
        <f t="shared" si="1"/>
        <v>Tập đọc</v>
      </c>
      <c r="E797" s="110" t="str">
        <f t="shared" si="3"/>
        <v>17Tập đọc</v>
      </c>
      <c r="F797" s="129">
        <v>17</v>
      </c>
      <c r="G797" s="130" t="s">
        <v>110</v>
      </c>
      <c r="H797" s="130"/>
      <c r="I797" s="130"/>
      <c r="J797" s="127" t="s">
        <v>681</v>
      </c>
      <c r="K797" s="130" t="s">
        <v>147</v>
      </c>
      <c r="L797" s="110"/>
      <c r="M797" s="110"/>
      <c r="N797" s="110"/>
      <c r="O797" s="110"/>
      <c r="P797" s="112"/>
    </row>
    <row r="798" spans="1:16" ht="12.75" customHeight="1" x14ac:dyDescent="0.25">
      <c r="A798" s="110"/>
      <c r="B798" s="110"/>
      <c r="C798" s="122">
        <f t="shared" si="0"/>
        <v>18</v>
      </c>
      <c r="D798" s="113" t="str">
        <f t="shared" si="1"/>
        <v>Tập đọc</v>
      </c>
      <c r="E798" s="110" t="str">
        <f t="shared" si="3"/>
        <v>18Tập đọc</v>
      </c>
      <c r="F798" s="129">
        <v>18</v>
      </c>
      <c r="G798" s="130" t="s">
        <v>110</v>
      </c>
      <c r="H798" s="130"/>
      <c r="I798" s="130"/>
      <c r="J798" s="134" t="s">
        <v>682</v>
      </c>
      <c r="K798" s="130" t="s">
        <v>147</v>
      </c>
      <c r="L798" s="110"/>
      <c r="M798" s="110"/>
      <c r="N798" s="110"/>
      <c r="O798" s="110"/>
      <c r="P798" s="112"/>
    </row>
    <row r="799" spans="1:16" ht="12.75" customHeight="1" x14ac:dyDescent="0.25">
      <c r="A799" s="110"/>
      <c r="B799" s="110"/>
      <c r="C799" s="122">
        <f t="shared" si="0"/>
        <v>19</v>
      </c>
      <c r="D799" s="113" t="str">
        <f t="shared" si="1"/>
        <v>Tập đọc</v>
      </c>
      <c r="E799" s="110" t="str">
        <f t="shared" si="3"/>
        <v>19Tập đọc</v>
      </c>
      <c r="F799" s="129">
        <v>19</v>
      </c>
      <c r="G799" s="130" t="s">
        <v>110</v>
      </c>
      <c r="H799" s="130"/>
      <c r="I799" s="130"/>
      <c r="J799" s="127" t="s">
        <v>156</v>
      </c>
      <c r="K799" s="130" t="s">
        <v>147</v>
      </c>
      <c r="L799" s="110"/>
      <c r="M799" s="110"/>
      <c r="N799" s="110"/>
      <c r="O799" s="110"/>
      <c r="P799" s="112"/>
    </row>
    <row r="800" spans="1:16" ht="12.75" customHeight="1" x14ac:dyDescent="0.25">
      <c r="A800" s="110"/>
      <c r="B800" s="110"/>
      <c r="C800" s="122">
        <f t="shared" si="0"/>
        <v>20</v>
      </c>
      <c r="D800" s="113" t="str">
        <f t="shared" si="1"/>
        <v>Tập đọc</v>
      </c>
      <c r="E800" s="110" t="str">
        <f t="shared" si="3"/>
        <v>20Tập đọc</v>
      </c>
      <c r="F800" s="129">
        <v>20</v>
      </c>
      <c r="G800" s="130" t="s">
        <v>110</v>
      </c>
      <c r="H800" s="130"/>
      <c r="I800" s="130"/>
      <c r="J800" s="127" t="s">
        <v>156</v>
      </c>
      <c r="K800" s="130" t="s">
        <v>147</v>
      </c>
      <c r="L800" s="110"/>
      <c r="M800" s="110"/>
      <c r="N800" s="110"/>
      <c r="O800" s="110"/>
      <c r="P800" s="112"/>
    </row>
    <row r="801" spans="1:16" ht="12.75" customHeight="1" x14ac:dyDescent="0.25">
      <c r="A801" s="110"/>
      <c r="B801" s="110"/>
      <c r="C801" s="122">
        <f t="shared" si="0"/>
        <v>21</v>
      </c>
      <c r="D801" s="113" t="str">
        <f t="shared" si="1"/>
        <v>Tập đọc</v>
      </c>
      <c r="E801" s="110" t="str">
        <f t="shared" si="3"/>
        <v>21Tập đọc</v>
      </c>
      <c r="F801" s="129">
        <v>21</v>
      </c>
      <c r="G801" s="130" t="s">
        <v>110</v>
      </c>
      <c r="H801" s="130"/>
      <c r="I801" s="130"/>
      <c r="J801" s="127" t="s">
        <v>683</v>
      </c>
      <c r="K801" s="130" t="s">
        <v>147</v>
      </c>
      <c r="L801" s="110"/>
      <c r="M801" s="110"/>
      <c r="N801" s="110"/>
      <c r="O801" s="110"/>
      <c r="P801" s="112"/>
    </row>
    <row r="802" spans="1:16" ht="12.75" customHeight="1" x14ac:dyDescent="0.25">
      <c r="A802" s="110"/>
      <c r="B802" s="110"/>
      <c r="C802" s="122">
        <f t="shared" si="0"/>
        <v>22</v>
      </c>
      <c r="D802" s="113" t="str">
        <f t="shared" si="1"/>
        <v>Tập đọc</v>
      </c>
      <c r="E802" s="110" t="str">
        <f t="shared" si="3"/>
        <v>22Tập đọc</v>
      </c>
      <c r="F802" s="129">
        <v>22</v>
      </c>
      <c r="G802" s="130" t="s">
        <v>110</v>
      </c>
      <c r="H802" s="130"/>
      <c r="I802" s="130"/>
      <c r="J802" s="127" t="s">
        <v>684</v>
      </c>
      <c r="K802" s="130" t="s">
        <v>147</v>
      </c>
      <c r="L802" s="110"/>
      <c r="M802" s="110"/>
      <c r="N802" s="110"/>
      <c r="O802" s="110"/>
      <c r="P802" s="112"/>
    </row>
    <row r="803" spans="1:16" ht="12.75" customHeight="1" x14ac:dyDescent="0.25">
      <c r="A803" s="110"/>
      <c r="B803" s="110"/>
      <c r="C803" s="122">
        <f t="shared" si="0"/>
        <v>23</v>
      </c>
      <c r="D803" s="113" t="str">
        <f t="shared" si="1"/>
        <v>Tập đọc</v>
      </c>
      <c r="E803" s="110" t="str">
        <f t="shared" si="3"/>
        <v>23Tập đọc</v>
      </c>
      <c r="F803" s="129">
        <v>23</v>
      </c>
      <c r="G803" s="130" t="s">
        <v>110</v>
      </c>
      <c r="H803" s="130"/>
      <c r="I803" s="130"/>
      <c r="J803" s="127" t="s">
        <v>685</v>
      </c>
      <c r="K803" s="130" t="s">
        <v>147</v>
      </c>
      <c r="L803" s="110"/>
      <c r="M803" s="110"/>
      <c r="N803" s="110"/>
      <c r="O803" s="110"/>
      <c r="P803" s="112"/>
    </row>
    <row r="804" spans="1:16" ht="12.75" customHeight="1" x14ac:dyDescent="0.25">
      <c r="A804" s="110"/>
      <c r="B804" s="110"/>
      <c r="C804" s="122">
        <f t="shared" si="0"/>
        <v>24</v>
      </c>
      <c r="D804" s="113" t="str">
        <f t="shared" si="1"/>
        <v>Tập đọc</v>
      </c>
      <c r="E804" s="110" t="str">
        <f t="shared" si="3"/>
        <v>24Tập đọc</v>
      </c>
      <c r="F804" s="129">
        <v>24</v>
      </c>
      <c r="G804" s="130" t="s">
        <v>110</v>
      </c>
      <c r="H804" s="130"/>
      <c r="I804" s="130"/>
      <c r="J804" s="127" t="s">
        <v>686</v>
      </c>
      <c r="K804" s="130" t="s">
        <v>147</v>
      </c>
      <c r="L804" s="110"/>
      <c r="M804" s="110"/>
      <c r="N804" s="110"/>
      <c r="O804" s="110"/>
      <c r="P804" s="112"/>
    </row>
    <row r="805" spans="1:16" ht="12.75" customHeight="1" x14ac:dyDescent="0.25">
      <c r="A805" s="110"/>
      <c r="B805" s="110"/>
      <c r="C805" s="122">
        <f t="shared" si="0"/>
        <v>25</v>
      </c>
      <c r="D805" s="113" t="str">
        <f t="shared" si="1"/>
        <v>Tập đọc</v>
      </c>
      <c r="E805" s="110" t="str">
        <f t="shared" si="3"/>
        <v>25Tập đọc</v>
      </c>
      <c r="F805" s="129">
        <v>25</v>
      </c>
      <c r="G805" s="130" t="s">
        <v>110</v>
      </c>
      <c r="H805" s="130"/>
      <c r="I805" s="130"/>
      <c r="J805" s="127" t="s">
        <v>687</v>
      </c>
      <c r="K805" s="130" t="s">
        <v>147</v>
      </c>
      <c r="L805" s="110"/>
      <c r="M805" s="110"/>
      <c r="N805" s="110"/>
      <c r="O805" s="110"/>
      <c r="P805" s="112"/>
    </row>
    <row r="806" spans="1:16" ht="12.75" customHeight="1" x14ac:dyDescent="0.25">
      <c r="A806" s="110"/>
      <c r="B806" s="110"/>
      <c r="C806" s="122">
        <f t="shared" si="0"/>
        <v>26</v>
      </c>
      <c r="D806" s="113" t="str">
        <f t="shared" si="1"/>
        <v>Tập đọc</v>
      </c>
      <c r="E806" s="110" t="str">
        <f t="shared" si="3"/>
        <v>26Tập đọc</v>
      </c>
      <c r="F806" s="129">
        <v>26</v>
      </c>
      <c r="G806" s="130" t="s">
        <v>110</v>
      </c>
      <c r="H806" s="130"/>
      <c r="I806" s="130"/>
      <c r="J806" s="127" t="s">
        <v>688</v>
      </c>
      <c r="K806" s="130" t="s">
        <v>147</v>
      </c>
      <c r="L806" s="110"/>
      <c r="M806" s="110"/>
      <c r="N806" s="110"/>
      <c r="O806" s="110"/>
      <c r="P806" s="112"/>
    </row>
    <row r="807" spans="1:16" ht="12.75" customHeight="1" x14ac:dyDescent="0.25">
      <c r="A807" s="110"/>
      <c r="B807" s="110"/>
      <c r="C807" s="122">
        <f t="shared" si="0"/>
        <v>27</v>
      </c>
      <c r="D807" s="113" t="str">
        <f t="shared" si="1"/>
        <v>Tập đọc</v>
      </c>
      <c r="E807" s="110" t="str">
        <f t="shared" si="3"/>
        <v>27Tập đọc</v>
      </c>
      <c r="F807" s="129">
        <v>27</v>
      </c>
      <c r="G807" s="130" t="s">
        <v>110</v>
      </c>
      <c r="H807" s="130"/>
      <c r="I807" s="130"/>
      <c r="J807" s="127" t="s">
        <v>689</v>
      </c>
      <c r="K807" s="130" t="s">
        <v>147</v>
      </c>
      <c r="L807" s="110"/>
      <c r="M807" s="110"/>
      <c r="N807" s="110"/>
      <c r="O807" s="110"/>
      <c r="P807" s="112"/>
    </row>
    <row r="808" spans="1:16" ht="12.75" customHeight="1" x14ac:dyDescent="0.25">
      <c r="A808" s="110"/>
      <c r="B808" s="110"/>
      <c r="C808" s="122">
        <f t="shared" si="0"/>
        <v>28</v>
      </c>
      <c r="D808" s="113" t="str">
        <f t="shared" si="1"/>
        <v>Tập đọc</v>
      </c>
      <c r="E808" s="110" t="str">
        <f t="shared" si="3"/>
        <v>28Tập đọc</v>
      </c>
      <c r="F808" s="129">
        <v>28</v>
      </c>
      <c r="G808" s="130" t="s">
        <v>110</v>
      </c>
      <c r="H808" s="130"/>
      <c r="I808" s="130"/>
      <c r="J808" s="127" t="s">
        <v>690</v>
      </c>
      <c r="K808" s="130" t="s">
        <v>147</v>
      </c>
      <c r="L808" s="110"/>
      <c r="M808" s="110"/>
      <c r="N808" s="110"/>
      <c r="O808" s="112"/>
      <c r="P808" s="110"/>
    </row>
    <row r="809" spans="1:16" ht="12.75" customHeight="1" x14ac:dyDescent="0.25">
      <c r="A809" s="110"/>
      <c r="B809" s="110"/>
      <c r="C809" s="122">
        <f t="shared" si="0"/>
        <v>29</v>
      </c>
      <c r="D809" s="113" t="str">
        <f t="shared" si="1"/>
        <v>Tập đọc</v>
      </c>
      <c r="E809" s="110" t="str">
        <f t="shared" si="3"/>
        <v>29Tập đọc</v>
      </c>
      <c r="F809" s="129">
        <v>29</v>
      </c>
      <c r="G809" s="130" t="s">
        <v>110</v>
      </c>
      <c r="H809" s="130"/>
      <c r="I809" s="130"/>
      <c r="J809" s="127" t="s">
        <v>691</v>
      </c>
      <c r="K809" s="130" t="s">
        <v>147</v>
      </c>
      <c r="L809" s="110"/>
      <c r="M809" s="110"/>
      <c r="N809" s="110"/>
      <c r="O809" s="112"/>
      <c r="P809" s="110"/>
    </row>
    <row r="810" spans="1:16" ht="12.75" customHeight="1" x14ac:dyDescent="0.25">
      <c r="A810" s="110"/>
      <c r="B810" s="110"/>
      <c r="C810" s="122">
        <f t="shared" si="0"/>
        <v>30</v>
      </c>
      <c r="D810" s="113" t="str">
        <f t="shared" si="1"/>
        <v>Tập đọc</v>
      </c>
      <c r="E810" s="110" t="str">
        <f t="shared" si="3"/>
        <v>30Tập đọc</v>
      </c>
      <c r="F810" s="129">
        <v>30</v>
      </c>
      <c r="G810" s="130" t="s">
        <v>110</v>
      </c>
      <c r="H810" s="130"/>
      <c r="I810" s="130"/>
      <c r="J810" s="127" t="s">
        <v>692</v>
      </c>
      <c r="K810" s="130" t="s">
        <v>147</v>
      </c>
      <c r="L810" s="110"/>
      <c r="M810" s="110"/>
      <c r="N810" s="110"/>
      <c r="O810" s="112"/>
      <c r="P810" s="110"/>
    </row>
    <row r="811" spans="1:16" ht="12.75" customHeight="1" x14ac:dyDescent="0.25">
      <c r="A811" s="110"/>
      <c r="B811" s="110"/>
      <c r="C811" s="122">
        <f t="shared" si="0"/>
        <v>31</v>
      </c>
      <c r="D811" s="113" t="str">
        <f t="shared" si="1"/>
        <v>Tập đọc</v>
      </c>
      <c r="E811" s="110" t="str">
        <f t="shared" si="3"/>
        <v>31Tập đọc</v>
      </c>
      <c r="F811" s="129">
        <v>31</v>
      </c>
      <c r="G811" s="130" t="s">
        <v>110</v>
      </c>
      <c r="H811" s="130"/>
      <c r="I811" s="130"/>
      <c r="J811" s="127" t="s">
        <v>693</v>
      </c>
      <c r="K811" s="130" t="s">
        <v>147</v>
      </c>
      <c r="L811" s="110"/>
      <c r="M811" s="110"/>
      <c r="N811" s="110"/>
      <c r="O811" s="112"/>
      <c r="P811" s="110"/>
    </row>
    <row r="812" spans="1:16" ht="12.75" customHeight="1" x14ac:dyDescent="0.25">
      <c r="A812" s="110"/>
      <c r="B812" s="110"/>
      <c r="C812" s="122">
        <f t="shared" si="0"/>
        <v>32</v>
      </c>
      <c r="D812" s="113" t="str">
        <f t="shared" si="1"/>
        <v>Tập đọc</v>
      </c>
      <c r="E812" s="110" t="str">
        <f t="shared" si="3"/>
        <v>32Tập đọc</v>
      </c>
      <c r="F812" s="129">
        <v>32</v>
      </c>
      <c r="G812" s="130" t="s">
        <v>110</v>
      </c>
      <c r="H812" s="130"/>
      <c r="I812" s="130"/>
      <c r="J812" s="127" t="s">
        <v>694</v>
      </c>
      <c r="K812" s="130" t="s">
        <v>147</v>
      </c>
      <c r="L812" s="110"/>
      <c r="M812" s="110"/>
      <c r="N812" s="110"/>
      <c r="O812" s="112"/>
      <c r="P812" s="110"/>
    </row>
    <row r="813" spans="1:16" ht="12.75" customHeight="1" x14ac:dyDescent="0.25">
      <c r="A813" s="110"/>
      <c r="B813" s="110"/>
      <c r="C813" s="122">
        <f t="shared" si="0"/>
        <v>33</v>
      </c>
      <c r="D813" s="113" t="str">
        <f t="shared" si="1"/>
        <v>Tập đọc</v>
      </c>
      <c r="E813" s="110" t="str">
        <f t="shared" si="3"/>
        <v>33Tập đọc</v>
      </c>
      <c r="F813" s="129">
        <v>33</v>
      </c>
      <c r="G813" s="130" t="s">
        <v>110</v>
      </c>
      <c r="H813" s="130"/>
      <c r="I813" s="130"/>
      <c r="J813" s="127" t="s">
        <v>695</v>
      </c>
      <c r="K813" s="130" t="s">
        <v>147</v>
      </c>
      <c r="L813" s="110"/>
      <c r="M813" s="110"/>
      <c r="N813" s="110"/>
      <c r="O813" s="112"/>
      <c r="P813" s="110"/>
    </row>
    <row r="814" spans="1:16" ht="12.75" customHeight="1" x14ac:dyDescent="0.25">
      <c r="A814" s="110"/>
      <c r="B814" s="110"/>
      <c r="C814" s="122">
        <f t="shared" si="0"/>
        <v>34</v>
      </c>
      <c r="D814" s="113" t="str">
        <f t="shared" si="1"/>
        <v>Tập đọc</v>
      </c>
      <c r="E814" s="110" t="str">
        <f t="shared" si="3"/>
        <v>34Tập đọc</v>
      </c>
      <c r="F814" s="129">
        <v>34</v>
      </c>
      <c r="G814" s="130" t="s">
        <v>110</v>
      </c>
      <c r="H814" s="130"/>
      <c r="I814" s="130"/>
      <c r="J814" s="127" t="s">
        <v>696</v>
      </c>
      <c r="K814" s="130" t="s">
        <v>147</v>
      </c>
      <c r="L814" s="110"/>
      <c r="M814" s="110"/>
      <c r="N814" s="110"/>
      <c r="O814" s="112"/>
      <c r="P814" s="110"/>
    </row>
    <row r="815" spans="1:16" ht="12.75" customHeight="1" x14ac:dyDescent="0.25">
      <c r="A815" s="110"/>
      <c r="B815" s="110"/>
      <c r="C815" s="122">
        <f t="shared" si="0"/>
        <v>35</v>
      </c>
      <c r="D815" s="113" t="str">
        <f t="shared" si="1"/>
        <v>Tập đọc</v>
      </c>
      <c r="E815" s="110" t="str">
        <f t="shared" si="3"/>
        <v>35Tập đọc</v>
      </c>
      <c r="F815" s="129">
        <v>35</v>
      </c>
      <c r="G815" s="130" t="s">
        <v>110</v>
      </c>
      <c r="H815" s="130"/>
      <c r="I815" s="130"/>
      <c r="J815" s="127" t="s">
        <v>164</v>
      </c>
      <c r="K815" s="130" t="s">
        <v>147</v>
      </c>
      <c r="L815" s="110"/>
      <c r="M815" s="110"/>
      <c r="N815" s="110"/>
      <c r="O815" s="112"/>
      <c r="P815" s="110"/>
    </row>
    <row r="816" spans="1:16" ht="12.75" customHeight="1" x14ac:dyDescent="0.25">
      <c r="A816" s="110"/>
      <c r="B816" s="110"/>
      <c r="C816" s="122">
        <f t="shared" si="0"/>
        <v>36</v>
      </c>
      <c r="D816" s="113" t="str">
        <f t="shared" si="1"/>
        <v>Tập đọc</v>
      </c>
      <c r="E816" s="110" t="str">
        <f t="shared" si="3"/>
        <v>36Tập đọc</v>
      </c>
      <c r="F816" s="129">
        <v>36</v>
      </c>
      <c r="G816" s="130" t="s">
        <v>110</v>
      </c>
      <c r="H816" s="130"/>
      <c r="I816" s="130"/>
      <c r="J816" s="127" t="s">
        <v>164</v>
      </c>
      <c r="K816" s="130" t="s">
        <v>147</v>
      </c>
      <c r="L816" s="110"/>
      <c r="M816" s="110"/>
      <c r="N816" s="110"/>
      <c r="O816" s="112"/>
      <c r="P816" s="110"/>
    </row>
    <row r="817" spans="1:16" ht="12.75" customHeight="1" x14ac:dyDescent="0.25">
      <c r="A817" s="110"/>
      <c r="B817" s="110"/>
      <c r="C817" s="122">
        <f t="shared" si="0"/>
        <v>37</v>
      </c>
      <c r="D817" s="113" t="str">
        <f t="shared" si="1"/>
        <v>Tập đọc</v>
      </c>
      <c r="E817" s="110" t="str">
        <f t="shared" si="3"/>
        <v>37Tập đọc</v>
      </c>
      <c r="F817" s="129">
        <v>37</v>
      </c>
      <c r="G817" s="130" t="s">
        <v>110</v>
      </c>
      <c r="H817" s="130"/>
      <c r="I817" s="130"/>
      <c r="J817" s="127" t="s">
        <v>697</v>
      </c>
      <c r="K817" s="130" t="s">
        <v>147</v>
      </c>
      <c r="L817" s="110"/>
      <c r="M817" s="110"/>
      <c r="N817" s="110"/>
      <c r="O817" s="112"/>
      <c r="P817" s="110"/>
    </row>
    <row r="818" spans="1:16" ht="12.75" customHeight="1" x14ac:dyDescent="0.25">
      <c r="A818" s="110"/>
      <c r="B818" s="110"/>
      <c r="C818" s="122">
        <f t="shared" si="0"/>
        <v>38</v>
      </c>
      <c r="D818" s="113" t="str">
        <f t="shared" si="1"/>
        <v>Tập đọc</v>
      </c>
      <c r="E818" s="110" t="str">
        <f t="shared" si="3"/>
        <v>38Tập đọc</v>
      </c>
      <c r="F818" s="129">
        <v>38</v>
      </c>
      <c r="G818" s="130" t="s">
        <v>110</v>
      </c>
      <c r="H818" s="130"/>
      <c r="I818" s="130"/>
      <c r="J818" s="127" t="s">
        <v>698</v>
      </c>
      <c r="K818" s="130" t="s">
        <v>147</v>
      </c>
      <c r="L818" s="110"/>
      <c r="M818" s="110"/>
      <c r="N818" s="110"/>
      <c r="O818" s="112"/>
      <c r="P818" s="110"/>
    </row>
    <row r="819" spans="1:16" ht="12.75" customHeight="1" x14ac:dyDescent="0.25">
      <c r="A819" s="110"/>
      <c r="B819" s="110"/>
      <c r="C819" s="122">
        <f t="shared" si="0"/>
        <v>39</v>
      </c>
      <c r="D819" s="113" t="str">
        <f t="shared" si="1"/>
        <v>Tập đọc</v>
      </c>
      <c r="E819" s="110" t="str">
        <f t="shared" si="3"/>
        <v>39Tập đọc</v>
      </c>
      <c r="F819" s="129">
        <v>39</v>
      </c>
      <c r="G819" s="130" t="s">
        <v>110</v>
      </c>
      <c r="H819" s="130"/>
      <c r="I819" s="130"/>
      <c r="J819" s="127" t="s">
        <v>699</v>
      </c>
      <c r="K819" s="130" t="s">
        <v>147</v>
      </c>
      <c r="L819" s="110"/>
      <c r="M819" s="110"/>
      <c r="N819" s="110"/>
      <c r="O819" s="112"/>
      <c r="P819" s="110"/>
    </row>
    <row r="820" spans="1:16" ht="12.75" customHeight="1" x14ac:dyDescent="0.25">
      <c r="A820" s="110"/>
      <c r="B820" s="110"/>
      <c r="C820" s="122">
        <f t="shared" si="0"/>
        <v>40</v>
      </c>
      <c r="D820" s="113" t="str">
        <f t="shared" si="1"/>
        <v>Tập đọc</v>
      </c>
      <c r="E820" s="110" t="str">
        <f t="shared" si="3"/>
        <v>40Tập đọc</v>
      </c>
      <c r="F820" s="129">
        <v>40</v>
      </c>
      <c r="G820" s="130" t="s">
        <v>110</v>
      </c>
      <c r="H820" s="130"/>
      <c r="I820" s="130"/>
      <c r="J820" s="127" t="s">
        <v>700</v>
      </c>
      <c r="K820" s="130" t="s">
        <v>147</v>
      </c>
      <c r="L820" s="110"/>
      <c r="M820" s="110"/>
      <c r="N820" s="110"/>
      <c r="O820" s="112"/>
      <c r="P820" s="110"/>
    </row>
    <row r="821" spans="1:16" ht="12.75" customHeight="1" x14ac:dyDescent="0.25">
      <c r="A821" s="110"/>
      <c r="B821" s="110"/>
      <c r="C821" s="122">
        <f t="shared" si="0"/>
        <v>41</v>
      </c>
      <c r="D821" s="113" t="str">
        <f t="shared" si="1"/>
        <v>Tập đọc</v>
      </c>
      <c r="E821" s="110" t="str">
        <f t="shared" si="3"/>
        <v>41Tập đọc</v>
      </c>
      <c r="F821" s="129">
        <v>41</v>
      </c>
      <c r="G821" s="130" t="s">
        <v>110</v>
      </c>
      <c r="H821" s="130"/>
      <c r="I821" s="130"/>
      <c r="J821" s="127" t="s">
        <v>701</v>
      </c>
      <c r="K821" s="130" t="s">
        <v>147</v>
      </c>
      <c r="L821" s="110"/>
      <c r="M821" s="110"/>
      <c r="N821" s="110"/>
      <c r="O821" s="112"/>
      <c r="P821" s="110"/>
    </row>
    <row r="822" spans="1:16" ht="12.75" customHeight="1" x14ac:dyDescent="0.25">
      <c r="A822" s="110"/>
      <c r="B822" s="110"/>
      <c r="C822" s="122">
        <f t="shared" si="0"/>
        <v>42</v>
      </c>
      <c r="D822" s="113" t="str">
        <f t="shared" si="1"/>
        <v>Tập đọc</v>
      </c>
      <c r="E822" s="110" t="str">
        <f t="shared" si="3"/>
        <v>42Tập đọc</v>
      </c>
      <c r="F822" s="129">
        <v>42</v>
      </c>
      <c r="G822" s="130" t="s">
        <v>110</v>
      </c>
      <c r="H822" s="130"/>
      <c r="I822" s="130"/>
      <c r="J822" s="127" t="s">
        <v>702</v>
      </c>
      <c r="K822" s="130" t="s">
        <v>147</v>
      </c>
      <c r="L822" s="110"/>
      <c r="M822" s="110"/>
      <c r="N822" s="110"/>
      <c r="O822" s="112"/>
      <c r="P822" s="110"/>
    </row>
    <row r="823" spans="1:16" ht="12.75" customHeight="1" x14ac:dyDescent="0.25">
      <c r="A823" s="110"/>
      <c r="B823" s="110"/>
      <c r="C823" s="122">
        <f t="shared" si="0"/>
        <v>43</v>
      </c>
      <c r="D823" s="113" t="str">
        <f t="shared" si="1"/>
        <v>Tập đọc</v>
      </c>
      <c r="E823" s="110" t="str">
        <f t="shared" si="3"/>
        <v>43Tập đọc</v>
      </c>
      <c r="F823" s="129">
        <v>43</v>
      </c>
      <c r="G823" s="130" t="s">
        <v>110</v>
      </c>
      <c r="H823" s="130"/>
      <c r="I823" s="130"/>
      <c r="J823" s="127" t="s">
        <v>703</v>
      </c>
      <c r="K823" s="130" t="s">
        <v>147</v>
      </c>
      <c r="L823" s="110"/>
      <c r="M823" s="110"/>
      <c r="N823" s="110"/>
      <c r="O823" s="112"/>
      <c r="P823" s="110"/>
    </row>
    <row r="824" spans="1:16" ht="12.75" customHeight="1" x14ac:dyDescent="0.25">
      <c r="A824" s="110"/>
      <c r="B824" s="110"/>
      <c r="C824" s="122">
        <f t="shared" si="0"/>
        <v>44</v>
      </c>
      <c r="D824" s="113" t="str">
        <f t="shared" si="1"/>
        <v>Tập đọc</v>
      </c>
      <c r="E824" s="110" t="str">
        <f t="shared" si="3"/>
        <v>44Tập đọc</v>
      </c>
      <c r="F824" s="129">
        <v>44</v>
      </c>
      <c r="G824" s="130" t="s">
        <v>110</v>
      </c>
      <c r="H824" s="130"/>
      <c r="I824" s="130"/>
      <c r="J824" s="127" t="s">
        <v>704</v>
      </c>
      <c r="K824" s="130" t="s">
        <v>147</v>
      </c>
      <c r="L824" s="110"/>
      <c r="M824" s="110"/>
      <c r="N824" s="110"/>
      <c r="O824" s="112"/>
      <c r="P824" s="110"/>
    </row>
    <row r="825" spans="1:16" ht="12.75" customHeight="1" x14ac:dyDescent="0.25">
      <c r="A825" s="110"/>
      <c r="B825" s="110"/>
      <c r="C825" s="122">
        <f t="shared" si="0"/>
        <v>45</v>
      </c>
      <c r="D825" s="113" t="str">
        <f t="shared" si="1"/>
        <v>Tập đọc</v>
      </c>
      <c r="E825" s="110" t="str">
        <f t="shared" si="3"/>
        <v>45Tập đọc</v>
      </c>
      <c r="F825" s="129">
        <v>45</v>
      </c>
      <c r="G825" s="130" t="s">
        <v>110</v>
      </c>
      <c r="H825" s="130"/>
      <c r="I825" s="130"/>
      <c r="J825" s="127" t="s">
        <v>705</v>
      </c>
      <c r="K825" s="130" t="s">
        <v>147</v>
      </c>
      <c r="L825" s="110"/>
      <c r="M825" s="110"/>
      <c r="N825" s="110"/>
      <c r="O825" s="112"/>
      <c r="P825" s="110"/>
    </row>
    <row r="826" spans="1:16" ht="12.75" customHeight="1" x14ac:dyDescent="0.25">
      <c r="A826" s="110"/>
      <c r="B826" s="110"/>
      <c r="C826" s="122">
        <f t="shared" si="0"/>
        <v>46</v>
      </c>
      <c r="D826" s="113" t="str">
        <f t="shared" si="1"/>
        <v>Tập đọc</v>
      </c>
      <c r="E826" s="110" t="str">
        <f t="shared" si="3"/>
        <v>46Tập đọc</v>
      </c>
      <c r="F826" s="129">
        <v>46</v>
      </c>
      <c r="G826" s="130" t="s">
        <v>110</v>
      </c>
      <c r="H826" s="130"/>
      <c r="I826" s="130"/>
      <c r="J826" s="127" t="s">
        <v>706</v>
      </c>
      <c r="K826" s="130" t="s">
        <v>147</v>
      </c>
      <c r="L826" s="110"/>
      <c r="M826" s="110"/>
      <c r="N826" s="110"/>
      <c r="O826" s="112"/>
      <c r="P826" s="110"/>
    </row>
    <row r="827" spans="1:16" ht="12.75" customHeight="1" x14ac:dyDescent="0.25">
      <c r="A827" s="110"/>
      <c r="B827" s="110"/>
      <c r="C827" s="122">
        <f t="shared" si="0"/>
        <v>47</v>
      </c>
      <c r="D827" s="113" t="str">
        <f t="shared" si="1"/>
        <v>Tập đọc</v>
      </c>
      <c r="E827" s="110" t="str">
        <f t="shared" si="3"/>
        <v>47Tập đọc</v>
      </c>
      <c r="F827" s="129">
        <v>47</v>
      </c>
      <c r="G827" s="130" t="s">
        <v>110</v>
      </c>
      <c r="H827" s="130"/>
      <c r="I827" s="130"/>
      <c r="J827" s="127" t="s">
        <v>707</v>
      </c>
      <c r="K827" s="130" t="s">
        <v>147</v>
      </c>
      <c r="L827" s="110"/>
      <c r="M827" s="110"/>
      <c r="N827" s="110"/>
      <c r="O827" s="112"/>
      <c r="P827" s="110"/>
    </row>
    <row r="828" spans="1:16" ht="12.75" customHeight="1" x14ac:dyDescent="0.25">
      <c r="A828" s="110"/>
      <c r="B828" s="110"/>
      <c r="C828" s="122">
        <f t="shared" si="0"/>
        <v>48</v>
      </c>
      <c r="D828" s="113" t="str">
        <f t="shared" si="1"/>
        <v>Tập đọc</v>
      </c>
      <c r="E828" s="110" t="str">
        <f t="shared" si="3"/>
        <v>48Tập đọc</v>
      </c>
      <c r="F828" s="129">
        <v>48</v>
      </c>
      <c r="G828" s="123" t="s">
        <v>110</v>
      </c>
      <c r="H828" s="123"/>
      <c r="I828" s="123"/>
      <c r="J828" s="127" t="s">
        <v>708</v>
      </c>
      <c r="K828" s="130" t="s">
        <v>147</v>
      </c>
      <c r="L828" s="110"/>
      <c r="M828" s="110"/>
      <c r="N828" s="110"/>
      <c r="O828" s="112"/>
      <c r="P828" s="110"/>
    </row>
    <row r="829" spans="1:16" ht="12.75" customHeight="1" x14ac:dyDescent="0.25">
      <c r="A829" s="110"/>
      <c r="B829" s="110"/>
      <c r="C829" s="122">
        <f t="shared" si="0"/>
        <v>49</v>
      </c>
      <c r="D829" s="113" t="str">
        <f t="shared" si="1"/>
        <v>Tập đọc</v>
      </c>
      <c r="E829" s="110" t="str">
        <f t="shared" si="3"/>
        <v>49Tập đọc</v>
      </c>
      <c r="F829" s="129">
        <v>49</v>
      </c>
      <c r="G829" s="123" t="s">
        <v>110</v>
      </c>
      <c r="H829" s="123"/>
      <c r="I829" s="123"/>
      <c r="J829" s="127" t="s">
        <v>709</v>
      </c>
      <c r="K829" s="130" t="s">
        <v>147</v>
      </c>
      <c r="L829" s="110"/>
      <c r="M829" s="110"/>
      <c r="N829" s="110"/>
      <c r="O829" s="112"/>
      <c r="P829" s="110"/>
    </row>
    <row r="830" spans="1:16" ht="12.75" customHeight="1" x14ac:dyDescent="0.25">
      <c r="A830" s="110"/>
      <c r="B830" s="110"/>
      <c r="C830" s="122">
        <f t="shared" si="0"/>
        <v>50</v>
      </c>
      <c r="D830" s="113" t="str">
        <f t="shared" si="1"/>
        <v>Tập đọc</v>
      </c>
      <c r="E830" s="110" t="str">
        <f t="shared" si="3"/>
        <v>50Tập đọc</v>
      </c>
      <c r="F830" s="129">
        <v>50</v>
      </c>
      <c r="G830" s="123" t="s">
        <v>110</v>
      </c>
      <c r="H830" s="123"/>
      <c r="I830" s="123"/>
      <c r="J830" s="127" t="s">
        <v>710</v>
      </c>
      <c r="K830" s="130" t="s">
        <v>147</v>
      </c>
      <c r="L830" s="110"/>
      <c r="M830" s="110"/>
      <c r="N830" s="110"/>
      <c r="O830" s="112"/>
      <c r="P830" s="110"/>
    </row>
    <row r="831" spans="1:16" ht="12.75" customHeight="1" x14ac:dyDescent="0.25">
      <c r="A831" s="110"/>
      <c r="B831" s="110"/>
      <c r="C831" s="122">
        <f t="shared" si="0"/>
        <v>51</v>
      </c>
      <c r="D831" s="113" t="str">
        <f t="shared" si="1"/>
        <v>Tập đọc</v>
      </c>
      <c r="E831" s="110" t="str">
        <f t="shared" si="3"/>
        <v>51Tập đọc</v>
      </c>
      <c r="F831" s="129">
        <v>51</v>
      </c>
      <c r="G831" s="123" t="s">
        <v>110</v>
      </c>
      <c r="H831" s="123"/>
      <c r="I831" s="123"/>
      <c r="J831" s="127" t="s">
        <v>711</v>
      </c>
      <c r="K831" s="130" t="s">
        <v>147</v>
      </c>
      <c r="L831" s="110"/>
      <c r="M831" s="110"/>
      <c r="N831" s="110"/>
      <c r="O831" s="112"/>
      <c r="P831" s="110"/>
    </row>
    <row r="832" spans="1:16" ht="12.75" customHeight="1" x14ac:dyDescent="0.25">
      <c r="A832" s="110"/>
      <c r="B832" s="110"/>
      <c r="C832" s="122">
        <f t="shared" si="0"/>
        <v>52</v>
      </c>
      <c r="D832" s="113" t="str">
        <f t="shared" si="1"/>
        <v>Tập đọc</v>
      </c>
      <c r="E832" s="110" t="str">
        <f t="shared" si="3"/>
        <v>52Tập đọc</v>
      </c>
      <c r="F832" s="129">
        <v>52</v>
      </c>
      <c r="G832" s="123" t="s">
        <v>110</v>
      </c>
      <c r="H832" s="123"/>
      <c r="I832" s="123"/>
      <c r="J832" s="127" t="s">
        <v>712</v>
      </c>
      <c r="K832" s="130" t="s">
        <v>147</v>
      </c>
      <c r="L832" s="110"/>
      <c r="M832" s="110"/>
      <c r="N832" s="110"/>
      <c r="O832" s="112"/>
      <c r="P832" s="110"/>
    </row>
    <row r="833" spans="1:16" ht="12.75" customHeight="1" x14ac:dyDescent="0.25">
      <c r="A833" s="110"/>
      <c r="B833" s="110"/>
      <c r="C833" s="122">
        <f t="shared" si="0"/>
        <v>53</v>
      </c>
      <c r="D833" s="113" t="str">
        <f t="shared" si="1"/>
        <v>Tập đọc</v>
      </c>
      <c r="E833" s="110" t="str">
        <f t="shared" si="3"/>
        <v>53Tập đọc</v>
      </c>
      <c r="F833" s="129">
        <v>53</v>
      </c>
      <c r="G833" s="123" t="s">
        <v>110</v>
      </c>
      <c r="H833" s="123"/>
      <c r="I833" s="123"/>
      <c r="J833" s="127" t="s">
        <v>713</v>
      </c>
      <c r="K833" s="130" t="s">
        <v>147</v>
      </c>
      <c r="L833" s="110"/>
      <c r="M833" s="110"/>
      <c r="N833" s="110"/>
      <c r="O833" s="112"/>
      <c r="P833" s="110"/>
    </row>
    <row r="834" spans="1:16" ht="12.75" customHeight="1" x14ac:dyDescent="0.25">
      <c r="A834" s="110"/>
      <c r="B834" s="110"/>
      <c r="C834" s="122">
        <f t="shared" si="0"/>
        <v>54</v>
      </c>
      <c r="D834" s="113" t="str">
        <f t="shared" si="1"/>
        <v>Tập đọc</v>
      </c>
      <c r="E834" s="110" t="str">
        <f t="shared" si="3"/>
        <v>54Tập đọc</v>
      </c>
      <c r="F834" s="129">
        <v>54</v>
      </c>
      <c r="G834" s="123" t="s">
        <v>110</v>
      </c>
      <c r="H834" s="123"/>
      <c r="I834" s="123"/>
      <c r="J834" s="127" t="s">
        <v>714</v>
      </c>
      <c r="K834" s="130" t="s">
        <v>147</v>
      </c>
      <c r="L834" s="110"/>
      <c r="M834" s="110"/>
      <c r="N834" s="110"/>
      <c r="O834" s="112"/>
      <c r="P834" s="110"/>
    </row>
    <row r="835" spans="1:16" ht="12.75" customHeight="1" x14ac:dyDescent="0.25">
      <c r="A835" s="110"/>
      <c r="B835" s="110"/>
      <c r="C835" s="122">
        <f t="shared" si="0"/>
        <v>55</v>
      </c>
      <c r="D835" s="113" t="str">
        <f t="shared" si="1"/>
        <v>Tập đọc</v>
      </c>
      <c r="E835" s="110" t="str">
        <f t="shared" si="3"/>
        <v>55Tập đọc</v>
      </c>
      <c r="F835" s="129">
        <v>55</v>
      </c>
      <c r="G835" s="123" t="s">
        <v>110</v>
      </c>
      <c r="H835" s="123"/>
      <c r="I835" s="123"/>
      <c r="J835" s="127" t="s">
        <v>175</v>
      </c>
      <c r="K835" s="130" t="s">
        <v>147</v>
      </c>
      <c r="L835" s="110"/>
      <c r="M835" s="110"/>
      <c r="N835" s="110"/>
      <c r="O835" s="112"/>
      <c r="P835" s="110"/>
    </row>
    <row r="836" spans="1:16" ht="12.75" customHeight="1" x14ac:dyDescent="0.25">
      <c r="A836" s="110"/>
      <c r="B836" s="110"/>
      <c r="C836" s="122">
        <f t="shared" si="0"/>
        <v>56</v>
      </c>
      <c r="D836" s="113" t="str">
        <f t="shared" si="1"/>
        <v>Tập đọc</v>
      </c>
      <c r="E836" s="110" t="str">
        <f t="shared" si="3"/>
        <v>56Tập đọc</v>
      </c>
      <c r="F836" s="129">
        <v>56</v>
      </c>
      <c r="G836" s="123" t="s">
        <v>110</v>
      </c>
      <c r="H836" s="123"/>
      <c r="I836" s="123"/>
      <c r="J836" s="127" t="s">
        <v>714</v>
      </c>
      <c r="K836" s="130" t="s">
        <v>147</v>
      </c>
      <c r="L836" s="110"/>
      <c r="M836" s="110"/>
      <c r="N836" s="110"/>
      <c r="O836" s="112"/>
      <c r="P836" s="110"/>
    </row>
    <row r="837" spans="1:16" ht="12.75" customHeight="1" x14ac:dyDescent="0.25">
      <c r="A837" s="110"/>
      <c r="B837" s="110"/>
      <c r="C837" s="122">
        <f t="shared" si="0"/>
        <v>57</v>
      </c>
      <c r="D837" s="113" t="str">
        <f t="shared" si="1"/>
        <v>Tập đọc</v>
      </c>
      <c r="E837" s="110" t="str">
        <f t="shared" si="3"/>
        <v>57Tập đọc</v>
      </c>
      <c r="F837" s="129">
        <v>57</v>
      </c>
      <c r="G837" s="123" t="s">
        <v>110</v>
      </c>
      <c r="H837" s="130"/>
      <c r="I837" s="130"/>
      <c r="J837" s="132" t="s">
        <v>715</v>
      </c>
      <c r="K837" s="130" t="s">
        <v>147</v>
      </c>
      <c r="L837" s="110"/>
      <c r="M837" s="110"/>
      <c r="N837" s="110"/>
      <c r="O837" s="112"/>
      <c r="P837" s="110"/>
    </row>
    <row r="838" spans="1:16" ht="12.75" customHeight="1" x14ac:dyDescent="0.25">
      <c r="A838" s="110"/>
      <c r="B838" s="110"/>
      <c r="C838" s="122">
        <f t="shared" si="0"/>
        <v>58</v>
      </c>
      <c r="D838" s="113" t="str">
        <f t="shared" si="1"/>
        <v>Tập đọc</v>
      </c>
      <c r="E838" s="110" t="str">
        <f t="shared" si="3"/>
        <v>58Tập đọc</v>
      </c>
      <c r="F838" s="129">
        <v>58</v>
      </c>
      <c r="G838" s="123" t="s">
        <v>110</v>
      </c>
      <c r="H838" s="123"/>
      <c r="I838" s="123"/>
      <c r="J838" s="132" t="s">
        <v>716</v>
      </c>
      <c r="K838" s="130" t="s">
        <v>147</v>
      </c>
      <c r="L838" s="110"/>
      <c r="M838" s="110"/>
      <c r="N838" s="110"/>
      <c r="O838" s="112"/>
      <c r="P838" s="110"/>
    </row>
    <row r="839" spans="1:16" ht="12.75" customHeight="1" x14ac:dyDescent="0.25">
      <c r="A839" s="110"/>
      <c r="B839" s="110"/>
      <c r="C839" s="122">
        <f t="shared" si="0"/>
        <v>59</v>
      </c>
      <c r="D839" s="113" t="str">
        <f t="shared" si="1"/>
        <v>Tập đọc</v>
      </c>
      <c r="E839" s="110" t="str">
        <f t="shared" si="3"/>
        <v>59Tập đọc</v>
      </c>
      <c r="F839" s="129">
        <v>59</v>
      </c>
      <c r="G839" s="123" t="s">
        <v>110</v>
      </c>
      <c r="H839" s="123"/>
      <c r="I839" s="123"/>
      <c r="J839" s="132" t="s">
        <v>717</v>
      </c>
      <c r="K839" s="130" t="s">
        <v>147</v>
      </c>
      <c r="L839" s="110"/>
      <c r="M839" s="110"/>
      <c r="N839" s="110"/>
      <c r="O839" s="112"/>
      <c r="P839" s="110"/>
    </row>
    <row r="840" spans="1:16" ht="12.75" customHeight="1" x14ac:dyDescent="0.25">
      <c r="A840" s="110"/>
      <c r="B840" s="110"/>
      <c r="C840" s="122">
        <f t="shared" si="0"/>
        <v>60</v>
      </c>
      <c r="D840" s="113" t="str">
        <f t="shared" si="1"/>
        <v>Tập đọc</v>
      </c>
      <c r="E840" s="110" t="str">
        <f t="shared" si="3"/>
        <v>60Tập đọc</v>
      </c>
      <c r="F840" s="129">
        <v>60</v>
      </c>
      <c r="G840" s="123" t="s">
        <v>110</v>
      </c>
      <c r="H840" s="123"/>
      <c r="I840" s="123"/>
      <c r="J840" s="132" t="s">
        <v>718</v>
      </c>
      <c r="K840" s="130" t="s">
        <v>147</v>
      </c>
      <c r="L840" s="110"/>
      <c r="M840" s="110"/>
      <c r="N840" s="110"/>
      <c r="O840" s="112"/>
      <c r="P840" s="110"/>
    </row>
    <row r="841" spans="1:16" ht="12.75" customHeight="1" x14ac:dyDescent="0.25">
      <c r="A841" s="110"/>
      <c r="B841" s="110"/>
      <c r="C841" s="122">
        <f t="shared" si="0"/>
        <v>61</v>
      </c>
      <c r="D841" s="113" t="str">
        <f t="shared" si="1"/>
        <v>Tập đọc</v>
      </c>
      <c r="E841" s="110" t="str">
        <f t="shared" si="3"/>
        <v>61Tập đọc</v>
      </c>
      <c r="F841" s="129">
        <v>61</v>
      </c>
      <c r="G841" s="123" t="s">
        <v>110</v>
      </c>
      <c r="H841" s="123"/>
      <c r="I841" s="123"/>
      <c r="J841" s="132" t="s">
        <v>719</v>
      </c>
      <c r="K841" s="130" t="s">
        <v>147</v>
      </c>
      <c r="L841" s="110"/>
      <c r="M841" s="110"/>
      <c r="N841" s="110"/>
      <c r="O841" s="112"/>
      <c r="P841" s="110"/>
    </row>
    <row r="842" spans="1:16" ht="12.75" customHeight="1" x14ac:dyDescent="0.25">
      <c r="A842" s="110"/>
      <c r="B842" s="110"/>
      <c r="C842" s="122">
        <f t="shared" si="0"/>
        <v>62</v>
      </c>
      <c r="D842" s="113" t="str">
        <f t="shared" si="1"/>
        <v>Tập đọc</v>
      </c>
      <c r="E842" s="110" t="str">
        <f t="shared" si="3"/>
        <v>62Tập đọc</v>
      </c>
      <c r="F842" s="129">
        <v>62</v>
      </c>
      <c r="G842" s="123" t="s">
        <v>110</v>
      </c>
      <c r="H842" s="123"/>
      <c r="I842" s="123"/>
      <c r="J842" s="127" t="s">
        <v>720</v>
      </c>
      <c r="K842" s="130" t="s">
        <v>147</v>
      </c>
      <c r="L842" s="110"/>
      <c r="M842" s="110"/>
      <c r="N842" s="110"/>
      <c r="O842" s="112"/>
      <c r="P842" s="110"/>
    </row>
    <row r="843" spans="1:16" ht="12.75" customHeight="1" x14ac:dyDescent="0.25">
      <c r="A843" s="110"/>
      <c r="B843" s="110"/>
      <c r="C843" s="122">
        <f t="shared" si="0"/>
        <v>63</v>
      </c>
      <c r="D843" s="113" t="str">
        <f t="shared" si="1"/>
        <v>Tập đọc</v>
      </c>
      <c r="E843" s="110" t="str">
        <f t="shared" si="3"/>
        <v>63Tập đọc</v>
      </c>
      <c r="F843" s="129">
        <v>63</v>
      </c>
      <c r="G843" s="123" t="s">
        <v>110</v>
      </c>
      <c r="H843" s="123"/>
      <c r="I843" s="123"/>
      <c r="J843" s="127" t="s">
        <v>721</v>
      </c>
      <c r="K843" s="130" t="s">
        <v>147</v>
      </c>
      <c r="L843" s="110"/>
      <c r="M843" s="110"/>
      <c r="N843" s="110"/>
      <c r="O843" s="112"/>
      <c r="P843" s="110"/>
    </row>
    <row r="844" spans="1:16" ht="12.75" customHeight="1" x14ac:dyDescent="0.25">
      <c r="A844" s="110"/>
      <c r="B844" s="110"/>
      <c r="C844" s="122">
        <f t="shared" si="0"/>
        <v>64</v>
      </c>
      <c r="D844" s="113" t="str">
        <f t="shared" si="1"/>
        <v>Tập đọc</v>
      </c>
      <c r="E844" s="110" t="str">
        <f t="shared" si="3"/>
        <v>64Tập đọc</v>
      </c>
      <c r="F844" s="129">
        <v>64</v>
      </c>
      <c r="G844" s="123" t="s">
        <v>110</v>
      </c>
      <c r="H844" s="123"/>
      <c r="I844" s="123"/>
      <c r="J844" s="127" t="s">
        <v>722</v>
      </c>
      <c r="K844" s="130" t="s">
        <v>147</v>
      </c>
      <c r="L844" s="110"/>
      <c r="M844" s="110"/>
      <c r="N844" s="110"/>
      <c r="O844" s="112"/>
      <c r="P844" s="110"/>
    </row>
    <row r="845" spans="1:16" ht="12.75" customHeight="1" x14ac:dyDescent="0.25">
      <c r="A845" s="110"/>
      <c r="B845" s="110"/>
      <c r="C845" s="122">
        <f t="shared" si="0"/>
        <v>65</v>
      </c>
      <c r="D845" s="113" t="str">
        <f t="shared" si="1"/>
        <v>Tập đọc</v>
      </c>
      <c r="E845" s="110" t="str">
        <f t="shared" si="3"/>
        <v>65Tập đọc</v>
      </c>
      <c r="F845" s="129">
        <v>65</v>
      </c>
      <c r="G845" s="123" t="s">
        <v>110</v>
      </c>
      <c r="H845" s="123"/>
      <c r="I845" s="123"/>
      <c r="J845" s="127" t="s">
        <v>723</v>
      </c>
      <c r="K845" s="130" t="s">
        <v>147</v>
      </c>
      <c r="L845" s="110"/>
      <c r="M845" s="110"/>
      <c r="N845" s="110"/>
      <c r="O845" s="112"/>
      <c r="P845" s="110"/>
    </row>
    <row r="846" spans="1:16" ht="12.75" customHeight="1" x14ac:dyDescent="0.25">
      <c r="A846" s="110"/>
      <c r="B846" s="110"/>
      <c r="C846" s="122">
        <f t="shared" si="0"/>
        <v>66</v>
      </c>
      <c r="D846" s="113" t="str">
        <f t="shared" si="1"/>
        <v>Tập đọc</v>
      </c>
      <c r="E846" s="110" t="str">
        <f t="shared" si="3"/>
        <v>66Tập đọc</v>
      </c>
      <c r="F846" s="129">
        <v>66</v>
      </c>
      <c r="G846" s="123" t="s">
        <v>110</v>
      </c>
      <c r="H846" s="123"/>
      <c r="I846" s="123"/>
      <c r="J846" s="127" t="s">
        <v>724</v>
      </c>
      <c r="K846" s="130" t="s">
        <v>147</v>
      </c>
      <c r="L846" s="110"/>
      <c r="M846" s="110"/>
      <c r="N846" s="110"/>
      <c r="O846" s="112"/>
      <c r="P846" s="110"/>
    </row>
    <row r="847" spans="1:16" ht="12.75" customHeight="1" x14ac:dyDescent="0.25">
      <c r="A847" s="110"/>
      <c r="B847" s="110"/>
      <c r="C847" s="122">
        <f t="shared" si="0"/>
        <v>67</v>
      </c>
      <c r="D847" s="113" t="str">
        <f t="shared" si="1"/>
        <v>Tập đọc</v>
      </c>
      <c r="E847" s="110" t="str">
        <f t="shared" si="3"/>
        <v>67Tập đọc</v>
      </c>
      <c r="F847" s="129">
        <v>67</v>
      </c>
      <c r="G847" s="123" t="s">
        <v>110</v>
      </c>
      <c r="H847" s="123"/>
      <c r="I847" s="123"/>
      <c r="J847" s="127" t="s">
        <v>725</v>
      </c>
      <c r="K847" s="130" t="s">
        <v>147</v>
      </c>
      <c r="L847" s="110"/>
      <c r="M847" s="110"/>
      <c r="N847" s="110"/>
      <c r="O847" s="112"/>
      <c r="P847" s="110"/>
    </row>
    <row r="848" spans="1:16" ht="12.75" customHeight="1" x14ac:dyDescent="0.25">
      <c r="A848" s="110"/>
      <c r="B848" s="110"/>
      <c r="C848" s="122">
        <f t="shared" si="0"/>
        <v>68</v>
      </c>
      <c r="D848" s="113" t="str">
        <f t="shared" si="1"/>
        <v>Tập đọc</v>
      </c>
      <c r="E848" s="110" t="str">
        <f t="shared" si="3"/>
        <v>68Tập đọc</v>
      </c>
      <c r="F848" s="129">
        <v>68</v>
      </c>
      <c r="G848" s="123" t="s">
        <v>110</v>
      </c>
      <c r="H848" s="123"/>
      <c r="I848" s="123"/>
      <c r="J848" s="127" t="s">
        <v>726</v>
      </c>
      <c r="K848" s="130" t="s">
        <v>147</v>
      </c>
      <c r="L848" s="110"/>
      <c r="M848" s="110"/>
      <c r="N848" s="110"/>
      <c r="O848" s="112"/>
      <c r="P848" s="110"/>
    </row>
    <row r="849" spans="1:16" ht="12.75" customHeight="1" x14ac:dyDescent="0.25">
      <c r="A849" s="110"/>
      <c r="B849" s="110"/>
      <c r="C849" s="122">
        <f t="shared" si="0"/>
        <v>69</v>
      </c>
      <c r="D849" s="113" t="str">
        <f t="shared" si="1"/>
        <v>Tập đọc</v>
      </c>
      <c r="E849" s="110" t="str">
        <f t="shared" si="3"/>
        <v>69Tập đọc</v>
      </c>
      <c r="F849" s="129">
        <v>69</v>
      </c>
      <c r="G849" s="123" t="s">
        <v>110</v>
      </c>
      <c r="H849" s="123"/>
      <c r="I849" s="123"/>
      <c r="J849" s="127" t="s">
        <v>409</v>
      </c>
      <c r="K849" s="130" t="s">
        <v>147</v>
      </c>
      <c r="L849" s="110"/>
      <c r="M849" s="110"/>
      <c r="N849" s="110"/>
      <c r="O849" s="112"/>
      <c r="P849" s="110"/>
    </row>
    <row r="850" spans="1:16" ht="12.75" customHeight="1" x14ac:dyDescent="0.25">
      <c r="A850" s="110"/>
      <c r="B850" s="110"/>
      <c r="C850" s="122">
        <f t="shared" si="0"/>
        <v>70</v>
      </c>
      <c r="D850" s="113" t="str">
        <f t="shared" si="1"/>
        <v>Tập đọc</v>
      </c>
      <c r="E850" s="110" t="str">
        <f t="shared" si="3"/>
        <v>70Tập đọc</v>
      </c>
      <c r="F850" s="129">
        <v>70</v>
      </c>
      <c r="G850" s="123" t="s">
        <v>110</v>
      </c>
      <c r="H850" s="123"/>
      <c r="I850" s="123"/>
      <c r="J850" s="127" t="s">
        <v>409</v>
      </c>
      <c r="K850" s="130" t="s">
        <v>147</v>
      </c>
      <c r="L850" s="110"/>
      <c r="M850" s="110"/>
      <c r="N850" s="110"/>
      <c r="O850" s="112"/>
      <c r="P850" s="110"/>
    </row>
    <row r="851" spans="1:16" ht="12.75" customHeight="1" x14ac:dyDescent="0.25">
      <c r="A851" s="110"/>
      <c r="B851" s="110"/>
      <c r="C851" s="122">
        <f t="shared" si="0"/>
        <v>1</v>
      </c>
      <c r="D851" s="113" t="str">
        <f t="shared" si="1"/>
        <v>HĐTT-SH</v>
      </c>
      <c r="E851" s="110" t="str">
        <f t="shared" si="3"/>
        <v>1HĐTT-SH</v>
      </c>
      <c r="F851" s="129">
        <v>1</v>
      </c>
      <c r="G851" s="123" t="s">
        <v>139</v>
      </c>
      <c r="H851" s="123"/>
      <c r="I851" s="123"/>
      <c r="J851" s="127" t="s">
        <v>727</v>
      </c>
      <c r="K851" s="130" t="s">
        <v>728</v>
      </c>
      <c r="L851" s="110"/>
      <c r="M851" s="110"/>
      <c r="N851" s="110"/>
      <c r="O851" s="112"/>
      <c r="P851" s="110"/>
    </row>
    <row r="852" spans="1:16" ht="12.75" customHeight="1" x14ac:dyDescent="0.25">
      <c r="A852" s="110"/>
      <c r="B852" s="110"/>
      <c r="C852" s="122">
        <f t="shared" si="0"/>
        <v>2</v>
      </c>
      <c r="D852" s="113" t="str">
        <f t="shared" si="1"/>
        <v>HĐTT-SH</v>
      </c>
      <c r="E852" s="110" t="str">
        <f t="shared" si="3"/>
        <v>2HĐTT-SH</v>
      </c>
      <c r="F852" s="129">
        <v>2</v>
      </c>
      <c r="G852" s="123" t="s">
        <v>139</v>
      </c>
      <c r="H852" s="123"/>
      <c r="I852" s="123"/>
      <c r="J852" s="127" t="s">
        <v>729</v>
      </c>
      <c r="K852" s="130" t="s">
        <v>728</v>
      </c>
      <c r="L852" s="110"/>
      <c r="M852" s="110"/>
      <c r="N852" s="110"/>
      <c r="O852" s="112"/>
      <c r="P852" s="110"/>
    </row>
    <row r="853" spans="1:16" ht="12.75" customHeight="1" x14ac:dyDescent="0.25">
      <c r="A853" s="110"/>
      <c r="B853" s="110"/>
      <c r="C853" s="122">
        <f t="shared" si="0"/>
        <v>3</v>
      </c>
      <c r="D853" s="113" t="str">
        <f t="shared" si="1"/>
        <v>HĐTT-SH</v>
      </c>
      <c r="E853" s="110" t="str">
        <f t="shared" si="3"/>
        <v>3HĐTT-SH</v>
      </c>
      <c r="F853" s="129">
        <v>3</v>
      </c>
      <c r="G853" s="123" t="s">
        <v>139</v>
      </c>
      <c r="H853" s="123"/>
      <c r="I853" s="123"/>
      <c r="J853" s="127" t="s">
        <v>730</v>
      </c>
      <c r="K853" s="130" t="s">
        <v>728</v>
      </c>
      <c r="L853" s="110"/>
      <c r="M853" s="110"/>
      <c r="N853" s="110"/>
      <c r="O853" s="112"/>
      <c r="P853" s="110"/>
    </row>
    <row r="854" spans="1:16" ht="12.75" customHeight="1" x14ac:dyDescent="0.25">
      <c r="A854" s="110"/>
      <c r="B854" s="110"/>
      <c r="C854" s="122">
        <f t="shared" si="0"/>
        <v>4</v>
      </c>
      <c r="D854" s="113" t="str">
        <f t="shared" si="1"/>
        <v>HĐTT-SH</v>
      </c>
      <c r="E854" s="110" t="str">
        <f t="shared" si="3"/>
        <v>4HĐTT-SH</v>
      </c>
      <c r="F854" s="129">
        <v>4</v>
      </c>
      <c r="G854" s="123" t="s">
        <v>139</v>
      </c>
      <c r="H854" s="123"/>
      <c r="I854" s="123"/>
      <c r="J854" s="127" t="s">
        <v>731</v>
      </c>
      <c r="K854" s="130" t="s">
        <v>728</v>
      </c>
      <c r="L854" s="110"/>
      <c r="M854" s="110"/>
      <c r="N854" s="110"/>
      <c r="O854" s="112"/>
      <c r="P854" s="110"/>
    </row>
    <row r="855" spans="1:16" ht="12.75" customHeight="1" x14ac:dyDescent="0.25">
      <c r="A855" s="110"/>
      <c r="B855" s="110"/>
      <c r="C855" s="122">
        <f t="shared" si="0"/>
        <v>5</v>
      </c>
      <c r="D855" s="113" t="str">
        <f t="shared" si="1"/>
        <v>HĐTT-SH</v>
      </c>
      <c r="E855" s="110" t="str">
        <f t="shared" si="3"/>
        <v>5HĐTT-SH</v>
      </c>
      <c r="F855" s="129">
        <v>5</v>
      </c>
      <c r="G855" s="123" t="s">
        <v>139</v>
      </c>
      <c r="H855" s="123"/>
      <c r="I855" s="123"/>
      <c r="J855" s="127" t="s">
        <v>732</v>
      </c>
      <c r="K855" s="130" t="s">
        <v>728</v>
      </c>
      <c r="L855" s="110"/>
      <c r="M855" s="110"/>
      <c r="N855" s="110"/>
      <c r="O855" s="112"/>
      <c r="P855" s="110"/>
    </row>
    <row r="856" spans="1:16" ht="12.75" customHeight="1" x14ac:dyDescent="0.25">
      <c r="A856" s="110"/>
      <c r="B856" s="110"/>
      <c r="C856" s="122">
        <f t="shared" si="0"/>
        <v>6</v>
      </c>
      <c r="D856" s="113" t="str">
        <f t="shared" si="1"/>
        <v>HĐTT-SH</v>
      </c>
      <c r="E856" s="110" t="str">
        <f t="shared" si="3"/>
        <v>6HĐTT-SH</v>
      </c>
      <c r="F856" s="129">
        <v>6</v>
      </c>
      <c r="G856" s="123" t="s">
        <v>139</v>
      </c>
      <c r="H856" s="123"/>
      <c r="I856" s="123"/>
      <c r="J856" s="127" t="s">
        <v>733</v>
      </c>
      <c r="K856" s="130" t="s">
        <v>728</v>
      </c>
      <c r="L856" s="110"/>
      <c r="M856" s="110"/>
      <c r="N856" s="110"/>
      <c r="O856" s="112"/>
      <c r="P856" s="110"/>
    </row>
    <row r="857" spans="1:16" ht="12.75" customHeight="1" x14ac:dyDescent="0.25">
      <c r="A857" s="110"/>
      <c r="B857" s="110"/>
      <c r="C857" s="122">
        <f t="shared" si="0"/>
        <v>7</v>
      </c>
      <c r="D857" s="113" t="str">
        <f t="shared" si="1"/>
        <v>HĐTT-SH</v>
      </c>
      <c r="E857" s="110" t="str">
        <f t="shared" si="3"/>
        <v>7HĐTT-SH</v>
      </c>
      <c r="F857" s="129">
        <v>7</v>
      </c>
      <c r="G857" s="123" t="s">
        <v>139</v>
      </c>
      <c r="H857" s="123"/>
      <c r="I857" s="123"/>
      <c r="J857" s="135" t="s">
        <v>734</v>
      </c>
      <c r="K857" s="130" t="s">
        <v>728</v>
      </c>
      <c r="L857" s="110"/>
      <c r="M857" s="110"/>
      <c r="N857" s="110"/>
      <c r="O857" s="112"/>
      <c r="P857" s="110"/>
    </row>
    <row r="858" spans="1:16" ht="12.75" customHeight="1" x14ac:dyDescent="0.25">
      <c r="A858" s="110"/>
      <c r="B858" s="110"/>
      <c r="C858" s="122">
        <f t="shared" si="0"/>
        <v>8</v>
      </c>
      <c r="D858" s="113" t="str">
        <f t="shared" si="1"/>
        <v>HĐTT-SH</v>
      </c>
      <c r="E858" s="110" t="str">
        <f t="shared" si="3"/>
        <v>8HĐTT-SH</v>
      </c>
      <c r="F858" s="129">
        <v>8</v>
      </c>
      <c r="G858" s="123" t="s">
        <v>139</v>
      </c>
      <c r="H858" s="123"/>
      <c r="I858" s="123"/>
      <c r="J858" s="163" t="s">
        <v>734</v>
      </c>
      <c r="K858" s="130" t="s">
        <v>728</v>
      </c>
      <c r="L858" s="110"/>
      <c r="M858" s="110"/>
      <c r="N858" s="110"/>
      <c r="O858" s="112"/>
      <c r="P858" s="110"/>
    </row>
    <row r="859" spans="1:16" ht="12.75" customHeight="1" x14ac:dyDescent="0.25">
      <c r="A859" s="110"/>
      <c r="B859" s="110"/>
      <c r="C859" s="122">
        <f t="shared" si="0"/>
        <v>9</v>
      </c>
      <c r="D859" s="113" t="str">
        <f t="shared" si="1"/>
        <v>HĐTT-SH</v>
      </c>
      <c r="E859" s="110" t="str">
        <f t="shared" si="3"/>
        <v>9HĐTT-SH</v>
      </c>
      <c r="F859" s="129">
        <v>9</v>
      </c>
      <c r="G859" s="123" t="s">
        <v>139</v>
      </c>
      <c r="H859" s="123"/>
      <c r="I859" s="123"/>
      <c r="J859" s="163" t="s">
        <v>734</v>
      </c>
      <c r="K859" s="130" t="s">
        <v>728</v>
      </c>
      <c r="L859" s="110"/>
      <c r="M859" s="110"/>
      <c r="N859" s="110"/>
      <c r="O859" s="112"/>
      <c r="P859" s="110"/>
    </row>
    <row r="860" spans="1:16" ht="12.75" customHeight="1" x14ac:dyDescent="0.25">
      <c r="A860" s="110"/>
      <c r="B860" s="110"/>
      <c r="C860" s="122">
        <f t="shared" si="0"/>
        <v>10</v>
      </c>
      <c r="D860" s="113" t="str">
        <f t="shared" si="1"/>
        <v>HĐTT-SH</v>
      </c>
      <c r="E860" s="110" t="str">
        <f t="shared" si="3"/>
        <v>10HĐTT-SH</v>
      </c>
      <c r="F860" s="129">
        <v>10</v>
      </c>
      <c r="G860" s="123" t="s">
        <v>139</v>
      </c>
      <c r="H860" s="123"/>
      <c r="I860" s="123"/>
      <c r="J860" s="163" t="s">
        <v>734</v>
      </c>
      <c r="K860" s="130" t="s">
        <v>728</v>
      </c>
      <c r="L860" s="110"/>
      <c r="M860" s="110"/>
      <c r="N860" s="110"/>
      <c r="O860" s="112"/>
      <c r="P860" s="110"/>
    </row>
    <row r="861" spans="1:16" ht="12.75" customHeight="1" x14ac:dyDescent="0.25">
      <c r="A861" s="110"/>
      <c r="B861" s="110"/>
      <c r="C861" s="122">
        <f t="shared" si="0"/>
        <v>11</v>
      </c>
      <c r="D861" s="113" t="str">
        <f t="shared" si="1"/>
        <v>HĐTT-SH</v>
      </c>
      <c r="E861" s="110" t="str">
        <f t="shared" si="3"/>
        <v>11HĐTT-SH</v>
      </c>
      <c r="F861" s="129">
        <v>11</v>
      </c>
      <c r="G861" s="123" t="s">
        <v>139</v>
      </c>
      <c r="H861" s="123"/>
      <c r="I861" s="123"/>
      <c r="J861" s="164" t="s">
        <v>734</v>
      </c>
      <c r="K861" s="130" t="s">
        <v>728</v>
      </c>
      <c r="L861" s="110"/>
      <c r="M861" s="110"/>
      <c r="N861" s="110"/>
      <c r="O861" s="112"/>
      <c r="P861" s="110"/>
    </row>
    <row r="862" spans="1:16" ht="12.75" customHeight="1" x14ac:dyDescent="0.25">
      <c r="A862" s="110"/>
      <c r="B862" s="110"/>
      <c r="C862" s="122">
        <f t="shared" si="0"/>
        <v>12</v>
      </c>
      <c r="D862" s="113" t="str">
        <f t="shared" si="1"/>
        <v>HĐTT-SH</v>
      </c>
      <c r="E862" s="110" t="str">
        <f t="shared" si="3"/>
        <v>12HĐTT-SH</v>
      </c>
      <c r="F862" s="129">
        <v>12</v>
      </c>
      <c r="G862" s="123" t="s">
        <v>139</v>
      </c>
      <c r="H862" s="123"/>
      <c r="I862" s="123"/>
      <c r="J862" s="163" t="s">
        <v>734</v>
      </c>
      <c r="K862" s="130" t="s">
        <v>728</v>
      </c>
      <c r="L862" s="110"/>
      <c r="M862" s="110"/>
      <c r="N862" s="110"/>
      <c r="O862" s="112"/>
      <c r="P862" s="110"/>
    </row>
    <row r="863" spans="1:16" ht="12.75" customHeight="1" x14ac:dyDescent="0.25">
      <c r="A863" s="110"/>
      <c r="B863" s="110"/>
      <c r="C863" s="122">
        <f t="shared" si="0"/>
        <v>13</v>
      </c>
      <c r="D863" s="113" t="str">
        <f t="shared" si="1"/>
        <v>HĐTT-SH</v>
      </c>
      <c r="E863" s="110" t="str">
        <f t="shared" si="3"/>
        <v>13HĐTT-SH</v>
      </c>
      <c r="F863" s="129">
        <v>13</v>
      </c>
      <c r="G863" s="123" t="s">
        <v>139</v>
      </c>
      <c r="H863" s="123"/>
      <c r="I863" s="123"/>
      <c r="J863" s="163" t="s">
        <v>734</v>
      </c>
      <c r="K863" s="130" t="s">
        <v>728</v>
      </c>
      <c r="L863" s="110"/>
      <c r="M863" s="110"/>
      <c r="N863" s="110"/>
      <c r="O863" s="112"/>
      <c r="P863" s="110"/>
    </row>
    <row r="864" spans="1:16" ht="12.75" customHeight="1" x14ac:dyDescent="0.25">
      <c r="A864" s="110"/>
      <c r="B864" s="110"/>
      <c r="C864" s="122">
        <f t="shared" si="0"/>
        <v>14</v>
      </c>
      <c r="D864" s="113" t="str">
        <f t="shared" si="1"/>
        <v>HĐTT-SH</v>
      </c>
      <c r="E864" s="110" t="str">
        <f t="shared" si="3"/>
        <v>14HĐTT-SH</v>
      </c>
      <c r="F864" s="129">
        <v>14</v>
      </c>
      <c r="G864" s="123" t="s">
        <v>139</v>
      </c>
      <c r="H864" s="123"/>
      <c r="I864" s="123"/>
      <c r="J864" s="163" t="s">
        <v>734</v>
      </c>
      <c r="K864" s="130" t="s">
        <v>728</v>
      </c>
      <c r="L864" s="110"/>
      <c r="M864" s="110"/>
      <c r="N864" s="110"/>
      <c r="O864" s="112"/>
      <c r="P864" s="110"/>
    </row>
    <row r="865" spans="1:16" ht="12.75" customHeight="1" x14ac:dyDescent="0.25">
      <c r="A865" s="110"/>
      <c r="B865" s="110"/>
      <c r="C865" s="122">
        <f t="shared" si="0"/>
        <v>15</v>
      </c>
      <c r="D865" s="113" t="str">
        <f t="shared" si="1"/>
        <v>HĐTT-SH</v>
      </c>
      <c r="E865" s="110" t="str">
        <f t="shared" si="3"/>
        <v>15HĐTT-SH</v>
      </c>
      <c r="F865" s="129">
        <v>15</v>
      </c>
      <c r="G865" s="123" t="s">
        <v>139</v>
      </c>
      <c r="H865" s="123"/>
      <c r="I865" s="123"/>
      <c r="J865" s="164" t="s">
        <v>734</v>
      </c>
      <c r="K865" s="130" t="s">
        <v>728</v>
      </c>
      <c r="L865" s="110"/>
      <c r="M865" s="110"/>
      <c r="N865" s="110"/>
      <c r="O865" s="112"/>
      <c r="P865" s="110"/>
    </row>
    <row r="866" spans="1:16" ht="12.75" customHeight="1" x14ac:dyDescent="0.25">
      <c r="A866" s="110"/>
      <c r="B866" s="110"/>
      <c r="C866" s="122">
        <f t="shared" si="0"/>
        <v>16</v>
      </c>
      <c r="D866" s="113" t="str">
        <f t="shared" si="1"/>
        <v>HĐTT-SH</v>
      </c>
      <c r="E866" s="110" t="str">
        <f t="shared" si="3"/>
        <v>16HĐTT-SH</v>
      </c>
      <c r="F866" s="129">
        <v>16</v>
      </c>
      <c r="G866" s="123" t="s">
        <v>139</v>
      </c>
      <c r="H866" s="123"/>
      <c r="I866" s="123"/>
      <c r="J866" s="163" t="s">
        <v>734</v>
      </c>
      <c r="K866" s="130" t="s">
        <v>728</v>
      </c>
      <c r="L866" s="110"/>
      <c r="M866" s="110"/>
      <c r="N866" s="110"/>
      <c r="O866" s="112"/>
      <c r="P866" s="110"/>
    </row>
    <row r="867" spans="1:16" ht="12.75" customHeight="1" x14ac:dyDescent="0.25">
      <c r="A867" s="110"/>
      <c r="B867" s="110"/>
      <c r="C867" s="122">
        <f t="shared" si="0"/>
        <v>17</v>
      </c>
      <c r="D867" s="113" t="str">
        <f t="shared" si="1"/>
        <v>HĐTT-SH</v>
      </c>
      <c r="E867" s="110" t="str">
        <f t="shared" si="3"/>
        <v>17HĐTT-SH</v>
      </c>
      <c r="F867" s="129">
        <v>17</v>
      </c>
      <c r="G867" s="123" t="s">
        <v>139</v>
      </c>
      <c r="H867" s="123"/>
      <c r="I867" s="123"/>
      <c r="J867" s="163" t="s">
        <v>734</v>
      </c>
      <c r="K867" s="130" t="s">
        <v>728</v>
      </c>
      <c r="L867" s="110"/>
      <c r="M867" s="110"/>
      <c r="N867" s="110"/>
      <c r="O867" s="112"/>
      <c r="P867" s="110"/>
    </row>
    <row r="868" spans="1:16" ht="12.75" customHeight="1" x14ac:dyDescent="0.25">
      <c r="A868" s="110"/>
      <c r="B868" s="110"/>
      <c r="C868" s="122">
        <f t="shared" si="0"/>
        <v>18</v>
      </c>
      <c r="D868" s="113" t="str">
        <f t="shared" si="1"/>
        <v>HĐTT-SH</v>
      </c>
      <c r="E868" s="110" t="str">
        <f t="shared" si="3"/>
        <v>18HĐTT-SH</v>
      </c>
      <c r="F868" s="129">
        <v>18</v>
      </c>
      <c r="G868" s="123" t="s">
        <v>139</v>
      </c>
      <c r="H868" s="123"/>
      <c r="I868" s="123"/>
      <c r="J868" s="163" t="s">
        <v>734</v>
      </c>
      <c r="K868" s="130" t="s">
        <v>728</v>
      </c>
      <c r="L868" s="110"/>
      <c r="M868" s="110"/>
      <c r="N868" s="110"/>
      <c r="O868" s="112"/>
      <c r="P868" s="110"/>
    </row>
    <row r="869" spans="1:16" ht="12.75" customHeight="1" x14ac:dyDescent="0.25">
      <c r="A869" s="110"/>
      <c r="B869" s="110"/>
      <c r="C869" s="122">
        <f t="shared" si="0"/>
        <v>19</v>
      </c>
      <c r="D869" s="113" t="str">
        <f t="shared" si="1"/>
        <v>HĐTT-SH</v>
      </c>
      <c r="E869" s="110" t="str">
        <f t="shared" si="3"/>
        <v>19HĐTT-SH</v>
      </c>
      <c r="F869" s="129">
        <v>19</v>
      </c>
      <c r="G869" s="123" t="s">
        <v>139</v>
      </c>
      <c r="H869" s="123"/>
      <c r="I869" s="123"/>
      <c r="J869" s="164" t="s">
        <v>734</v>
      </c>
      <c r="K869" s="130" t="s">
        <v>728</v>
      </c>
      <c r="L869" s="110"/>
      <c r="M869" s="110"/>
      <c r="N869" s="110"/>
      <c r="O869" s="112"/>
      <c r="P869" s="110"/>
    </row>
    <row r="870" spans="1:16" ht="12.75" customHeight="1" x14ac:dyDescent="0.25">
      <c r="A870" s="110"/>
      <c r="B870" s="110"/>
      <c r="C870" s="122">
        <f t="shared" si="0"/>
        <v>20</v>
      </c>
      <c r="D870" s="113" t="str">
        <f t="shared" si="1"/>
        <v>HĐTT-SH</v>
      </c>
      <c r="E870" s="110" t="str">
        <f t="shared" si="3"/>
        <v>20HĐTT-SH</v>
      </c>
      <c r="F870" s="129">
        <v>20</v>
      </c>
      <c r="G870" s="123" t="s">
        <v>139</v>
      </c>
      <c r="H870" s="123"/>
      <c r="I870" s="123"/>
      <c r="J870" s="163" t="s">
        <v>734</v>
      </c>
      <c r="K870" s="130" t="s">
        <v>728</v>
      </c>
      <c r="L870" s="110"/>
      <c r="M870" s="110"/>
      <c r="N870" s="110"/>
      <c r="O870" s="112"/>
      <c r="P870" s="110"/>
    </row>
    <row r="871" spans="1:16" ht="12.75" customHeight="1" x14ac:dyDescent="0.25">
      <c r="A871" s="110"/>
      <c r="B871" s="110"/>
      <c r="C871" s="122">
        <f t="shared" si="0"/>
        <v>21</v>
      </c>
      <c r="D871" s="113" t="str">
        <f t="shared" si="1"/>
        <v>HĐTT-SH</v>
      </c>
      <c r="E871" s="110" t="str">
        <f t="shared" si="3"/>
        <v>21HĐTT-SH</v>
      </c>
      <c r="F871" s="129">
        <v>21</v>
      </c>
      <c r="G871" s="123" t="s">
        <v>139</v>
      </c>
      <c r="H871" s="123"/>
      <c r="I871" s="123"/>
      <c r="J871" s="163" t="s">
        <v>734</v>
      </c>
      <c r="K871" s="130" t="s">
        <v>728</v>
      </c>
      <c r="L871" s="110"/>
      <c r="M871" s="110"/>
      <c r="N871" s="110"/>
      <c r="O871" s="112"/>
      <c r="P871" s="110"/>
    </row>
    <row r="872" spans="1:16" ht="12.75" customHeight="1" x14ac:dyDescent="0.25">
      <c r="A872" s="110"/>
      <c r="B872" s="110"/>
      <c r="C872" s="122">
        <f t="shared" si="0"/>
        <v>22</v>
      </c>
      <c r="D872" s="113" t="str">
        <f t="shared" si="1"/>
        <v>HĐTT-SH</v>
      </c>
      <c r="E872" s="110" t="str">
        <f t="shared" si="3"/>
        <v>22HĐTT-SH</v>
      </c>
      <c r="F872" s="129">
        <v>22</v>
      </c>
      <c r="G872" s="123" t="s">
        <v>139</v>
      </c>
      <c r="H872" s="123"/>
      <c r="I872" s="123"/>
      <c r="J872" s="163" t="s">
        <v>734</v>
      </c>
      <c r="K872" s="130" t="s">
        <v>728</v>
      </c>
      <c r="L872" s="110"/>
      <c r="M872" s="110"/>
      <c r="N872" s="110"/>
      <c r="O872" s="112"/>
      <c r="P872" s="110"/>
    </row>
    <row r="873" spans="1:16" ht="12.75" customHeight="1" x14ac:dyDescent="0.25">
      <c r="A873" s="110"/>
      <c r="B873" s="110"/>
      <c r="C873" s="122">
        <f t="shared" si="0"/>
        <v>23</v>
      </c>
      <c r="D873" s="113" t="str">
        <f t="shared" si="1"/>
        <v>HĐTT-SH</v>
      </c>
      <c r="E873" s="110" t="str">
        <f t="shared" si="3"/>
        <v>23HĐTT-SH</v>
      </c>
      <c r="F873" s="129">
        <v>23</v>
      </c>
      <c r="G873" s="123" t="s">
        <v>139</v>
      </c>
      <c r="H873" s="123"/>
      <c r="I873" s="123"/>
      <c r="J873" s="164" t="s">
        <v>734</v>
      </c>
      <c r="K873" s="130" t="s">
        <v>728</v>
      </c>
      <c r="L873" s="110"/>
      <c r="M873" s="110"/>
      <c r="N873" s="110"/>
      <c r="O873" s="112"/>
      <c r="P873" s="110"/>
    </row>
    <row r="874" spans="1:16" ht="12.75" customHeight="1" x14ac:dyDescent="0.25">
      <c r="A874" s="110"/>
      <c r="B874" s="110"/>
      <c r="C874" s="122">
        <f t="shared" si="0"/>
        <v>24</v>
      </c>
      <c r="D874" s="113" t="str">
        <f t="shared" si="1"/>
        <v>HĐTT-SH</v>
      </c>
      <c r="E874" s="110" t="str">
        <f t="shared" si="3"/>
        <v>24HĐTT-SH</v>
      </c>
      <c r="F874" s="129">
        <v>24</v>
      </c>
      <c r="G874" s="123" t="s">
        <v>139</v>
      </c>
      <c r="H874" s="123"/>
      <c r="I874" s="123"/>
      <c r="J874" s="163" t="s">
        <v>734</v>
      </c>
      <c r="K874" s="130" t="s">
        <v>728</v>
      </c>
      <c r="L874" s="110"/>
      <c r="M874" s="110"/>
      <c r="N874" s="110"/>
      <c r="O874" s="112"/>
      <c r="P874" s="110"/>
    </row>
    <row r="875" spans="1:16" ht="12.75" customHeight="1" x14ac:dyDescent="0.25">
      <c r="A875" s="110"/>
      <c r="B875" s="110"/>
      <c r="C875" s="122">
        <f t="shared" si="0"/>
        <v>25</v>
      </c>
      <c r="D875" s="113" t="str">
        <f t="shared" si="1"/>
        <v>HĐTT-SH</v>
      </c>
      <c r="E875" s="110" t="str">
        <f t="shared" si="3"/>
        <v>25HĐTT-SH</v>
      </c>
      <c r="F875" s="129">
        <v>25</v>
      </c>
      <c r="G875" s="123" t="s">
        <v>139</v>
      </c>
      <c r="H875" s="123"/>
      <c r="I875" s="123"/>
      <c r="J875" s="163" t="s">
        <v>734</v>
      </c>
      <c r="K875" s="130" t="s">
        <v>728</v>
      </c>
      <c r="L875" s="110"/>
      <c r="M875" s="110"/>
      <c r="N875" s="110"/>
      <c r="O875" s="112"/>
      <c r="P875" s="110"/>
    </row>
    <row r="876" spans="1:16" ht="12.75" customHeight="1" x14ac:dyDescent="0.25">
      <c r="A876" s="110"/>
      <c r="B876" s="110"/>
      <c r="C876" s="122">
        <f t="shared" si="0"/>
        <v>26</v>
      </c>
      <c r="D876" s="113" t="str">
        <f t="shared" si="1"/>
        <v>HĐTT-SH</v>
      </c>
      <c r="E876" s="110" t="str">
        <f t="shared" si="3"/>
        <v>26HĐTT-SH</v>
      </c>
      <c r="F876" s="129">
        <v>26</v>
      </c>
      <c r="G876" s="123" t="s">
        <v>139</v>
      </c>
      <c r="H876" s="123"/>
      <c r="I876" s="123"/>
      <c r="J876" s="163" t="s">
        <v>734</v>
      </c>
      <c r="K876" s="130" t="s">
        <v>728</v>
      </c>
      <c r="L876" s="110"/>
      <c r="M876" s="110"/>
      <c r="N876" s="110"/>
      <c r="O876" s="112"/>
      <c r="P876" s="110"/>
    </row>
    <row r="877" spans="1:16" ht="12.75" customHeight="1" x14ac:dyDescent="0.25">
      <c r="A877" s="110"/>
      <c r="B877" s="110"/>
      <c r="C877" s="122">
        <f t="shared" si="0"/>
        <v>27</v>
      </c>
      <c r="D877" s="113" t="str">
        <f t="shared" si="1"/>
        <v>HĐTT-SH</v>
      </c>
      <c r="E877" s="110" t="str">
        <f t="shared" si="3"/>
        <v>27HĐTT-SH</v>
      </c>
      <c r="F877" s="129">
        <v>27</v>
      </c>
      <c r="G877" s="123" t="s">
        <v>139</v>
      </c>
      <c r="H877" s="123"/>
      <c r="I877" s="123"/>
      <c r="J877" s="164" t="s">
        <v>734</v>
      </c>
      <c r="K877" s="130" t="s">
        <v>728</v>
      </c>
      <c r="L877" s="110"/>
      <c r="M877" s="110"/>
      <c r="N877" s="110"/>
      <c r="O877" s="112"/>
      <c r="P877" s="110"/>
    </row>
    <row r="878" spans="1:16" ht="12.75" customHeight="1" x14ac:dyDescent="0.25">
      <c r="A878" s="110"/>
      <c r="B878" s="110"/>
      <c r="C878" s="122">
        <f t="shared" si="0"/>
        <v>28</v>
      </c>
      <c r="D878" s="113" t="str">
        <f t="shared" si="1"/>
        <v>HĐTT-SH</v>
      </c>
      <c r="E878" s="110" t="str">
        <f t="shared" si="3"/>
        <v>28HĐTT-SH</v>
      </c>
      <c r="F878" s="129">
        <v>28</v>
      </c>
      <c r="G878" s="123" t="s">
        <v>139</v>
      </c>
      <c r="H878" s="123"/>
      <c r="I878" s="123"/>
      <c r="J878" s="163" t="s">
        <v>734</v>
      </c>
      <c r="K878" s="130" t="s">
        <v>728</v>
      </c>
      <c r="L878" s="110"/>
      <c r="M878" s="110"/>
      <c r="N878" s="110"/>
      <c r="O878" s="112"/>
      <c r="P878" s="110"/>
    </row>
    <row r="879" spans="1:16" ht="12.75" customHeight="1" x14ac:dyDescent="0.25">
      <c r="A879" s="110"/>
      <c r="B879" s="110"/>
      <c r="C879" s="122">
        <f t="shared" si="0"/>
        <v>29</v>
      </c>
      <c r="D879" s="113" t="str">
        <f t="shared" si="1"/>
        <v>HĐTT-SH</v>
      </c>
      <c r="E879" s="110" t="str">
        <f t="shared" si="3"/>
        <v>29HĐTT-SH</v>
      </c>
      <c r="F879" s="129">
        <v>29</v>
      </c>
      <c r="G879" s="123" t="s">
        <v>139</v>
      </c>
      <c r="H879" s="123"/>
      <c r="I879" s="123"/>
      <c r="J879" s="163" t="s">
        <v>734</v>
      </c>
      <c r="K879" s="130" t="s">
        <v>728</v>
      </c>
      <c r="L879" s="110"/>
      <c r="M879" s="110"/>
      <c r="N879" s="110"/>
      <c r="O879" s="112"/>
      <c r="P879" s="110"/>
    </row>
    <row r="880" spans="1:16" ht="12.75" customHeight="1" x14ac:dyDescent="0.25">
      <c r="A880" s="110"/>
      <c r="B880" s="110"/>
      <c r="C880" s="122">
        <f t="shared" si="0"/>
        <v>30</v>
      </c>
      <c r="D880" s="113" t="str">
        <f t="shared" si="1"/>
        <v>HĐTT-SH</v>
      </c>
      <c r="E880" s="110" t="str">
        <f t="shared" si="3"/>
        <v>30HĐTT-SH</v>
      </c>
      <c r="F880" s="129">
        <v>30</v>
      </c>
      <c r="G880" s="123" t="s">
        <v>139</v>
      </c>
      <c r="H880" s="123"/>
      <c r="I880" s="123"/>
      <c r="J880" s="163" t="s">
        <v>734</v>
      </c>
      <c r="K880" s="130" t="s">
        <v>728</v>
      </c>
      <c r="L880" s="110"/>
      <c r="M880" s="110"/>
      <c r="N880" s="110"/>
      <c r="O880" s="112"/>
      <c r="P880" s="110"/>
    </row>
    <row r="881" spans="1:16" ht="12.75" customHeight="1" x14ac:dyDescent="0.25">
      <c r="A881" s="110"/>
      <c r="B881" s="110"/>
      <c r="C881" s="122">
        <f t="shared" si="0"/>
        <v>31</v>
      </c>
      <c r="D881" s="113" t="str">
        <f t="shared" si="1"/>
        <v>HĐTT-SH</v>
      </c>
      <c r="E881" s="110" t="str">
        <f t="shared" si="3"/>
        <v>31HĐTT-SH</v>
      </c>
      <c r="F881" s="129">
        <v>31</v>
      </c>
      <c r="G881" s="123" t="s">
        <v>139</v>
      </c>
      <c r="H881" s="123"/>
      <c r="I881" s="123"/>
      <c r="J881" s="164" t="s">
        <v>734</v>
      </c>
      <c r="K881" s="130" t="s">
        <v>728</v>
      </c>
      <c r="L881" s="110"/>
      <c r="M881" s="110"/>
      <c r="N881" s="110"/>
      <c r="O881" s="112"/>
      <c r="P881" s="110"/>
    </row>
    <row r="882" spans="1:16" ht="12.75" customHeight="1" x14ac:dyDescent="0.25">
      <c r="A882" s="110"/>
      <c r="B882" s="110"/>
      <c r="C882" s="122">
        <f t="shared" si="0"/>
        <v>32</v>
      </c>
      <c r="D882" s="113" t="str">
        <f t="shared" si="1"/>
        <v>HĐTT-SH</v>
      </c>
      <c r="E882" s="110" t="str">
        <f t="shared" si="3"/>
        <v>32HĐTT-SH</v>
      </c>
      <c r="F882" s="129">
        <v>32</v>
      </c>
      <c r="G882" s="123" t="s">
        <v>139</v>
      </c>
      <c r="H882" s="123"/>
      <c r="I882" s="123"/>
      <c r="J882" s="163" t="s">
        <v>734</v>
      </c>
      <c r="K882" s="130" t="s">
        <v>728</v>
      </c>
      <c r="L882" s="110"/>
      <c r="M882" s="110"/>
      <c r="N882" s="110"/>
      <c r="O882" s="112"/>
      <c r="P882" s="110"/>
    </row>
    <row r="883" spans="1:16" ht="12.75" customHeight="1" x14ac:dyDescent="0.25">
      <c r="A883" s="110"/>
      <c r="B883" s="110"/>
      <c r="C883" s="122">
        <f t="shared" si="0"/>
        <v>33</v>
      </c>
      <c r="D883" s="113" t="str">
        <f t="shared" si="1"/>
        <v>HĐTT-SH</v>
      </c>
      <c r="E883" s="110" t="str">
        <f t="shared" si="3"/>
        <v>33HĐTT-SH</v>
      </c>
      <c r="F883" s="129">
        <v>33</v>
      </c>
      <c r="G883" s="123" t="s">
        <v>139</v>
      </c>
      <c r="H883" s="123"/>
      <c r="I883" s="123"/>
      <c r="J883" s="163" t="s">
        <v>734</v>
      </c>
      <c r="K883" s="130" t="s">
        <v>728</v>
      </c>
      <c r="L883" s="110"/>
      <c r="M883" s="110"/>
      <c r="N883" s="110"/>
      <c r="O883" s="112"/>
      <c r="P883" s="110"/>
    </row>
    <row r="884" spans="1:16" ht="12.75" customHeight="1" x14ac:dyDescent="0.25">
      <c r="A884" s="110"/>
      <c r="B884" s="110"/>
      <c r="C884" s="122">
        <f t="shared" si="0"/>
        <v>34</v>
      </c>
      <c r="D884" s="113" t="str">
        <f t="shared" si="1"/>
        <v>HĐTT-SH</v>
      </c>
      <c r="E884" s="110" t="str">
        <f t="shared" si="3"/>
        <v>34HĐTT-SH</v>
      </c>
      <c r="F884" s="129">
        <v>34</v>
      </c>
      <c r="G884" s="123" t="s">
        <v>139</v>
      </c>
      <c r="H884" s="123"/>
      <c r="I884" s="123"/>
      <c r="J884" s="163" t="s">
        <v>734</v>
      </c>
      <c r="K884" s="130" t="s">
        <v>728</v>
      </c>
      <c r="L884" s="110"/>
      <c r="M884" s="110"/>
      <c r="N884" s="110"/>
      <c r="O884" s="112"/>
      <c r="P884" s="110"/>
    </row>
    <row r="885" spans="1:16" ht="12.75" customHeight="1" x14ac:dyDescent="0.25">
      <c r="A885" s="110"/>
      <c r="B885" s="110"/>
      <c r="C885" s="122">
        <f t="shared" si="0"/>
        <v>35</v>
      </c>
      <c r="D885" s="113" t="str">
        <f t="shared" si="1"/>
        <v>HĐTT-SH</v>
      </c>
      <c r="E885" s="110" t="str">
        <f t="shared" si="3"/>
        <v>35HĐTT-SH</v>
      </c>
      <c r="F885" s="129">
        <v>35</v>
      </c>
      <c r="G885" s="123" t="s">
        <v>139</v>
      </c>
      <c r="H885" s="123"/>
      <c r="I885" s="123"/>
      <c r="J885" s="165" t="s">
        <v>734</v>
      </c>
      <c r="K885" s="130" t="s">
        <v>728</v>
      </c>
      <c r="L885" s="110"/>
      <c r="M885" s="110"/>
      <c r="N885" s="110"/>
      <c r="O885" s="112"/>
      <c r="P885" s="110"/>
    </row>
    <row r="886" spans="1:16" ht="12.75" customHeight="1" x14ac:dyDescent="0.25">
      <c r="A886" s="110"/>
      <c r="B886" s="110"/>
      <c r="C886" s="122">
        <f t="shared" si="0"/>
        <v>1</v>
      </c>
      <c r="D886" s="113" t="str">
        <f t="shared" si="1"/>
        <v>Kể chuyện</v>
      </c>
      <c r="E886" s="110" t="str">
        <f t="shared" si="3"/>
        <v>1Kể chuyện</v>
      </c>
      <c r="F886" s="129">
        <v>1</v>
      </c>
      <c r="G886" s="123" t="s">
        <v>112</v>
      </c>
      <c r="H886" s="123"/>
      <c r="I886" s="123"/>
      <c r="J886" s="127" t="s">
        <v>735</v>
      </c>
      <c r="K886" s="130" t="s">
        <v>736</v>
      </c>
      <c r="L886" s="110"/>
      <c r="M886" s="110"/>
      <c r="N886" s="110"/>
      <c r="O886" s="112"/>
      <c r="P886" s="110"/>
    </row>
    <row r="887" spans="1:16" ht="12.75" customHeight="1" x14ac:dyDescent="0.25">
      <c r="A887" s="110"/>
      <c r="B887" s="110"/>
      <c r="C887" s="122">
        <f t="shared" si="0"/>
        <v>2</v>
      </c>
      <c r="D887" s="113" t="str">
        <f t="shared" si="1"/>
        <v>Kể chuyện</v>
      </c>
      <c r="E887" s="110" t="str">
        <f t="shared" si="3"/>
        <v>2Kể chuyện</v>
      </c>
      <c r="F887" s="129">
        <v>2</v>
      </c>
      <c r="G887" s="123" t="s">
        <v>112</v>
      </c>
      <c r="H887" s="123"/>
      <c r="I887" s="123"/>
      <c r="J887" s="127" t="s">
        <v>737</v>
      </c>
      <c r="K887" s="130" t="s">
        <v>738</v>
      </c>
      <c r="L887" s="110"/>
      <c r="M887" s="110"/>
      <c r="N887" s="110"/>
      <c r="O887" s="112"/>
      <c r="P887" s="110"/>
    </row>
    <row r="888" spans="1:16" ht="12.75" customHeight="1" x14ac:dyDescent="0.25">
      <c r="A888" s="110"/>
      <c r="B888" s="110"/>
      <c r="C888" s="122">
        <f t="shared" si="0"/>
        <v>3</v>
      </c>
      <c r="D888" s="113" t="str">
        <f t="shared" si="1"/>
        <v>Kể chuyện</v>
      </c>
      <c r="E888" s="110" t="str">
        <f t="shared" si="3"/>
        <v>3Kể chuyện</v>
      </c>
      <c r="F888" s="129">
        <v>3</v>
      </c>
      <c r="G888" s="123" t="s">
        <v>112</v>
      </c>
      <c r="H888" s="123"/>
      <c r="I888" s="123"/>
      <c r="J888" s="127" t="s">
        <v>739</v>
      </c>
      <c r="K888" s="130" t="s">
        <v>740</v>
      </c>
      <c r="L888" s="110"/>
      <c r="M888" s="110"/>
      <c r="N888" s="110"/>
      <c r="O888" s="112"/>
      <c r="P888" s="110"/>
    </row>
    <row r="889" spans="1:16" ht="12.75" customHeight="1" x14ac:dyDescent="0.25">
      <c r="A889" s="110"/>
      <c r="B889" s="110"/>
      <c r="C889" s="122">
        <f t="shared" si="0"/>
        <v>4</v>
      </c>
      <c r="D889" s="113" t="str">
        <f t="shared" si="1"/>
        <v>Kể chuyện</v>
      </c>
      <c r="E889" s="110" t="str">
        <f t="shared" si="3"/>
        <v>4Kể chuyện</v>
      </c>
      <c r="F889" s="129">
        <v>4</v>
      </c>
      <c r="G889" s="123" t="s">
        <v>112</v>
      </c>
      <c r="H889" s="123"/>
      <c r="I889" s="123"/>
      <c r="J889" s="131" t="s">
        <v>741</v>
      </c>
      <c r="K889" s="130" t="s">
        <v>742</v>
      </c>
      <c r="L889" s="110"/>
      <c r="M889" s="110"/>
      <c r="N889" s="110"/>
      <c r="O889" s="112"/>
      <c r="P889" s="110"/>
    </row>
    <row r="890" spans="1:16" ht="12.75" customHeight="1" x14ac:dyDescent="0.25">
      <c r="A890" s="110"/>
      <c r="B890" s="110"/>
      <c r="C890" s="122">
        <f t="shared" si="0"/>
        <v>5</v>
      </c>
      <c r="D890" s="113" t="str">
        <f t="shared" si="1"/>
        <v>Kể chuyện</v>
      </c>
      <c r="E890" s="110" t="str">
        <f t="shared" si="3"/>
        <v>5Kể chuyện</v>
      </c>
      <c r="F890" s="129">
        <v>5</v>
      </c>
      <c r="G890" s="123" t="s">
        <v>112</v>
      </c>
      <c r="H890" s="123"/>
      <c r="I890" s="123"/>
      <c r="J890" s="127" t="s">
        <v>743</v>
      </c>
      <c r="K890" s="130" t="s">
        <v>744</v>
      </c>
      <c r="L890" s="110"/>
      <c r="M890" s="110"/>
      <c r="N890" s="110"/>
      <c r="O890" s="112"/>
      <c r="P890" s="110"/>
    </row>
    <row r="891" spans="1:16" ht="12.75" customHeight="1" x14ac:dyDescent="0.25">
      <c r="A891" s="110"/>
      <c r="B891" s="110"/>
      <c r="C891" s="122">
        <f t="shared" si="0"/>
        <v>6</v>
      </c>
      <c r="D891" s="113" t="str">
        <f t="shared" si="1"/>
        <v>Kể chuyện</v>
      </c>
      <c r="E891" s="110" t="str">
        <f t="shared" si="3"/>
        <v>6Kể chuyện</v>
      </c>
      <c r="F891" s="129">
        <v>6</v>
      </c>
      <c r="G891" s="123" t="s">
        <v>112</v>
      </c>
      <c r="H891" s="123"/>
      <c r="I891" s="123"/>
      <c r="J891" s="127" t="s">
        <v>743</v>
      </c>
      <c r="K891" s="130" t="s">
        <v>744</v>
      </c>
      <c r="L891" s="110"/>
      <c r="M891" s="110"/>
      <c r="N891" s="110"/>
      <c r="O891" s="112"/>
      <c r="P891" s="110"/>
    </row>
    <row r="892" spans="1:16" ht="12.75" customHeight="1" x14ac:dyDescent="0.25">
      <c r="A892" s="110"/>
      <c r="B892" s="110"/>
      <c r="C892" s="122">
        <f t="shared" si="0"/>
        <v>7</v>
      </c>
      <c r="D892" s="113" t="str">
        <f t="shared" si="1"/>
        <v>Kể chuyện</v>
      </c>
      <c r="E892" s="110" t="str">
        <f t="shared" si="3"/>
        <v>7Kể chuyện</v>
      </c>
      <c r="F892" s="129">
        <v>7</v>
      </c>
      <c r="G892" s="123" t="s">
        <v>112</v>
      </c>
      <c r="H892" s="123"/>
      <c r="I892" s="123"/>
      <c r="J892" s="127" t="s">
        <v>745</v>
      </c>
      <c r="K892" s="130" t="s">
        <v>746</v>
      </c>
      <c r="L892" s="110"/>
      <c r="M892" s="110"/>
      <c r="N892" s="110"/>
      <c r="O892" s="112"/>
      <c r="P892" s="110"/>
    </row>
    <row r="893" spans="1:16" ht="12.75" customHeight="1" x14ac:dyDescent="0.25">
      <c r="A893" s="110"/>
      <c r="B893" s="110"/>
      <c r="C893" s="122">
        <f t="shared" si="0"/>
        <v>8</v>
      </c>
      <c r="D893" s="113" t="str">
        <f t="shared" si="1"/>
        <v>Kể chuyện</v>
      </c>
      <c r="E893" s="110" t="str">
        <f t="shared" si="3"/>
        <v>8Kể chuyện</v>
      </c>
      <c r="F893" s="129">
        <v>8</v>
      </c>
      <c r="G893" s="123" t="s">
        <v>112</v>
      </c>
      <c r="H893" s="123"/>
      <c r="I893" s="123"/>
      <c r="J893" s="127" t="s">
        <v>737</v>
      </c>
      <c r="K893" s="130" t="s">
        <v>747</v>
      </c>
      <c r="L893" s="110"/>
      <c r="M893" s="110"/>
      <c r="N893" s="110"/>
      <c r="O893" s="112"/>
      <c r="P893" s="110"/>
    </row>
    <row r="894" spans="1:16" ht="12.75" customHeight="1" x14ac:dyDescent="0.25">
      <c r="A894" s="110"/>
      <c r="B894" s="110"/>
      <c r="C894" s="122">
        <f t="shared" si="0"/>
        <v>9</v>
      </c>
      <c r="D894" s="113" t="str">
        <f t="shared" si="1"/>
        <v>Kể chuyện</v>
      </c>
      <c r="E894" s="110" t="str">
        <f t="shared" si="3"/>
        <v>9Kể chuyện</v>
      </c>
      <c r="F894" s="129">
        <v>9</v>
      </c>
      <c r="G894" s="123" t="s">
        <v>112</v>
      </c>
      <c r="H894" s="123"/>
      <c r="I894" s="123"/>
      <c r="J894" s="127" t="s">
        <v>748</v>
      </c>
      <c r="K894" s="130" t="s">
        <v>749</v>
      </c>
      <c r="L894" s="110"/>
      <c r="M894" s="110"/>
      <c r="N894" s="110"/>
      <c r="O894" s="112"/>
      <c r="P894" s="110"/>
    </row>
    <row r="895" spans="1:16" ht="12.75" customHeight="1" x14ac:dyDescent="0.25">
      <c r="A895" s="110"/>
      <c r="B895" s="110"/>
      <c r="C895" s="122">
        <f t="shared" si="0"/>
        <v>10</v>
      </c>
      <c r="D895" s="113" t="str">
        <f t="shared" si="1"/>
        <v>Kể chuyện</v>
      </c>
      <c r="E895" s="110" t="str">
        <f t="shared" si="3"/>
        <v>10Kể chuyện</v>
      </c>
      <c r="F895" s="129">
        <v>10</v>
      </c>
      <c r="G895" s="123" t="s">
        <v>112</v>
      </c>
      <c r="H895" s="123"/>
      <c r="I895" s="123"/>
      <c r="J895" s="127" t="s">
        <v>750</v>
      </c>
      <c r="K895" s="130" t="s">
        <v>147</v>
      </c>
      <c r="L895" s="110"/>
      <c r="M895" s="110"/>
      <c r="N895" s="110"/>
      <c r="O895" s="112"/>
      <c r="P895" s="110"/>
    </row>
    <row r="896" spans="1:16" ht="12.75" customHeight="1" x14ac:dyDescent="0.25">
      <c r="A896" s="110"/>
      <c r="B896" s="110"/>
      <c r="C896" s="122">
        <f t="shared" si="0"/>
        <v>11</v>
      </c>
      <c r="D896" s="113" t="str">
        <f t="shared" si="1"/>
        <v>Kể chuyện</v>
      </c>
      <c r="E896" s="110" t="str">
        <f t="shared" si="3"/>
        <v>11Kể chuyện</v>
      </c>
      <c r="F896" s="129">
        <v>11</v>
      </c>
      <c r="G896" s="123" t="s">
        <v>112</v>
      </c>
      <c r="H896" s="123"/>
      <c r="I896" s="123"/>
      <c r="J896" s="127" t="s">
        <v>751</v>
      </c>
      <c r="K896" s="130" t="s">
        <v>147</v>
      </c>
      <c r="L896" s="110"/>
      <c r="M896" s="110"/>
      <c r="N896" s="110"/>
      <c r="O896" s="112"/>
      <c r="P896" s="110"/>
    </row>
    <row r="897" spans="1:16" ht="12.75" customHeight="1" x14ac:dyDescent="0.25">
      <c r="A897" s="110"/>
      <c r="B897" s="110"/>
      <c r="C897" s="122">
        <f t="shared" si="0"/>
        <v>12</v>
      </c>
      <c r="D897" s="113" t="str">
        <f t="shared" si="1"/>
        <v>Kể chuyện</v>
      </c>
      <c r="E897" s="110" t="str">
        <f t="shared" si="3"/>
        <v>12Kể chuyện</v>
      </c>
      <c r="F897" s="129">
        <v>12</v>
      </c>
      <c r="G897" s="123" t="s">
        <v>112</v>
      </c>
      <c r="H897" s="123"/>
      <c r="I897" s="123"/>
      <c r="J897" s="127" t="s">
        <v>752</v>
      </c>
      <c r="K897" s="130" t="s">
        <v>749</v>
      </c>
      <c r="L897" s="110"/>
      <c r="M897" s="110"/>
      <c r="N897" s="110"/>
      <c r="O897" s="112"/>
      <c r="P897" s="110"/>
    </row>
    <row r="898" spans="1:16" ht="12.75" customHeight="1" x14ac:dyDescent="0.25">
      <c r="A898" s="110"/>
      <c r="B898" s="110"/>
      <c r="C898" s="122">
        <f t="shared" si="0"/>
        <v>13</v>
      </c>
      <c r="D898" s="113" t="str">
        <f t="shared" si="1"/>
        <v>Kể chuyện</v>
      </c>
      <c r="E898" s="110" t="str">
        <f t="shared" si="3"/>
        <v>13Kể chuyện</v>
      </c>
      <c r="F898" s="129">
        <v>13</v>
      </c>
      <c r="G898" s="123" t="s">
        <v>112</v>
      </c>
      <c r="H898" s="123"/>
      <c r="I898" s="123"/>
      <c r="J898" s="127" t="s">
        <v>753</v>
      </c>
      <c r="K898" s="130" t="s">
        <v>147</v>
      </c>
      <c r="L898" s="110"/>
      <c r="M898" s="110"/>
      <c r="N898" s="110"/>
      <c r="O898" s="112"/>
      <c r="P898" s="110"/>
    </row>
    <row r="899" spans="1:16" ht="12.75" customHeight="1" x14ac:dyDescent="0.25">
      <c r="A899" s="110"/>
      <c r="B899" s="110"/>
      <c r="C899" s="122">
        <f t="shared" si="0"/>
        <v>14</v>
      </c>
      <c r="D899" s="113" t="str">
        <f t="shared" si="1"/>
        <v>Kể chuyện</v>
      </c>
      <c r="E899" s="110" t="str">
        <f t="shared" si="3"/>
        <v>14Kể chuyện</v>
      </c>
      <c r="F899" s="129">
        <v>14</v>
      </c>
      <c r="G899" s="123" t="s">
        <v>112</v>
      </c>
      <c r="H899" s="123"/>
      <c r="I899" s="123"/>
      <c r="J899" s="127" t="s">
        <v>754</v>
      </c>
      <c r="K899" s="130" t="s">
        <v>147</v>
      </c>
      <c r="L899" s="110"/>
      <c r="M899" s="110"/>
      <c r="N899" s="110"/>
      <c r="O899" s="112"/>
      <c r="P899" s="110"/>
    </row>
    <row r="900" spans="1:16" ht="12.75" customHeight="1" x14ac:dyDescent="0.25">
      <c r="A900" s="110"/>
      <c r="B900" s="110"/>
      <c r="C900" s="122">
        <f t="shared" si="0"/>
        <v>15</v>
      </c>
      <c r="D900" s="113" t="str">
        <f t="shared" si="1"/>
        <v>Kể chuyện</v>
      </c>
      <c r="E900" s="110" t="str">
        <f t="shared" si="3"/>
        <v>15Kể chuyện</v>
      </c>
      <c r="F900" s="129">
        <v>15</v>
      </c>
      <c r="G900" s="123" t="s">
        <v>112</v>
      </c>
      <c r="H900" s="123"/>
      <c r="I900" s="123"/>
      <c r="J900" s="127" t="s">
        <v>755</v>
      </c>
      <c r="K900" s="130" t="s">
        <v>749</v>
      </c>
      <c r="L900" s="110"/>
      <c r="M900" s="110"/>
      <c r="N900" s="110"/>
      <c r="O900" s="112"/>
      <c r="P900" s="110"/>
    </row>
    <row r="901" spans="1:16" ht="12.75" customHeight="1" x14ac:dyDescent="0.25">
      <c r="A901" s="110"/>
      <c r="B901" s="110"/>
      <c r="C901" s="122">
        <f t="shared" si="0"/>
        <v>16</v>
      </c>
      <c r="D901" s="113" t="str">
        <f t="shared" si="1"/>
        <v>Kể chuyện</v>
      </c>
      <c r="E901" s="110" t="str">
        <f t="shared" si="3"/>
        <v>16Kể chuyện</v>
      </c>
      <c r="F901" s="129">
        <v>16</v>
      </c>
      <c r="G901" s="123" t="s">
        <v>112</v>
      </c>
      <c r="H901" s="123"/>
      <c r="I901" s="123"/>
      <c r="J901" s="127" t="s">
        <v>748</v>
      </c>
      <c r="K901" s="130" t="s">
        <v>147</v>
      </c>
      <c r="L901" s="110"/>
      <c r="M901" s="110"/>
      <c r="N901" s="110"/>
      <c r="O901" s="112"/>
      <c r="P901" s="110"/>
    </row>
    <row r="902" spans="1:16" ht="12.75" customHeight="1" x14ac:dyDescent="0.25">
      <c r="A902" s="110"/>
      <c r="B902" s="110"/>
      <c r="C902" s="122">
        <f t="shared" si="0"/>
        <v>17</v>
      </c>
      <c r="D902" s="113" t="str">
        <f t="shared" si="1"/>
        <v>Kể chuyện</v>
      </c>
      <c r="E902" s="110" t="str">
        <f t="shared" si="3"/>
        <v>17Kể chuyện</v>
      </c>
      <c r="F902" s="129">
        <v>17</v>
      </c>
      <c r="G902" s="123" t="s">
        <v>112</v>
      </c>
      <c r="H902" s="123"/>
      <c r="I902" s="123"/>
      <c r="J902" s="127" t="s">
        <v>756</v>
      </c>
      <c r="K902" s="130" t="s">
        <v>147</v>
      </c>
      <c r="L902" s="110"/>
      <c r="M902" s="110"/>
      <c r="N902" s="110"/>
      <c r="O902" s="112"/>
      <c r="P902" s="110"/>
    </row>
    <row r="903" spans="1:16" ht="12.75" customHeight="1" x14ac:dyDescent="0.25">
      <c r="A903" s="110"/>
      <c r="B903" s="110"/>
      <c r="C903" s="122">
        <f t="shared" si="0"/>
        <v>18</v>
      </c>
      <c r="D903" s="113" t="str">
        <f t="shared" si="1"/>
        <v>Kể chuyện</v>
      </c>
      <c r="E903" s="110" t="str">
        <f t="shared" si="3"/>
        <v>18Kể chuyện</v>
      </c>
      <c r="F903" s="129">
        <v>18</v>
      </c>
      <c r="G903" s="123" t="s">
        <v>112</v>
      </c>
      <c r="H903" s="123"/>
      <c r="I903" s="123"/>
      <c r="J903" s="127" t="s">
        <v>757</v>
      </c>
      <c r="K903" s="130" t="s">
        <v>749</v>
      </c>
      <c r="L903" s="110"/>
      <c r="M903" s="110"/>
      <c r="N903" s="110"/>
      <c r="O903" s="112"/>
      <c r="P903" s="110"/>
    </row>
    <row r="904" spans="1:16" ht="12.75" customHeight="1" x14ac:dyDescent="0.25">
      <c r="A904" s="110"/>
      <c r="B904" s="110"/>
      <c r="C904" s="122">
        <f t="shared" si="0"/>
        <v>19</v>
      </c>
      <c r="D904" s="113" t="str">
        <f t="shared" si="1"/>
        <v>Kể chuyện</v>
      </c>
      <c r="E904" s="110" t="str">
        <f t="shared" si="3"/>
        <v>19Kể chuyện</v>
      </c>
      <c r="F904" s="129">
        <v>19</v>
      </c>
      <c r="G904" s="123" t="s">
        <v>112</v>
      </c>
      <c r="H904" s="123"/>
      <c r="I904" s="123"/>
      <c r="J904" s="127" t="s">
        <v>758</v>
      </c>
      <c r="K904" s="130" t="s">
        <v>147</v>
      </c>
      <c r="L904" s="110"/>
      <c r="M904" s="110"/>
      <c r="N904" s="110"/>
      <c r="O904" s="112"/>
      <c r="P904" s="110"/>
    </row>
    <row r="905" spans="1:16" ht="12.75" customHeight="1" x14ac:dyDescent="0.25">
      <c r="A905" s="110"/>
      <c r="B905" s="110"/>
      <c r="C905" s="122">
        <f t="shared" si="0"/>
        <v>20</v>
      </c>
      <c r="D905" s="113" t="str">
        <f t="shared" si="1"/>
        <v>Kể chuyện</v>
      </c>
      <c r="E905" s="110" t="str">
        <f t="shared" si="3"/>
        <v>20Kể chuyện</v>
      </c>
      <c r="F905" s="129">
        <v>20</v>
      </c>
      <c r="G905" s="123" t="s">
        <v>112</v>
      </c>
      <c r="H905" s="123"/>
      <c r="I905" s="123"/>
      <c r="J905" s="127" t="s">
        <v>756</v>
      </c>
      <c r="K905" s="130" t="s">
        <v>147</v>
      </c>
      <c r="L905" s="110"/>
      <c r="M905" s="110"/>
      <c r="N905" s="110"/>
      <c r="O905" s="112"/>
      <c r="P905" s="110"/>
    </row>
    <row r="906" spans="1:16" ht="12.75" customHeight="1" x14ac:dyDescent="0.25">
      <c r="A906" s="110"/>
      <c r="B906" s="110"/>
      <c r="C906" s="122">
        <f t="shared" si="0"/>
        <v>21</v>
      </c>
      <c r="D906" s="113" t="str">
        <f t="shared" si="1"/>
        <v>Kể chuyện</v>
      </c>
      <c r="E906" s="110" t="str">
        <f t="shared" si="3"/>
        <v>21Kể chuyện</v>
      </c>
      <c r="F906" s="129">
        <v>21</v>
      </c>
      <c r="G906" s="123" t="s">
        <v>112</v>
      </c>
      <c r="H906" s="123"/>
      <c r="I906" s="123"/>
      <c r="J906" s="127" t="s">
        <v>748</v>
      </c>
      <c r="K906" s="130" t="s">
        <v>749</v>
      </c>
      <c r="L906" s="110"/>
      <c r="M906" s="110"/>
      <c r="N906" s="110"/>
      <c r="O906" s="112"/>
      <c r="P906" s="110"/>
    </row>
    <row r="907" spans="1:16" ht="12.75" customHeight="1" x14ac:dyDescent="0.25">
      <c r="A907" s="110"/>
      <c r="B907" s="110"/>
      <c r="C907" s="122">
        <f t="shared" si="0"/>
        <v>22</v>
      </c>
      <c r="D907" s="113" t="str">
        <f t="shared" si="1"/>
        <v>Kể chuyện</v>
      </c>
      <c r="E907" s="110" t="str">
        <f t="shared" si="3"/>
        <v>22Kể chuyện</v>
      </c>
      <c r="F907" s="129">
        <v>22</v>
      </c>
      <c r="G907" s="123" t="s">
        <v>112</v>
      </c>
      <c r="H907" s="123"/>
      <c r="I907" s="123"/>
      <c r="J907" s="127" t="s">
        <v>759</v>
      </c>
      <c r="K907" s="130" t="s">
        <v>147</v>
      </c>
      <c r="L907" s="110"/>
      <c r="M907" s="110"/>
      <c r="N907" s="110"/>
      <c r="O907" s="112"/>
      <c r="P907" s="110"/>
    </row>
    <row r="908" spans="1:16" ht="12.75" customHeight="1" x14ac:dyDescent="0.25">
      <c r="A908" s="110"/>
      <c r="B908" s="110"/>
      <c r="C908" s="122">
        <f t="shared" si="0"/>
        <v>23</v>
      </c>
      <c r="D908" s="113" t="str">
        <f t="shared" si="1"/>
        <v>Kể chuyện</v>
      </c>
      <c r="E908" s="110" t="str">
        <f t="shared" si="3"/>
        <v>23Kể chuyện</v>
      </c>
      <c r="F908" s="129">
        <v>23</v>
      </c>
      <c r="G908" s="123" t="s">
        <v>112</v>
      </c>
      <c r="H908" s="123"/>
      <c r="I908" s="123"/>
      <c r="J908" s="127" t="s">
        <v>756</v>
      </c>
      <c r="K908" s="130" t="s">
        <v>147</v>
      </c>
      <c r="L908" s="110"/>
      <c r="M908" s="110"/>
      <c r="N908" s="110"/>
      <c r="O908" s="112"/>
      <c r="P908" s="110"/>
    </row>
    <row r="909" spans="1:16" ht="12.75" customHeight="1" x14ac:dyDescent="0.25">
      <c r="A909" s="110"/>
      <c r="B909" s="110"/>
      <c r="C909" s="122">
        <f t="shared" si="0"/>
        <v>24</v>
      </c>
      <c r="D909" s="113" t="str">
        <f t="shared" si="1"/>
        <v>Kể chuyện</v>
      </c>
      <c r="E909" s="110" t="str">
        <f t="shared" si="3"/>
        <v>24Kể chuyện</v>
      </c>
      <c r="F909" s="129">
        <v>24</v>
      </c>
      <c r="G909" s="123" t="s">
        <v>112</v>
      </c>
      <c r="H909" s="123"/>
      <c r="I909" s="123"/>
      <c r="J909" s="127" t="s">
        <v>748</v>
      </c>
      <c r="K909" s="130" t="s">
        <v>749</v>
      </c>
      <c r="L909" s="110"/>
      <c r="M909" s="110"/>
      <c r="N909" s="110"/>
      <c r="O909" s="112"/>
      <c r="P909" s="110"/>
    </row>
    <row r="910" spans="1:16" ht="12.75" customHeight="1" x14ac:dyDescent="0.25">
      <c r="A910" s="110"/>
      <c r="B910" s="110"/>
      <c r="C910" s="122">
        <f t="shared" si="0"/>
        <v>25</v>
      </c>
      <c r="D910" s="113" t="str">
        <f t="shared" si="1"/>
        <v>Kể chuyện</v>
      </c>
      <c r="E910" s="110" t="str">
        <f t="shared" si="3"/>
        <v>25Kể chuyện</v>
      </c>
      <c r="F910" s="129">
        <v>25</v>
      </c>
      <c r="G910" s="123" t="s">
        <v>112</v>
      </c>
      <c r="H910" s="123"/>
      <c r="I910" s="123"/>
      <c r="J910" s="127" t="s">
        <v>760</v>
      </c>
      <c r="K910" s="130" t="s">
        <v>147</v>
      </c>
      <c r="L910" s="110"/>
      <c r="M910" s="110"/>
      <c r="N910" s="110"/>
      <c r="O910" s="112"/>
      <c r="P910" s="110"/>
    </row>
    <row r="911" spans="1:16" ht="12.75" customHeight="1" x14ac:dyDescent="0.25">
      <c r="A911" s="110"/>
      <c r="B911" s="110"/>
      <c r="C911" s="122">
        <f t="shared" si="0"/>
        <v>26</v>
      </c>
      <c r="D911" s="113" t="str">
        <f t="shared" si="1"/>
        <v>Kể chuyện</v>
      </c>
      <c r="E911" s="110" t="str">
        <f t="shared" si="3"/>
        <v>26Kể chuyện</v>
      </c>
      <c r="F911" s="129">
        <v>26</v>
      </c>
      <c r="G911" s="123" t="s">
        <v>112</v>
      </c>
      <c r="H911" s="123"/>
      <c r="I911" s="123"/>
      <c r="J911" s="127" t="s">
        <v>755</v>
      </c>
      <c r="K911" s="130" t="s">
        <v>147</v>
      </c>
      <c r="L911" s="110"/>
      <c r="M911" s="110"/>
      <c r="N911" s="110"/>
      <c r="O911" s="112"/>
      <c r="P911" s="110"/>
    </row>
    <row r="912" spans="1:16" ht="12.75" customHeight="1" x14ac:dyDescent="0.25">
      <c r="A912" s="110"/>
      <c r="B912" s="110"/>
      <c r="C912" s="122">
        <f t="shared" si="0"/>
        <v>27</v>
      </c>
      <c r="D912" s="113" t="str">
        <f t="shared" si="1"/>
        <v>Kể chuyện</v>
      </c>
      <c r="E912" s="110" t="str">
        <f t="shared" si="3"/>
        <v>27Kể chuyện</v>
      </c>
      <c r="F912" s="129">
        <v>27</v>
      </c>
      <c r="G912" s="123" t="s">
        <v>112</v>
      </c>
      <c r="H912" s="130"/>
      <c r="I912" s="130"/>
      <c r="J912" s="127" t="s">
        <v>748</v>
      </c>
      <c r="K912" s="130" t="s">
        <v>749</v>
      </c>
      <c r="L912" s="110"/>
      <c r="M912" s="110"/>
      <c r="N912" s="110"/>
      <c r="O912" s="112"/>
      <c r="P912" s="110"/>
    </row>
    <row r="913" spans="1:16" ht="12.75" customHeight="1" x14ac:dyDescent="0.25">
      <c r="A913" s="110"/>
      <c r="B913" s="110"/>
      <c r="C913" s="122">
        <f t="shared" si="0"/>
        <v>28</v>
      </c>
      <c r="D913" s="113" t="str">
        <f t="shared" si="1"/>
        <v>Kể chuyện</v>
      </c>
      <c r="E913" s="110" t="str">
        <f t="shared" si="3"/>
        <v>28Kể chuyện</v>
      </c>
      <c r="F913" s="129">
        <v>28</v>
      </c>
      <c r="G913" s="123" t="s">
        <v>112</v>
      </c>
      <c r="H913" s="123"/>
      <c r="I913" s="123"/>
      <c r="J913" s="127" t="s">
        <v>175</v>
      </c>
      <c r="K913" s="130" t="s">
        <v>147</v>
      </c>
      <c r="L913" s="110"/>
      <c r="M913" s="110"/>
      <c r="N913" s="110"/>
      <c r="O913" s="112"/>
      <c r="P913" s="110"/>
    </row>
    <row r="914" spans="1:16" ht="12.75" customHeight="1" x14ac:dyDescent="0.25">
      <c r="A914" s="110"/>
      <c r="B914" s="110"/>
      <c r="C914" s="122">
        <f t="shared" si="0"/>
        <v>29</v>
      </c>
      <c r="D914" s="113" t="str">
        <f t="shared" si="1"/>
        <v>Kể chuyện</v>
      </c>
      <c r="E914" s="110" t="str">
        <f t="shared" si="3"/>
        <v>29Kể chuyện</v>
      </c>
      <c r="F914" s="129">
        <v>29</v>
      </c>
      <c r="G914" s="123" t="s">
        <v>112</v>
      </c>
      <c r="H914" s="123"/>
      <c r="I914" s="123"/>
      <c r="J914" s="127" t="s">
        <v>761</v>
      </c>
      <c r="K914" s="130" t="s">
        <v>147</v>
      </c>
      <c r="L914" s="110"/>
      <c r="M914" s="110"/>
      <c r="N914" s="110"/>
      <c r="O914" s="112"/>
      <c r="P914" s="110"/>
    </row>
    <row r="915" spans="1:16" ht="12.75" customHeight="1" x14ac:dyDescent="0.25">
      <c r="A915" s="110"/>
      <c r="B915" s="110"/>
      <c r="C915" s="122">
        <f t="shared" si="0"/>
        <v>30</v>
      </c>
      <c r="D915" s="113" t="str">
        <f t="shared" si="1"/>
        <v>Kể chuyện</v>
      </c>
      <c r="E915" s="110" t="str">
        <f t="shared" si="3"/>
        <v>30Kể chuyện</v>
      </c>
      <c r="F915" s="129">
        <v>30</v>
      </c>
      <c r="G915" s="123" t="s">
        <v>112</v>
      </c>
      <c r="H915" s="123"/>
      <c r="I915" s="123"/>
      <c r="J915" s="127" t="s">
        <v>755</v>
      </c>
      <c r="K915" s="130" t="s">
        <v>749</v>
      </c>
      <c r="L915" s="110"/>
      <c r="M915" s="110"/>
      <c r="N915" s="110"/>
      <c r="O915" s="112"/>
      <c r="P915" s="110"/>
    </row>
    <row r="916" spans="1:16" ht="12.75" customHeight="1" x14ac:dyDescent="0.25">
      <c r="A916" s="110"/>
      <c r="B916" s="110"/>
      <c r="C916" s="122">
        <f t="shared" si="0"/>
        <v>31</v>
      </c>
      <c r="D916" s="113" t="str">
        <f t="shared" si="1"/>
        <v>Kể chuyện</v>
      </c>
      <c r="E916" s="110" t="str">
        <f t="shared" si="3"/>
        <v>31Kể chuyện</v>
      </c>
      <c r="F916" s="129">
        <v>31</v>
      </c>
      <c r="G916" s="123" t="s">
        <v>112</v>
      </c>
      <c r="H916" s="123"/>
      <c r="I916" s="123"/>
      <c r="J916" s="127" t="s">
        <v>748</v>
      </c>
      <c r="K916" s="130" t="s">
        <v>147</v>
      </c>
      <c r="L916" s="110"/>
      <c r="M916" s="110"/>
      <c r="N916" s="110"/>
      <c r="O916" s="112"/>
      <c r="P916" s="110"/>
    </row>
    <row r="917" spans="1:16" ht="12.75" customHeight="1" x14ac:dyDescent="0.25">
      <c r="A917" s="110"/>
      <c r="B917" s="110"/>
      <c r="C917" s="122">
        <f t="shared" si="0"/>
        <v>32</v>
      </c>
      <c r="D917" s="113" t="str">
        <f t="shared" si="1"/>
        <v>Kể chuyện</v>
      </c>
      <c r="E917" s="110" t="str">
        <f t="shared" si="3"/>
        <v>32Kể chuyện</v>
      </c>
      <c r="F917" s="129">
        <v>32</v>
      </c>
      <c r="G917" s="123" t="s">
        <v>112</v>
      </c>
      <c r="H917" s="123"/>
      <c r="I917" s="123"/>
      <c r="J917" s="127" t="s">
        <v>762</v>
      </c>
      <c r="K917" s="130" t="s">
        <v>147</v>
      </c>
      <c r="L917" s="110"/>
      <c r="M917" s="110"/>
      <c r="N917" s="110"/>
      <c r="O917" s="112"/>
      <c r="P917" s="110"/>
    </row>
    <row r="918" spans="1:16" ht="12.75" customHeight="1" x14ac:dyDescent="0.25">
      <c r="A918" s="110"/>
      <c r="B918" s="110"/>
      <c r="C918" s="122">
        <f t="shared" si="0"/>
        <v>33</v>
      </c>
      <c r="D918" s="113" t="str">
        <f t="shared" si="1"/>
        <v>Kể chuyện</v>
      </c>
      <c r="E918" s="110" t="str">
        <f t="shared" si="3"/>
        <v>33Kể chuyện</v>
      </c>
      <c r="F918" s="129">
        <v>33</v>
      </c>
      <c r="G918" s="123" t="s">
        <v>112</v>
      </c>
      <c r="H918" s="123"/>
      <c r="I918" s="123"/>
      <c r="J918" s="127" t="s">
        <v>755</v>
      </c>
      <c r="K918" s="130" t="s">
        <v>749</v>
      </c>
      <c r="L918" s="110"/>
      <c r="M918" s="110"/>
      <c r="N918" s="110"/>
      <c r="O918" s="112"/>
      <c r="P918" s="110"/>
    </row>
    <row r="919" spans="1:16" ht="12.75" customHeight="1" x14ac:dyDescent="0.25">
      <c r="A919" s="110"/>
      <c r="B919" s="110"/>
      <c r="C919" s="122">
        <f t="shared" si="0"/>
        <v>34</v>
      </c>
      <c r="D919" s="113" t="str">
        <f t="shared" si="1"/>
        <v>Kể chuyện</v>
      </c>
      <c r="E919" s="110" t="str">
        <f t="shared" si="3"/>
        <v>34Kể chuyện</v>
      </c>
      <c r="F919" s="129">
        <v>34</v>
      </c>
      <c r="G919" s="123" t="s">
        <v>112</v>
      </c>
      <c r="H919" s="123"/>
      <c r="I919" s="123"/>
      <c r="J919" s="127" t="s">
        <v>748</v>
      </c>
      <c r="K919" s="130" t="s">
        <v>147</v>
      </c>
      <c r="L919" s="110"/>
      <c r="M919" s="110"/>
      <c r="N919" s="110"/>
      <c r="O919" s="112"/>
      <c r="P919" s="110"/>
    </row>
    <row r="920" spans="1:16" ht="12.75" customHeight="1" x14ac:dyDescent="0.25">
      <c r="A920" s="110"/>
      <c r="B920" s="110"/>
      <c r="C920" s="122">
        <f t="shared" si="0"/>
        <v>35</v>
      </c>
      <c r="D920" s="113" t="str">
        <f t="shared" si="1"/>
        <v>Kể chuyện</v>
      </c>
      <c r="E920" s="110" t="str">
        <f t="shared" si="3"/>
        <v>35Kể chuyện</v>
      </c>
      <c r="F920" s="129">
        <v>35</v>
      </c>
      <c r="G920" s="123" t="s">
        <v>112</v>
      </c>
      <c r="H920" s="123"/>
      <c r="I920" s="123"/>
      <c r="J920" s="127" t="s">
        <v>409</v>
      </c>
      <c r="K920" s="130" t="s">
        <v>147</v>
      </c>
      <c r="L920" s="110"/>
      <c r="M920" s="110"/>
      <c r="N920" s="110"/>
      <c r="O920" s="112"/>
      <c r="P920" s="110"/>
    </row>
    <row r="921" spans="1:16" ht="12.75" customHeight="1" x14ac:dyDescent="0.25">
      <c r="A921" s="110"/>
      <c r="B921" s="110"/>
      <c r="C921" s="122">
        <f t="shared" si="0"/>
        <v>1</v>
      </c>
      <c r="D921" s="113" t="str">
        <f t="shared" si="1"/>
        <v>TLV</v>
      </c>
      <c r="E921" s="110" t="str">
        <f t="shared" si="3"/>
        <v>1TLV</v>
      </c>
      <c r="F921" s="129">
        <v>1</v>
      </c>
      <c r="G921" s="123" t="s">
        <v>128</v>
      </c>
      <c r="H921" s="123"/>
      <c r="I921" s="123"/>
      <c r="J921" s="127" t="s">
        <v>763</v>
      </c>
      <c r="K921" s="130" t="s">
        <v>749</v>
      </c>
      <c r="L921" s="110"/>
      <c r="M921" s="110"/>
      <c r="N921" s="110"/>
      <c r="O921" s="112"/>
      <c r="P921" s="110"/>
    </row>
    <row r="922" spans="1:16" ht="12.75" customHeight="1" x14ac:dyDescent="0.25">
      <c r="A922" s="110"/>
      <c r="B922" s="110"/>
      <c r="C922" s="122">
        <f t="shared" si="0"/>
        <v>2</v>
      </c>
      <c r="D922" s="113" t="str">
        <f t="shared" si="1"/>
        <v>TLV</v>
      </c>
      <c r="E922" s="110" t="str">
        <f t="shared" si="3"/>
        <v>2TLV</v>
      </c>
      <c r="F922" s="129">
        <v>2</v>
      </c>
      <c r="G922" s="123" t="s">
        <v>128</v>
      </c>
      <c r="H922" s="123"/>
      <c r="I922" s="123"/>
      <c r="J922" s="127" t="s">
        <v>764</v>
      </c>
      <c r="K922" s="130" t="s">
        <v>147</v>
      </c>
      <c r="L922" s="110"/>
      <c r="M922" s="110"/>
      <c r="N922" s="110"/>
      <c r="O922" s="112"/>
      <c r="P922" s="110"/>
    </row>
    <row r="923" spans="1:16" ht="12.75" customHeight="1" x14ac:dyDescent="0.25">
      <c r="A923" s="110"/>
      <c r="B923" s="110"/>
      <c r="C923" s="122">
        <f t="shared" si="0"/>
        <v>3</v>
      </c>
      <c r="D923" s="113" t="str">
        <f t="shared" si="1"/>
        <v>TLV</v>
      </c>
      <c r="E923" s="110" t="str">
        <f t="shared" si="3"/>
        <v>3TLV</v>
      </c>
      <c r="F923" s="129">
        <v>3</v>
      </c>
      <c r="G923" s="123" t="s">
        <v>128</v>
      </c>
      <c r="H923" s="123"/>
      <c r="I923" s="123"/>
      <c r="J923" s="127" t="s">
        <v>764</v>
      </c>
      <c r="K923" s="130" t="s">
        <v>147</v>
      </c>
      <c r="L923" s="110"/>
      <c r="M923" s="110"/>
      <c r="N923" s="110"/>
      <c r="O923" s="112"/>
      <c r="P923" s="110"/>
    </row>
    <row r="924" spans="1:16" ht="12.75" customHeight="1" x14ac:dyDescent="0.25">
      <c r="A924" s="110"/>
      <c r="B924" s="110"/>
      <c r="C924" s="122">
        <f t="shared" si="0"/>
        <v>4</v>
      </c>
      <c r="D924" s="113" t="str">
        <f t="shared" si="1"/>
        <v>TLV</v>
      </c>
      <c r="E924" s="110" t="str">
        <f t="shared" si="3"/>
        <v>4TLV</v>
      </c>
      <c r="F924" s="129">
        <v>4</v>
      </c>
      <c r="G924" s="123" t="s">
        <v>128</v>
      </c>
      <c r="H924" s="123"/>
      <c r="I924" s="123"/>
      <c r="J924" s="127" t="s">
        <v>765</v>
      </c>
      <c r="K924" s="130" t="s">
        <v>749</v>
      </c>
      <c r="L924" s="110"/>
      <c r="M924" s="110"/>
      <c r="N924" s="110"/>
      <c r="O924" s="112"/>
      <c r="P924" s="110"/>
    </row>
    <row r="925" spans="1:16" ht="12.75" customHeight="1" x14ac:dyDescent="0.25">
      <c r="A925" s="110"/>
      <c r="B925" s="110"/>
      <c r="C925" s="122">
        <f t="shared" si="0"/>
        <v>5</v>
      </c>
      <c r="D925" s="113" t="str">
        <f t="shared" si="1"/>
        <v>TLV</v>
      </c>
      <c r="E925" s="110" t="str">
        <f t="shared" si="3"/>
        <v>5TLV</v>
      </c>
      <c r="F925" s="129">
        <v>5</v>
      </c>
      <c r="G925" s="123" t="s">
        <v>128</v>
      </c>
      <c r="H925" s="123"/>
      <c r="I925" s="123"/>
      <c r="J925" s="127" t="s">
        <v>764</v>
      </c>
      <c r="K925" s="130" t="s">
        <v>147</v>
      </c>
      <c r="L925" s="110"/>
      <c r="M925" s="110"/>
      <c r="N925" s="110"/>
      <c r="O925" s="112"/>
      <c r="P925" s="110"/>
    </row>
    <row r="926" spans="1:16" ht="12.75" customHeight="1" x14ac:dyDescent="0.25">
      <c r="A926" s="110"/>
      <c r="B926" s="110"/>
      <c r="C926" s="122">
        <f t="shared" si="0"/>
        <v>6</v>
      </c>
      <c r="D926" s="113" t="str">
        <f t="shared" si="1"/>
        <v>TLV</v>
      </c>
      <c r="E926" s="110" t="str">
        <f t="shared" si="3"/>
        <v>6TLV</v>
      </c>
      <c r="F926" s="129">
        <v>6</v>
      </c>
      <c r="G926" s="123" t="s">
        <v>128</v>
      </c>
      <c r="H926" s="123"/>
      <c r="I926" s="123"/>
      <c r="J926" s="127" t="s">
        <v>764</v>
      </c>
      <c r="K926" s="130" t="s">
        <v>147</v>
      </c>
      <c r="L926" s="110"/>
      <c r="M926" s="110"/>
      <c r="N926" s="110"/>
      <c r="O926" s="112"/>
      <c r="P926" s="110"/>
    </row>
    <row r="927" spans="1:16" ht="12.75" customHeight="1" x14ac:dyDescent="0.25">
      <c r="A927" s="110"/>
      <c r="B927" s="110"/>
      <c r="C927" s="122">
        <f t="shared" si="0"/>
        <v>7</v>
      </c>
      <c r="D927" s="113" t="str">
        <f t="shared" si="1"/>
        <v>TLV</v>
      </c>
      <c r="E927" s="110" t="str">
        <f t="shared" si="3"/>
        <v>7TLV</v>
      </c>
      <c r="F927" s="129">
        <v>7</v>
      </c>
      <c r="G927" s="123" t="s">
        <v>128</v>
      </c>
      <c r="H927" s="130"/>
      <c r="I927" s="130"/>
      <c r="J927" s="127" t="s">
        <v>764</v>
      </c>
      <c r="K927" s="130" t="s">
        <v>749</v>
      </c>
      <c r="L927" s="110"/>
      <c r="M927" s="110"/>
      <c r="N927" s="110"/>
      <c r="O927" s="112"/>
      <c r="P927" s="110"/>
    </row>
    <row r="928" spans="1:16" ht="12.75" customHeight="1" x14ac:dyDescent="0.25">
      <c r="A928" s="110"/>
      <c r="B928" s="110"/>
      <c r="C928" s="122">
        <f t="shared" si="0"/>
        <v>8</v>
      </c>
      <c r="D928" s="113" t="str">
        <f t="shared" si="1"/>
        <v>TLV</v>
      </c>
      <c r="E928" s="110" t="str">
        <f t="shared" si="3"/>
        <v>8TLV</v>
      </c>
      <c r="F928" s="129">
        <v>8</v>
      </c>
      <c r="G928" s="123" t="s">
        <v>128</v>
      </c>
      <c r="H928" s="130"/>
      <c r="I928" s="130"/>
      <c r="J928" s="127" t="s">
        <v>766</v>
      </c>
      <c r="K928" s="130" t="s">
        <v>147</v>
      </c>
      <c r="L928" s="110"/>
      <c r="M928" s="110"/>
      <c r="N928" s="110"/>
      <c r="O928" s="112"/>
      <c r="P928" s="110"/>
    </row>
    <row r="929" spans="1:16" ht="12.75" customHeight="1" x14ac:dyDescent="0.25">
      <c r="A929" s="110"/>
      <c r="B929" s="110"/>
      <c r="C929" s="122">
        <f t="shared" si="0"/>
        <v>9</v>
      </c>
      <c r="D929" s="113" t="str">
        <f t="shared" si="1"/>
        <v>TLV</v>
      </c>
      <c r="E929" s="110" t="str">
        <f t="shared" si="3"/>
        <v>9TLV</v>
      </c>
      <c r="F929" s="129">
        <v>9</v>
      </c>
      <c r="G929" s="123" t="s">
        <v>128</v>
      </c>
      <c r="H929" s="130"/>
      <c r="I929" s="130"/>
      <c r="J929" s="127" t="s">
        <v>765</v>
      </c>
      <c r="K929" s="130" t="s">
        <v>147</v>
      </c>
      <c r="L929" s="110"/>
      <c r="M929" s="110"/>
      <c r="N929" s="110"/>
      <c r="O929" s="112"/>
      <c r="P929" s="110"/>
    </row>
    <row r="930" spans="1:16" ht="12.75" customHeight="1" x14ac:dyDescent="0.25">
      <c r="A930" s="110"/>
      <c r="B930" s="110"/>
      <c r="C930" s="122">
        <f t="shared" si="0"/>
        <v>10</v>
      </c>
      <c r="D930" s="113" t="str">
        <f t="shared" si="1"/>
        <v>TLV</v>
      </c>
      <c r="E930" s="110" t="str">
        <f t="shared" si="3"/>
        <v>10TLV</v>
      </c>
      <c r="F930" s="129">
        <v>10</v>
      </c>
      <c r="G930" s="123" t="s">
        <v>128</v>
      </c>
      <c r="H930" s="123"/>
      <c r="I930" s="123"/>
      <c r="J930" s="127" t="s">
        <v>767</v>
      </c>
      <c r="K930" s="130" t="s">
        <v>749</v>
      </c>
      <c r="L930" s="110"/>
      <c r="M930" s="110"/>
      <c r="N930" s="110"/>
      <c r="O930" s="112"/>
      <c r="P930" s="110"/>
    </row>
    <row r="931" spans="1:16" ht="12.75" customHeight="1" x14ac:dyDescent="0.25">
      <c r="A931" s="110"/>
      <c r="B931" s="110"/>
      <c r="C931" s="122">
        <f t="shared" si="0"/>
        <v>11</v>
      </c>
      <c r="D931" s="113" t="str">
        <f t="shared" si="1"/>
        <v>TLV</v>
      </c>
      <c r="E931" s="110" t="str">
        <f t="shared" si="3"/>
        <v>11TLV</v>
      </c>
      <c r="F931" s="129">
        <v>11</v>
      </c>
      <c r="G931" s="123" t="s">
        <v>128</v>
      </c>
      <c r="H931" s="123"/>
      <c r="I931" s="123"/>
      <c r="J931" s="127" t="s">
        <v>768</v>
      </c>
      <c r="K931" s="130" t="s">
        <v>147</v>
      </c>
      <c r="L931" s="110"/>
      <c r="M931" s="110"/>
      <c r="N931" s="110"/>
      <c r="O931" s="112"/>
      <c r="P931" s="110"/>
    </row>
    <row r="932" spans="1:16" ht="12.75" customHeight="1" x14ac:dyDescent="0.25">
      <c r="A932" s="110"/>
      <c r="B932" s="110"/>
      <c r="C932" s="122">
        <f t="shared" si="0"/>
        <v>12</v>
      </c>
      <c r="D932" s="113" t="str">
        <f t="shared" si="1"/>
        <v>TLV</v>
      </c>
      <c r="E932" s="110" t="str">
        <f t="shared" si="3"/>
        <v>12TLV</v>
      </c>
      <c r="F932" s="129">
        <v>12</v>
      </c>
      <c r="G932" s="123" t="s">
        <v>128</v>
      </c>
      <c r="H932" s="123"/>
      <c r="I932" s="123"/>
      <c r="J932" s="127" t="s">
        <v>764</v>
      </c>
      <c r="K932" s="130" t="s">
        <v>147</v>
      </c>
      <c r="L932" s="110"/>
      <c r="M932" s="110"/>
      <c r="N932" s="110"/>
      <c r="O932" s="112"/>
      <c r="P932" s="110"/>
    </row>
    <row r="933" spans="1:16" ht="12.75" customHeight="1" x14ac:dyDescent="0.25">
      <c r="A933" s="110"/>
      <c r="B933" s="110"/>
      <c r="C933" s="122">
        <f t="shared" si="0"/>
        <v>13</v>
      </c>
      <c r="D933" s="113" t="str">
        <f t="shared" si="1"/>
        <v>TLV</v>
      </c>
      <c r="E933" s="110" t="str">
        <f t="shared" si="3"/>
        <v>13TLV</v>
      </c>
      <c r="F933" s="129">
        <v>13</v>
      </c>
      <c r="G933" s="123" t="s">
        <v>128</v>
      </c>
      <c r="H933" s="123"/>
      <c r="I933" s="123"/>
      <c r="J933" s="127" t="s">
        <v>764</v>
      </c>
      <c r="K933" s="130" t="s">
        <v>749</v>
      </c>
      <c r="L933" s="110"/>
      <c r="M933" s="110"/>
      <c r="N933" s="110"/>
      <c r="O933" s="112"/>
      <c r="P933" s="110"/>
    </row>
    <row r="934" spans="1:16" ht="12.75" customHeight="1" x14ac:dyDescent="0.25">
      <c r="A934" s="110"/>
      <c r="B934" s="110"/>
      <c r="C934" s="122">
        <f t="shared" si="0"/>
        <v>14</v>
      </c>
      <c r="D934" s="113" t="str">
        <f t="shared" si="1"/>
        <v>TLV</v>
      </c>
      <c r="E934" s="110" t="str">
        <f t="shared" si="3"/>
        <v>14TLV</v>
      </c>
      <c r="F934" s="129">
        <v>14</v>
      </c>
      <c r="G934" s="123" t="s">
        <v>128</v>
      </c>
      <c r="H934" s="123"/>
      <c r="I934" s="123"/>
      <c r="J934" s="127" t="s">
        <v>764</v>
      </c>
      <c r="K934" s="130" t="s">
        <v>147</v>
      </c>
      <c r="L934" s="110"/>
      <c r="M934" s="110"/>
      <c r="N934" s="110"/>
      <c r="O934" s="112"/>
      <c r="P934" s="110"/>
    </row>
    <row r="935" spans="1:16" ht="12.75" customHeight="1" x14ac:dyDescent="0.25">
      <c r="A935" s="110"/>
      <c r="B935" s="110"/>
      <c r="C935" s="122">
        <f t="shared" si="0"/>
        <v>15</v>
      </c>
      <c r="D935" s="113" t="str">
        <f t="shared" si="1"/>
        <v>TLV</v>
      </c>
      <c r="E935" s="110" t="str">
        <f t="shared" si="3"/>
        <v>15TLV</v>
      </c>
      <c r="F935" s="129">
        <v>15</v>
      </c>
      <c r="G935" s="123" t="s">
        <v>128</v>
      </c>
      <c r="H935" s="123"/>
      <c r="I935" s="123"/>
      <c r="J935" s="127" t="s">
        <v>764</v>
      </c>
      <c r="K935" s="130" t="s">
        <v>147</v>
      </c>
      <c r="L935" s="110"/>
      <c r="M935" s="110"/>
      <c r="N935" s="110"/>
      <c r="O935" s="112"/>
      <c r="P935" s="110"/>
    </row>
    <row r="936" spans="1:16" ht="12.75" customHeight="1" x14ac:dyDescent="0.25">
      <c r="A936" s="110"/>
      <c r="B936" s="110"/>
      <c r="C936" s="122">
        <f t="shared" si="0"/>
        <v>16</v>
      </c>
      <c r="D936" s="113" t="str">
        <f t="shared" si="1"/>
        <v>TLV</v>
      </c>
      <c r="E936" s="110" t="str">
        <f t="shared" si="3"/>
        <v>16TLV</v>
      </c>
      <c r="F936" s="129">
        <v>16</v>
      </c>
      <c r="G936" s="123" t="s">
        <v>128</v>
      </c>
      <c r="H936" s="123"/>
      <c r="I936" s="123"/>
      <c r="J936" s="127" t="s">
        <v>769</v>
      </c>
      <c r="K936" s="130" t="s">
        <v>749</v>
      </c>
      <c r="L936" s="110"/>
      <c r="M936" s="110"/>
      <c r="N936" s="110"/>
      <c r="O936" s="112"/>
      <c r="P936" s="110"/>
    </row>
    <row r="937" spans="1:16" ht="12.75" customHeight="1" x14ac:dyDescent="0.25">
      <c r="A937" s="110"/>
      <c r="B937" s="110"/>
      <c r="C937" s="122">
        <f t="shared" si="0"/>
        <v>17</v>
      </c>
      <c r="D937" s="113" t="str">
        <f t="shared" si="1"/>
        <v>TLV</v>
      </c>
      <c r="E937" s="110" t="str">
        <f t="shared" si="3"/>
        <v>17TLV</v>
      </c>
      <c r="F937" s="129">
        <v>17</v>
      </c>
      <c r="G937" s="123" t="s">
        <v>128</v>
      </c>
      <c r="H937" s="123"/>
      <c r="I937" s="123"/>
      <c r="J937" s="127" t="s">
        <v>770</v>
      </c>
      <c r="K937" s="130" t="s">
        <v>147</v>
      </c>
      <c r="L937" s="110"/>
      <c r="M937" s="110"/>
      <c r="N937" s="110"/>
      <c r="O937" s="112"/>
      <c r="P937" s="110"/>
    </row>
    <row r="938" spans="1:16" ht="12.75" customHeight="1" x14ac:dyDescent="0.25">
      <c r="A938" s="110"/>
      <c r="B938" s="110"/>
      <c r="C938" s="122">
        <f t="shared" si="0"/>
        <v>18</v>
      </c>
      <c r="D938" s="113" t="str">
        <f t="shared" si="1"/>
        <v>TLV</v>
      </c>
      <c r="E938" s="110" t="str">
        <f t="shared" si="3"/>
        <v>18TLV</v>
      </c>
      <c r="F938" s="129">
        <v>18</v>
      </c>
      <c r="G938" s="123" t="s">
        <v>128</v>
      </c>
      <c r="H938" s="123"/>
      <c r="I938" s="123"/>
      <c r="J938" s="127" t="s">
        <v>770</v>
      </c>
      <c r="K938" s="130" t="s">
        <v>147</v>
      </c>
      <c r="L938" s="110"/>
      <c r="M938" s="110"/>
      <c r="N938" s="110"/>
      <c r="O938" s="112"/>
      <c r="P938" s="110"/>
    </row>
    <row r="939" spans="1:16" ht="12.75" customHeight="1" x14ac:dyDescent="0.25">
      <c r="A939" s="110"/>
      <c r="B939" s="110"/>
      <c r="C939" s="122">
        <f t="shared" si="0"/>
        <v>19</v>
      </c>
      <c r="D939" s="113" t="str">
        <f t="shared" si="1"/>
        <v>TLV</v>
      </c>
      <c r="E939" s="110" t="str">
        <f t="shared" si="3"/>
        <v>19TLV</v>
      </c>
      <c r="F939" s="129">
        <v>19</v>
      </c>
      <c r="G939" s="123" t="s">
        <v>128</v>
      </c>
      <c r="H939" s="123"/>
      <c r="I939" s="123"/>
      <c r="J939" s="127" t="s">
        <v>156</v>
      </c>
      <c r="K939" s="130" t="s">
        <v>749</v>
      </c>
      <c r="L939" s="110"/>
      <c r="M939" s="110"/>
      <c r="N939" s="110"/>
      <c r="O939" s="112"/>
      <c r="P939" s="110"/>
    </row>
    <row r="940" spans="1:16" ht="12.75" customHeight="1" x14ac:dyDescent="0.25">
      <c r="A940" s="110"/>
      <c r="B940" s="110"/>
      <c r="C940" s="122">
        <f t="shared" si="0"/>
        <v>20</v>
      </c>
      <c r="D940" s="113" t="str">
        <f t="shared" si="1"/>
        <v>TLV</v>
      </c>
      <c r="E940" s="110" t="str">
        <f t="shared" si="3"/>
        <v>20TLV</v>
      </c>
      <c r="F940" s="129">
        <v>20</v>
      </c>
      <c r="G940" s="123" t="s">
        <v>128</v>
      </c>
      <c r="H940" s="123"/>
      <c r="I940" s="123"/>
      <c r="J940" s="127" t="s">
        <v>156</v>
      </c>
      <c r="K940" s="130" t="s">
        <v>147</v>
      </c>
      <c r="L940" s="110"/>
      <c r="M940" s="110"/>
      <c r="N940" s="110"/>
      <c r="O940" s="112"/>
      <c r="P940" s="110"/>
    </row>
    <row r="941" spans="1:16" ht="12.75" customHeight="1" x14ac:dyDescent="0.25">
      <c r="A941" s="110"/>
      <c r="B941" s="110"/>
      <c r="C941" s="122">
        <f t="shared" si="0"/>
        <v>21</v>
      </c>
      <c r="D941" s="113" t="str">
        <f t="shared" si="1"/>
        <v>TLV</v>
      </c>
      <c r="E941" s="110" t="str">
        <f t="shared" si="3"/>
        <v>21TLV</v>
      </c>
      <c r="F941" s="129">
        <v>21</v>
      </c>
      <c r="G941" s="123" t="s">
        <v>128</v>
      </c>
      <c r="H941" s="123"/>
      <c r="I941" s="123"/>
      <c r="J941" s="127" t="s">
        <v>767</v>
      </c>
      <c r="K941" s="130" t="s">
        <v>147</v>
      </c>
      <c r="L941" s="110"/>
      <c r="M941" s="110"/>
      <c r="N941" s="110"/>
      <c r="O941" s="112"/>
      <c r="P941" s="110"/>
    </row>
    <row r="942" spans="1:16" ht="12.75" customHeight="1" x14ac:dyDescent="0.25">
      <c r="A942" s="110"/>
      <c r="B942" s="110"/>
      <c r="C942" s="122">
        <f t="shared" si="0"/>
        <v>22</v>
      </c>
      <c r="D942" s="113" t="str">
        <f t="shared" si="1"/>
        <v>TLV</v>
      </c>
      <c r="E942" s="110" t="str">
        <f t="shared" si="3"/>
        <v>22TLV</v>
      </c>
      <c r="F942" s="129">
        <v>22</v>
      </c>
      <c r="G942" s="123" t="s">
        <v>128</v>
      </c>
      <c r="H942" s="123"/>
      <c r="I942" s="123"/>
      <c r="J942" s="127" t="s">
        <v>768</v>
      </c>
      <c r="K942" s="130" t="s">
        <v>749</v>
      </c>
      <c r="L942" s="110"/>
      <c r="M942" s="110"/>
      <c r="N942" s="110"/>
      <c r="O942" s="112"/>
      <c r="P942" s="110"/>
    </row>
    <row r="943" spans="1:16" ht="12.75" customHeight="1" x14ac:dyDescent="0.25">
      <c r="A943" s="110"/>
      <c r="B943" s="110"/>
      <c r="C943" s="122">
        <f t="shared" si="0"/>
        <v>23</v>
      </c>
      <c r="D943" s="113" t="str">
        <f t="shared" si="1"/>
        <v>TLV</v>
      </c>
      <c r="E943" s="110" t="str">
        <f t="shared" si="3"/>
        <v>23TLV</v>
      </c>
      <c r="F943" s="129">
        <v>23</v>
      </c>
      <c r="G943" s="123" t="s">
        <v>128</v>
      </c>
      <c r="H943" s="123"/>
      <c r="I943" s="123"/>
      <c r="J943" s="127" t="s">
        <v>771</v>
      </c>
      <c r="K943" s="130" t="s">
        <v>749</v>
      </c>
      <c r="L943" s="110"/>
      <c r="M943" s="110"/>
      <c r="N943" s="110"/>
      <c r="O943" s="112"/>
      <c r="P943" s="110"/>
    </row>
    <row r="944" spans="1:16" ht="12.75" customHeight="1" x14ac:dyDescent="0.25">
      <c r="A944" s="110"/>
      <c r="B944" s="110"/>
      <c r="C944" s="122">
        <f t="shared" si="0"/>
        <v>24</v>
      </c>
      <c r="D944" s="113" t="str">
        <f t="shared" si="1"/>
        <v>TLV</v>
      </c>
      <c r="E944" s="110" t="str">
        <f t="shared" si="3"/>
        <v>24TLV</v>
      </c>
      <c r="F944" s="129">
        <v>24</v>
      </c>
      <c r="G944" s="123" t="s">
        <v>128</v>
      </c>
      <c r="H944" s="123"/>
      <c r="I944" s="123"/>
      <c r="J944" s="127" t="s">
        <v>772</v>
      </c>
      <c r="K944" s="130" t="s">
        <v>147</v>
      </c>
      <c r="L944" s="110"/>
      <c r="M944" s="110"/>
      <c r="N944" s="110"/>
      <c r="O944" s="112"/>
      <c r="P944" s="110"/>
    </row>
    <row r="945" spans="1:16" ht="12.75" customHeight="1" x14ac:dyDescent="0.25">
      <c r="A945" s="110"/>
      <c r="B945" s="110"/>
      <c r="C945" s="122">
        <f t="shared" si="0"/>
        <v>25</v>
      </c>
      <c r="D945" s="113" t="str">
        <f t="shared" si="1"/>
        <v>TLV</v>
      </c>
      <c r="E945" s="110" t="str">
        <f t="shared" si="3"/>
        <v>25TLV</v>
      </c>
      <c r="F945" s="129">
        <v>25</v>
      </c>
      <c r="G945" s="123" t="s">
        <v>128</v>
      </c>
      <c r="H945" s="123"/>
      <c r="I945" s="123"/>
      <c r="J945" s="127" t="s">
        <v>773</v>
      </c>
      <c r="K945" s="130" t="s">
        <v>147</v>
      </c>
      <c r="L945" s="110"/>
      <c r="M945" s="110"/>
      <c r="N945" s="110"/>
      <c r="O945" s="112"/>
      <c r="P945" s="110"/>
    </row>
    <row r="946" spans="1:16" ht="12.75" customHeight="1" x14ac:dyDescent="0.25">
      <c r="A946" s="110"/>
      <c r="B946" s="110"/>
      <c r="C946" s="122">
        <f t="shared" si="0"/>
        <v>26</v>
      </c>
      <c r="D946" s="113" t="str">
        <f t="shared" si="1"/>
        <v>TLV</v>
      </c>
      <c r="E946" s="110" t="str">
        <f t="shared" si="3"/>
        <v>26TLV</v>
      </c>
      <c r="F946" s="129">
        <v>26</v>
      </c>
      <c r="G946" s="123" t="s">
        <v>128</v>
      </c>
      <c r="H946" s="123"/>
      <c r="I946" s="123"/>
      <c r="J946" s="127" t="s">
        <v>773</v>
      </c>
      <c r="K946" s="130" t="s">
        <v>749</v>
      </c>
      <c r="L946" s="110"/>
      <c r="M946" s="110"/>
      <c r="N946" s="110"/>
      <c r="O946" s="112"/>
      <c r="P946" s="110"/>
    </row>
    <row r="947" spans="1:16" ht="12.75" customHeight="1" x14ac:dyDescent="0.25">
      <c r="A947" s="110"/>
      <c r="B947" s="110"/>
      <c r="C947" s="122">
        <f t="shared" si="0"/>
        <v>27</v>
      </c>
      <c r="D947" s="113" t="str">
        <f t="shared" si="1"/>
        <v>TLV</v>
      </c>
      <c r="E947" s="110" t="str">
        <f t="shared" si="3"/>
        <v>27TLV</v>
      </c>
      <c r="F947" s="129">
        <v>27</v>
      </c>
      <c r="G947" s="123" t="s">
        <v>128</v>
      </c>
      <c r="H947" s="123"/>
      <c r="I947" s="123"/>
      <c r="J947" s="127" t="s">
        <v>774</v>
      </c>
      <c r="K947" s="130" t="s">
        <v>147</v>
      </c>
      <c r="L947" s="110"/>
      <c r="M947" s="110"/>
      <c r="N947" s="110"/>
      <c r="O947" s="112"/>
      <c r="P947" s="110"/>
    </row>
    <row r="948" spans="1:16" ht="12.75" customHeight="1" x14ac:dyDescent="0.25">
      <c r="A948" s="110"/>
      <c r="B948" s="110"/>
      <c r="C948" s="122">
        <f t="shared" si="0"/>
        <v>28</v>
      </c>
      <c r="D948" s="113" t="str">
        <f t="shared" si="1"/>
        <v>TLV</v>
      </c>
      <c r="E948" s="110" t="str">
        <f t="shared" si="3"/>
        <v>28TLV</v>
      </c>
      <c r="F948" s="129">
        <v>28</v>
      </c>
      <c r="G948" s="123" t="s">
        <v>128</v>
      </c>
      <c r="H948" s="123"/>
      <c r="I948" s="123"/>
      <c r="J948" s="127" t="s">
        <v>775</v>
      </c>
      <c r="K948" s="130" t="s">
        <v>147</v>
      </c>
      <c r="L948" s="110"/>
      <c r="M948" s="110"/>
      <c r="N948" s="110"/>
      <c r="O948" s="112"/>
      <c r="P948" s="110"/>
    </row>
    <row r="949" spans="1:16" ht="12.75" customHeight="1" x14ac:dyDescent="0.25">
      <c r="A949" s="110"/>
      <c r="B949" s="110"/>
      <c r="C949" s="122">
        <f t="shared" si="0"/>
        <v>29</v>
      </c>
      <c r="D949" s="113" t="str">
        <f t="shared" si="1"/>
        <v>TLV</v>
      </c>
      <c r="E949" s="110" t="str">
        <f t="shared" si="3"/>
        <v>29TLV</v>
      </c>
      <c r="F949" s="129">
        <v>29</v>
      </c>
      <c r="G949" s="123" t="s">
        <v>128</v>
      </c>
      <c r="H949" s="123"/>
      <c r="I949" s="123"/>
      <c r="J949" s="127" t="s">
        <v>776</v>
      </c>
      <c r="K949" s="130" t="s">
        <v>749</v>
      </c>
      <c r="L949" s="110"/>
      <c r="M949" s="110"/>
      <c r="N949" s="110"/>
      <c r="O949" s="112"/>
      <c r="P949" s="110"/>
    </row>
    <row r="950" spans="1:16" ht="12.75" customHeight="1" x14ac:dyDescent="0.25">
      <c r="A950" s="110"/>
      <c r="B950" s="110"/>
      <c r="C950" s="122">
        <f t="shared" si="0"/>
        <v>30</v>
      </c>
      <c r="D950" s="113" t="str">
        <f t="shared" si="1"/>
        <v>TLV</v>
      </c>
      <c r="E950" s="110" t="str">
        <f t="shared" si="3"/>
        <v>30TLV</v>
      </c>
      <c r="F950" s="129">
        <v>30</v>
      </c>
      <c r="G950" s="123" t="s">
        <v>128</v>
      </c>
      <c r="H950" s="123"/>
      <c r="I950" s="123"/>
      <c r="J950" s="127" t="s">
        <v>776</v>
      </c>
      <c r="K950" s="130" t="s">
        <v>147</v>
      </c>
      <c r="L950" s="110"/>
      <c r="M950" s="110"/>
      <c r="N950" s="110"/>
      <c r="O950" s="112"/>
      <c r="P950" s="110"/>
    </row>
    <row r="951" spans="1:16" ht="12.75" customHeight="1" x14ac:dyDescent="0.25">
      <c r="A951" s="110"/>
      <c r="B951" s="110"/>
      <c r="C951" s="122">
        <f t="shared" si="0"/>
        <v>31</v>
      </c>
      <c r="D951" s="113" t="str">
        <f t="shared" si="1"/>
        <v>TLV</v>
      </c>
      <c r="E951" s="110" t="str">
        <f t="shared" si="3"/>
        <v>31TLV</v>
      </c>
      <c r="F951" s="129">
        <v>31</v>
      </c>
      <c r="G951" s="123" t="s">
        <v>128</v>
      </c>
      <c r="H951" s="123"/>
      <c r="I951" s="123"/>
      <c r="J951" s="127" t="s">
        <v>777</v>
      </c>
      <c r="K951" s="130" t="s">
        <v>147</v>
      </c>
      <c r="L951" s="110"/>
      <c r="M951" s="110"/>
      <c r="N951" s="110"/>
      <c r="O951" s="112"/>
      <c r="P951" s="110"/>
    </row>
    <row r="952" spans="1:16" ht="12.75" customHeight="1" x14ac:dyDescent="0.25">
      <c r="A952" s="110"/>
      <c r="B952" s="110"/>
      <c r="C952" s="122">
        <f t="shared" si="0"/>
        <v>32</v>
      </c>
      <c r="D952" s="113" t="str">
        <f t="shared" si="1"/>
        <v>TLV</v>
      </c>
      <c r="E952" s="110" t="str">
        <f t="shared" si="3"/>
        <v>32TLV</v>
      </c>
      <c r="F952" s="129">
        <v>32</v>
      </c>
      <c r="G952" s="123" t="s">
        <v>128</v>
      </c>
      <c r="H952" s="123"/>
      <c r="I952" s="123"/>
      <c r="J952" s="127" t="s">
        <v>777</v>
      </c>
      <c r="K952" s="130" t="s">
        <v>749</v>
      </c>
      <c r="L952" s="110"/>
      <c r="M952" s="110"/>
      <c r="N952" s="110"/>
      <c r="O952" s="112"/>
      <c r="P952" s="110"/>
    </row>
    <row r="953" spans="1:16" ht="12.75" customHeight="1" x14ac:dyDescent="0.25">
      <c r="A953" s="110"/>
      <c r="B953" s="110"/>
      <c r="C953" s="122">
        <f t="shared" si="0"/>
        <v>33</v>
      </c>
      <c r="D953" s="113" t="str">
        <f t="shared" si="1"/>
        <v>TLV</v>
      </c>
      <c r="E953" s="110" t="str">
        <f t="shared" si="3"/>
        <v>33TLV</v>
      </c>
      <c r="F953" s="129">
        <v>33</v>
      </c>
      <c r="G953" s="123" t="s">
        <v>128</v>
      </c>
      <c r="H953" s="123"/>
      <c r="I953" s="123"/>
      <c r="J953" s="127" t="s">
        <v>778</v>
      </c>
      <c r="K953" s="130" t="s">
        <v>147</v>
      </c>
      <c r="L953" s="110"/>
      <c r="M953" s="110"/>
      <c r="N953" s="110"/>
      <c r="O953" s="112"/>
      <c r="P953" s="110"/>
    </row>
    <row r="954" spans="1:16" ht="12.75" customHeight="1" x14ac:dyDescent="0.25">
      <c r="A954" s="110"/>
      <c r="B954" s="110"/>
      <c r="C954" s="122">
        <f t="shared" si="0"/>
        <v>34</v>
      </c>
      <c r="D954" s="113" t="str">
        <f t="shared" si="1"/>
        <v>TLV</v>
      </c>
      <c r="E954" s="110" t="str">
        <f t="shared" si="3"/>
        <v>34TLV</v>
      </c>
      <c r="F954" s="129">
        <v>34</v>
      </c>
      <c r="G954" s="123" t="s">
        <v>128</v>
      </c>
      <c r="H954" s="123"/>
      <c r="I954" s="123"/>
      <c r="J954" s="127" t="s">
        <v>779</v>
      </c>
      <c r="K954" s="130" t="s">
        <v>147</v>
      </c>
      <c r="L954" s="110"/>
      <c r="M954" s="110"/>
      <c r="N954" s="110"/>
      <c r="O954" s="112"/>
      <c r="P954" s="110"/>
    </row>
    <row r="955" spans="1:16" ht="12.75" customHeight="1" x14ac:dyDescent="0.25">
      <c r="A955" s="110"/>
      <c r="B955" s="110"/>
      <c r="C955" s="122">
        <f t="shared" si="0"/>
        <v>35</v>
      </c>
      <c r="D955" s="113" t="str">
        <f t="shared" si="1"/>
        <v>TLV</v>
      </c>
      <c r="E955" s="110" t="str">
        <f t="shared" si="3"/>
        <v>35TLV</v>
      </c>
      <c r="F955" s="129">
        <v>35</v>
      </c>
      <c r="G955" s="123" t="s">
        <v>128</v>
      </c>
      <c r="H955" s="123"/>
      <c r="I955" s="123"/>
      <c r="J955" s="127" t="s">
        <v>780</v>
      </c>
      <c r="K955" s="130" t="s">
        <v>749</v>
      </c>
      <c r="L955" s="110"/>
      <c r="M955" s="110"/>
      <c r="N955" s="110"/>
      <c r="O955" s="112"/>
      <c r="P955" s="110"/>
    </row>
    <row r="956" spans="1:16" ht="12.75" customHeight="1" x14ac:dyDescent="0.25">
      <c r="A956" s="110"/>
      <c r="B956" s="110"/>
      <c r="C956" s="122">
        <f t="shared" si="0"/>
        <v>36</v>
      </c>
      <c r="D956" s="113" t="str">
        <f t="shared" si="1"/>
        <v>TLV</v>
      </c>
      <c r="E956" s="110" t="str">
        <f t="shared" si="3"/>
        <v>36TLV</v>
      </c>
      <c r="F956" s="129">
        <v>36</v>
      </c>
      <c r="G956" s="123" t="s">
        <v>128</v>
      </c>
      <c r="H956" s="123"/>
      <c r="I956" s="123"/>
      <c r="J956" s="127" t="s">
        <v>780</v>
      </c>
      <c r="K956" s="130" t="s">
        <v>147</v>
      </c>
      <c r="L956" s="110"/>
      <c r="M956" s="110"/>
      <c r="N956" s="110"/>
      <c r="O956" s="112"/>
      <c r="P956" s="110"/>
    </row>
    <row r="957" spans="1:16" ht="12.75" customHeight="1" x14ac:dyDescent="0.25">
      <c r="A957" s="110"/>
      <c r="B957" s="110"/>
      <c r="C957" s="122">
        <f t="shared" si="0"/>
        <v>37</v>
      </c>
      <c r="D957" s="113" t="str">
        <f t="shared" si="1"/>
        <v>TLV</v>
      </c>
      <c r="E957" s="110" t="str">
        <f t="shared" si="3"/>
        <v>37TLV</v>
      </c>
      <c r="F957" s="129">
        <v>37</v>
      </c>
      <c r="G957" s="123" t="s">
        <v>128</v>
      </c>
      <c r="H957" s="123"/>
      <c r="I957" s="123"/>
      <c r="J957" s="127" t="s">
        <v>781</v>
      </c>
      <c r="K957" s="130" t="s">
        <v>147</v>
      </c>
      <c r="L957" s="110"/>
      <c r="M957" s="110"/>
      <c r="N957" s="110"/>
      <c r="O957" s="112"/>
      <c r="P957" s="110"/>
    </row>
    <row r="958" spans="1:16" ht="12.75" customHeight="1" x14ac:dyDescent="0.25">
      <c r="A958" s="110"/>
      <c r="B958" s="110"/>
      <c r="C958" s="122">
        <f t="shared" si="0"/>
        <v>38</v>
      </c>
      <c r="D958" s="113" t="str">
        <f t="shared" si="1"/>
        <v>TLV</v>
      </c>
      <c r="E958" s="110" t="str">
        <f t="shared" si="3"/>
        <v>38TLV</v>
      </c>
      <c r="F958" s="129">
        <v>38</v>
      </c>
      <c r="G958" s="123" t="s">
        <v>128</v>
      </c>
      <c r="H958" s="123"/>
      <c r="I958" s="123"/>
      <c r="J958" s="127" t="s">
        <v>782</v>
      </c>
      <c r="K958" s="130" t="s">
        <v>749</v>
      </c>
      <c r="L958" s="110"/>
      <c r="M958" s="110"/>
      <c r="N958" s="110"/>
      <c r="O958" s="112"/>
      <c r="P958" s="110"/>
    </row>
    <row r="959" spans="1:16" ht="12.75" customHeight="1" x14ac:dyDescent="0.25">
      <c r="A959" s="110"/>
      <c r="B959" s="110"/>
      <c r="C959" s="122">
        <f t="shared" si="0"/>
        <v>39</v>
      </c>
      <c r="D959" s="113" t="str">
        <f t="shared" si="1"/>
        <v>TLV</v>
      </c>
      <c r="E959" s="110" t="str">
        <f t="shared" si="3"/>
        <v>39TLV</v>
      </c>
      <c r="F959" s="129">
        <v>39</v>
      </c>
      <c r="G959" s="123" t="s">
        <v>128</v>
      </c>
      <c r="H959" s="123"/>
      <c r="I959" s="123"/>
      <c r="J959" s="127" t="s">
        <v>783</v>
      </c>
      <c r="K959" s="130" t="s">
        <v>147</v>
      </c>
      <c r="L959" s="110"/>
      <c r="M959" s="110"/>
      <c r="N959" s="110"/>
      <c r="O959" s="112"/>
      <c r="P959" s="110"/>
    </row>
    <row r="960" spans="1:16" ht="12.75" customHeight="1" x14ac:dyDescent="0.25">
      <c r="A960" s="110"/>
      <c r="B960" s="110"/>
      <c r="C960" s="122">
        <f t="shared" si="0"/>
        <v>40</v>
      </c>
      <c r="D960" s="113" t="str">
        <f t="shared" si="1"/>
        <v>TLV</v>
      </c>
      <c r="E960" s="110" t="str">
        <f t="shared" si="3"/>
        <v>40TLV</v>
      </c>
      <c r="F960" s="129">
        <v>40</v>
      </c>
      <c r="G960" s="123" t="s">
        <v>128</v>
      </c>
      <c r="H960" s="123"/>
      <c r="I960" s="123"/>
      <c r="J960" s="127" t="s">
        <v>784</v>
      </c>
      <c r="K960" s="130" t="s">
        <v>147</v>
      </c>
      <c r="L960" s="110"/>
      <c r="M960" s="110"/>
      <c r="N960" s="110"/>
      <c r="O960" s="112"/>
      <c r="P960" s="110"/>
    </row>
    <row r="961" spans="1:16" ht="12.75" customHeight="1" x14ac:dyDescent="0.25">
      <c r="A961" s="110"/>
      <c r="B961" s="110"/>
      <c r="C961" s="122">
        <f t="shared" si="0"/>
        <v>41</v>
      </c>
      <c r="D961" s="113" t="str">
        <f t="shared" si="1"/>
        <v>TLV</v>
      </c>
      <c r="E961" s="110" t="str">
        <f t="shared" si="3"/>
        <v>41TLV</v>
      </c>
      <c r="F961" s="129">
        <v>41</v>
      </c>
      <c r="G961" s="123" t="s">
        <v>128</v>
      </c>
      <c r="H961" s="123"/>
      <c r="I961" s="123"/>
      <c r="J961" s="127" t="s">
        <v>784</v>
      </c>
      <c r="K961" s="130" t="s">
        <v>749</v>
      </c>
      <c r="L961" s="110"/>
      <c r="M961" s="110"/>
      <c r="N961" s="110"/>
      <c r="O961" s="112"/>
      <c r="P961" s="110"/>
    </row>
    <row r="962" spans="1:16" ht="12.75" customHeight="1" x14ac:dyDescent="0.25">
      <c r="A962" s="110"/>
      <c r="B962" s="110"/>
      <c r="C962" s="122">
        <f t="shared" si="0"/>
        <v>42</v>
      </c>
      <c r="D962" s="113" t="str">
        <f t="shared" si="1"/>
        <v>TLV</v>
      </c>
      <c r="E962" s="110" t="str">
        <f t="shared" si="3"/>
        <v>42TLV</v>
      </c>
      <c r="F962" s="129">
        <v>42</v>
      </c>
      <c r="G962" s="123" t="s">
        <v>128</v>
      </c>
      <c r="H962" s="123"/>
      <c r="I962" s="123"/>
      <c r="J962" s="127" t="s">
        <v>779</v>
      </c>
      <c r="K962" s="130" t="s">
        <v>147</v>
      </c>
      <c r="L962" s="110"/>
      <c r="M962" s="110"/>
      <c r="N962" s="110"/>
      <c r="O962" s="112"/>
      <c r="P962" s="110"/>
    </row>
    <row r="963" spans="1:16" ht="12.75" customHeight="1" x14ac:dyDescent="0.25">
      <c r="A963" s="110"/>
      <c r="B963" s="110"/>
      <c r="C963" s="122">
        <f t="shared" si="0"/>
        <v>43</v>
      </c>
      <c r="D963" s="113" t="str">
        <f t="shared" si="1"/>
        <v>TLV</v>
      </c>
      <c r="E963" s="110" t="str">
        <f t="shared" si="3"/>
        <v>43TLV</v>
      </c>
      <c r="F963" s="129">
        <v>43</v>
      </c>
      <c r="G963" s="123" t="s">
        <v>128</v>
      </c>
      <c r="H963" s="123"/>
      <c r="I963" s="123"/>
      <c r="J963" s="127" t="s">
        <v>785</v>
      </c>
      <c r="K963" s="130" t="s">
        <v>147</v>
      </c>
      <c r="L963" s="110"/>
      <c r="M963" s="110"/>
      <c r="N963" s="110"/>
      <c r="O963" s="112"/>
      <c r="P963" s="110"/>
    </row>
    <row r="964" spans="1:16" ht="12.75" customHeight="1" x14ac:dyDescent="0.25">
      <c r="A964" s="110"/>
      <c r="B964" s="110"/>
      <c r="C964" s="122">
        <f t="shared" si="0"/>
        <v>44</v>
      </c>
      <c r="D964" s="113" t="str">
        <f t="shared" si="1"/>
        <v>TLV</v>
      </c>
      <c r="E964" s="110" t="str">
        <f t="shared" si="3"/>
        <v>44TLV</v>
      </c>
      <c r="F964" s="129">
        <v>44</v>
      </c>
      <c r="G964" s="123" t="s">
        <v>128</v>
      </c>
      <c r="H964" s="123"/>
      <c r="I964" s="123"/>
      <c r="J964" s="127" t="s">
        <v>786</v>
      </c>
      <c r="K964" s="130" t="s">
        <v>749</v>
      </c>
      <c r="L964" s="110"/>
      <c r="M964" s="110"/>
      <c r="N964" s="110"/>
      <c r="O964" s="112"/>
      <c r="P964" s="110"/>
    </row>
    <row r="965" spans="1:16" ht="12.75" customHeight="1" x14ac:dyDescent="0.25">
      <c r="A965" s="110"/>
      <c r="B965" s="110"/>
      <c r="C965" s="122">
        <f t="shared" si="0"/>
        <v>45</v>
      </c>
      <c r="D965" s="113" t="str">
        <f t="shared" si="1"/>
        <v>TLV</v>
      </c>
      <c r="E965" s="110" t="str">
        <f t="shared" si="3"/>
        <v>45TLV</v>
      </c>
      <c r="F965" s="129">
        <v>45</v>
      </c>
      <c r="G965" s="123" t="s">
        <v>128</v>
      </c>
      <c r="H965" s="123"/>
      <c r="I965" s="123"/>
      <c r="J965" s="127" t="s">
        <v>784</v>
      </c>
      <c r="K965" s="130" t="s">
        <v>749</v>
      </c>
      <c r="L965" s="110"/>
      <c r="M965" s="110"/>
      <c r="N965" s="110"/>
      <c r="O965" s="112"/>
      <c r="P965" s="110"/>
    </row>
    <row r="966" spans="1:16" ht="12.75" customHeight="1" x14ac:dyDescent="0.25">
      <c r="A966" s="110"/>
      <c r="B966" s="110"/>
      <c r="C966" s="122">
        <f t="shared" si="0"/>
        <v>46</v>
      </c>
      <c r="D966" s="113" t="str">
        <f t="shared" si="1"/>
        <v>TLV</v>
      </c>
      <c r="E966" s="110" t="str">
        <f t="shared" si="3"/>
        <v>46TLV</v>
      </c>
      <c r="F966" s="129">
        <v>46</v>
      </c>
      <c r="G966" s="123" t="s">
        <v>128</v>
      </c>
      <c r="H966" s="123"/>
      <c r="I966" s="123"/>
      <c r="J966" s="127" t="s">
        <v>787</v>
      </c>
      <c r="K966" s="130" t="s">
        <v>147</v>
      </c>
      <c r="L966" s="110"/>
      <c r="M966" s="110"/>
      <c r="N966" s="110"/>
      <c r="O966" s="112"/>
      <c r="P966" s="110"/>
    </row>
    <row r="967" spans="1:16" ht="12.75" customHeight="1" x14ac:dyDescent="0.25">
      <c r="A967" s="110"/>
      <c r="B967" s="110"/>
      <c r="C967" s="122">
        <f t="shared" si="0"/>
        <v>47</v>
      </c>
      <c r="D967" s="113" t="str">
        <f t="shared" si="1"/>
        <v>TLV</v>
      </c>
      <c r="E967" s="110" t="str">
        <f t="shared" si="3"/>
        <v>47TLV</v>
      </c>
      <c r="F967" s="129">
        <v>47</v>
      </c>
      <c r="G967" s="123" t="s">
        <v>128</v>
      </c>
      <c r="H967" s="123"/>
      <c r="I967" s="123"/>
      <c r="J967" s="127" t="s">
        <v>788</v>
      </c>
      <c r="K967" s="130" t="s">
        <v>147</v>
      </c>
      <c r="L967" s="110"/>
      <c r="M967" s="110"/>
      <c r="N967" s="110"/>
      <c r="O967" s="112"/>
      <c r="P967" s="110"/>
    </row>
    <row r="968" spans="1:16" ht="12.75" customHeight="1" x14ac:dyDescent="0.25">
      <c r="A968" s="110"/>
      <c r="B968" s="110"/>
      <c r="C968" s="122">
        <f t="shared" si="0"/>
        <v>48</v>
      </c>
      <c r="D968" s="113" t="str">
        <f t="shared" si="1"/>
        <v>TLV</v>
      </c>
      <c r="E968" s="110" t="str">
        <f t="shared" si="3"/>
        <v>48TLV</v>
      </c>
      <c r="F968" s="129">
        <v>48</v>
      </c>
      <c r="G968" s="123" t="s">
        <v>128</v>
      </c>
      <c r="H968" s="123"/>
      <c r="I968" s="123"/>
      <c r="J968" s="127" t="s">
        <v>788</v>
      </c>
      <c r="K968" s="130" t="s">
        <v>749</v>
      </c>
      <c r="L968" s="110"/>
      <c r="M968" s="110"/>
      <c r="N968" s="110"/>
      <c r="O968" s="112"/>
      <c r="P968" s="110"/>
    </row>
    <row r="969" spans="1:16" ht="12.75" customHeight="1" x14ac:dyDescent="0.25">
      <c r="A969" s="110"/>
      <c r="B969" s="110"/>
      <c r="C969" s="122">
        <f t="shared" si="0"/>
        <v>49</v>
      </c>
      <c r="D969" s="113" t="str">
        <f t="shared" si="1"/>
        <v>TLV</v>
      </c>
      <c r="E969" s="110" t="str">
        <f t="shared" si="3"/>
        <v>49TLV</v>
      </c>
      <c r="F969" s="129">
        <v>49</v>
      </c>
      <c r="G969" s="123" t="s">
        <v>128</v>
      </c>
      <c r="H969" s="123"/>
      <c r="I969" s="123"/>
      <c r="J969" s="127" t="s">
        <v>789</v>
      </c>
      <c r="K969" s="130" t="s">
        <v>147</v>
      </c>
      <c r="L969" s="110"/>
      <c r="M969" s="110"/>
      <c r="N969" s="110"/>
      <c r="O969" s="112"/>
      <c r="P969" s="110"/>
    </row>
    <row r="970" spans="1:16" ht="12.75" customHeight="1" x14ac:dyDescent="0.25">
      <c r="A970" s="110"/>
      <c r="B970" s="110"/>
      <c r="C970" s="122">
        <f t="shared" si="0"/>
        <v>50</v>
      </c>
      <c r="D970" s="113" t="str">
        <f t="shared" si="1"/>
        <v>TLV</v>
      </c>
      <c r="E970" s="110" t="str">
        <f t="shared" si="3"/>
        <v>50TLV</v>
      </c>
      <c r="F970" s="129">
        <v>50</v>
      </c>
      <c r="G970" s="123" t="s">
        <v>128</v>
      </c>
      <c r="H970" s="123"/>
      <c r="I970" s="123"/>
      <c r="J970" s="127" t="s">
        <v>790</v>
      </c>
      <c r="K970" s="130" t="s">
        <v>147</v>
      </c>
      <c r="L970" s="110"/>
      <c r="M970" s="110"/>
      <c r="N970" s="110"/>
      <c r="O970" s="112"/>
      <c r="P970" s="110"/>
    </row>
    <row r="971" spans="1:16" ht="12.75" customHeight="1" x14ac:dyDescent="0.25">
      <c r="A971" s="110"/>
      <c r="B971" s="110"/>
      <c r="C971" s="122">
        <f t="shared" si="0"/>
        <v>51</v>
      </c>
      <c r="D971" s="113" t="str">
        <f t="shared" si="1"/>
        <v>TLV</v>
      </c>
      <c r="E971" s="110" t="str">
        <f t="shared" si="3"/>
        <v>51TLV</v>
      </c>
      <c r="F971" s="129">
        <v>51</v>
      </c>
      <c r="G971" s="123" t="s">
        <v>128</v>
      </c>
      <c r="H971" s="123"/>
      <c r="I971" s="123"/>
      <c r="J971" s="127" t="s">
        <v>790</v>
      </c>
      <c r="K971" s="130" t="s">
        <v>749</v>
      </c>
      <c r="L971" s="110"/>
      <c r="M971" s="110"/>
      <c r="N971" s="110"/>
      <c r="O971" s="112"/>
      <c r="P971" s="110"/>
    </row>
    <row r="972" spans="1:16" ht="12.75" customHeight="1" x14ac:dyDescent="0.25">
      <c r="A972" s="110"/>
      <c r="B972" s="110"/>
      <c r="C972" s="122">
        <f t="shared" si="0"/>
        <v>52</v>
      </c>
      <c r="D972" s="113" t="str">
        <f t="shared" si="1"/>
        <v>TLV</v>
      </c>
      <c r="E972" s="110" t="str">
        <f t="shared" si="3"/>
        <v>52TLV</v>
      </c>
      <c r="F972" s="129">
        <v>52</v>
      </c>
      <c r="G972" s="123" t="s">
        <v>128</v>
      </c>
      <c r="H972" s="123"/>
      <c r="I972" s="123"/>
      <c r="J972" s="127" t="s">
        <v>791</v>
      </c>
      <c r="K972" s="130" t="s">
        <v>147</v>
      </c>
      <c r="L972" s="110"/>
      <c r="M972" s="110"/>
      <c r="N972" s="110"/>
      <c r="O972" s="112"/>
      <c r="P972" s="110"/>
    </row>
    <row r="973" spans="1:16" ht="12.75" customHeight="1" x14ac:dyDescent="0.25">
      <c r="A973" s="110"/>
      <c r="B973" s="110"/>
      <c r="C973" s="122">
        <f t="shared" si="0"/>
        <v>53</v>
      </c>
      <c r="D973" s="113" t="str">
        <f t="shared" si="1"/>
        <v>TLV</v>
      </c>
      <c r="E973" s="110" t="str">
        <f t="shared" si="3"/>
        <v>53TLV</v>
      </c>
      <c r="F973" s="129">
        <v>53</v>
      </c>
      <c r="G973" s="123" t="s">
        <v>128</v>
      </c>
      <c r="H973" s="123"/>
      <c r="I973" s="123"/>
      <c r="J973" s="127" t="s">
        <v>792</v>
      </c>
      <c r="K973" s="130" t="s">
        <v>147</v>
      </c>
      <c r="L973" s="110"/>
      <c r="M973" s="110"/>
      <c r="N973" s="110"/>
      <c r="O973" s="112"/>
      <c r="P973" s="110"/>
    </row>
    <row r="974" spans="1:16" ht="12.75" customHeight="1" x14ac:dyDescent="0.25">
      <c r="A974" s="110"/>
      <c r="B974" s="110"/>
      <c r="C974" s="122">
        <f t="shared" si="0"/>
        <v>54</v>
      </c>
      <c r="D974" s="113" t="str">
        <f t="shared" si="1"/>
        <v>TLV</v>
      </c>
      <c r="E974" s="110" t="str">
        <f t="shared" si="3"/>
        <v>54TLV</v>
      </c>
      <c r="F974" s="129">
        <v>54</v>
      </c>
      <c r="G974" s="123" t="s">
        <v>128</v>
      </c>
      <c r="H974" s="123"/>
      <c r="I974" s="123"/>
      <c r="J974" s="127" t="s">
        <v>793</v>
      </c>
      <c r="K974" s="130" t="s">
        <v>749</v>
      </c>
      <c r="L974" s="110"/>
      <c r="M974" s="110"/>
      <c r="N974" s="110"/>
      <c r="O974" s="112"/>
      <c r="P974" s="110"/>
    </row>
    <row r="975" spans="1:16" ht="12.75" customHeight="1" x14ac:dyDescent="0.25">
      <c r="A975" s="110"/>
      <c r="B975" s="110"/>
      <c r="C975" s="122">
        <f t="shared" si="0"/>
        <v>55</v>
      </c>
      <c r="D975" s="113" t="str">
        <f t="shared" si="1"/>
        <v>TLV</v>
      </c>
      <c r="E975" s="110" t="str">
        <f t="shared" si="3"/>
        <v>55TLV</v>
      </c>
      <c r="F975" s="129">
        <v>55</v>
      </c>
      <c r="G975" s="123" t="s">
        <v>128</v>
      </c>
      <c r="H975" s="129"/>
      <c r="I975" s="129"/>
      <c r="J975" s="127" t="s">
        <v>175</v>
      </c>
      <c r="K975" s="130" t="s">
        <v>147</v>
      </c>
      <c r="L975" s="110"/>
      <c r="M975" s="110"/>
      <c r="N975" s="110"/>
      <c r="O975" s="112"/>
      <c r="P975" s="110"/>
    </row>
    <row r="976" spans="1:16" ht="12.75" customHeight="1" x14ac:dyDescent="0.25">
      <c r="A976" s="110"/>
      <c r="B976" s="110"/>
      <c r="C976" s="122">
        <f t="shared" si="0"/>
        <v>56</v>
      </c>
      <c r="D976" s="113" t="str">
        <f t="shared" si="1"/>
        <v>TLV</v>
      </c>
      <c r="E976" s="110" t="str">
        <f t="shared" si="3"/>
        <v>56TLV</v>
      </c>
      <c r="F976" s="129">
        <v>56</v>
      </c>
      <c r="G976" s="123" t="s">
        <v>128</v>
      </c>
      <c r="H976" s="123"/>
      <c r="I976" s="123"/>
      <c r="J976" s="127" t="s">
        <v>175</v>
      </c>
      <c r="K976" s="130" t="s">
        <v>147</v>
      </c>
      <c r="L976" s="110"/>
      <c r="M976" s="110"/>
      <c r="N976" s="110"/>
      <c r="O976" s="112"/>
      <c r="P976" s="110"/>
    </row>
    <row r="977" spans="1:16" ht="12.75" customHeight="1" x14ac:dyDescent="0.25">
      <c r="A977" s="110"/>
      <c r="B977" s="110"/>
      <c r="C977" s="122">
        <f t="shared" si="0"/>
        <v>57</v>
      </c>
      <c r="D977" s="113" t="str">
        <f t="shared" si="1"/>
        <v>TLV</v>
      </c>
      <c r="E977" s="110" t="str">
        <f t="shared" si="3"/>
        <v>57TLV</v>
      </c>
      <c r="F977" s="129">
        <v>57</v>
      </c>
      <c r="G977" s="123" t="s">
        <v>128</v>
      </c>
      <c r="H977" s="123"/>
      <c r="I977" s="123"/>
      <c r="J977" s="127" t="s">
        <v>790</v>
      </c>
      <c r="K977" s="130" t="s">
        <v>749</v>
      </c>
      <c r="L977" s="110"/>
      <c r="M977" s="110"/>
      <c r="N977" s="110"/>
      <c r="O977" s="112"/>
      <c r="P977" s="110"/>
    </row>
    <row r="978" spans="1:16" ht="12.75" customHeight="1" x14ac:dyDescent="0.25">
      <c r="A978" s="110"/>
      <c r="B978" s="110"/>
      <c r="C978" s="122">
        <f t="shared" si="0"/>
        <v>58</v>
      </c>
      <c r="D978" s="113" t="str">
        <f t="shared" si="1"/>
        <v>TLV</v>
      </c>
      <c r="E978" s="110" t="str">
        <f t="shared" si="3"/>
        <v>58TLV</v>
      </c>
      <c r="F978" s="129">
        <v>58</v>
      </c>
      <c r="G978" s="123" t="s">
        <v>128</v>
      </c>
      <c r="H978" s="123"/>
      <c r="I978" s="123"/>
      <c r="J978" s="127" t="s">
        <v>794</v>
      </c>
      <c r="K978" s="130" t="s">
        <v>147</v>
      </c>
      <c r="L978" s="110"/>
      <c r="M978" s="110"/>
      <c r="N978" s="110"/>
      <c r="O978" s="112"/>
      <c r="P978" s="110"/>
    </row>
    <row r="979" spans="1:16" ht="12.75" customHeight="1" x14ac:dyDescent="0.25">
      <c r="A979" s="110"/>
      <c r="B979" s="110"/>
      <c r="C979" s="122">
        <f t="shared" si="0"/>
        <v>59</v>
      </c>
      <c r="D979" s="113" t="str">
        <f t="shared" si="1"/>
        <v>TLV</v>
      </c>
      <c r="E979" s="110" t="str">
        <f t="shared" si="3"/>
        <v>59TLV</v>
      </c>
      <c r="F979" s="129">
        <v>59</v>
      </c>
      <c r="G979" s="123" t="s">
        <v>128</v>
      </c>
      <c r="H979" s="123"/>
      <c r="I979" s="123"/>
      <c r="J979" s="127" t="s">
        <v>795</v>
      </c>
      <c r="K979" s="130" t="s">
        <v>147</v>
      </c>
      <c r="L979" s="110"/>
      <c r="M979" s="110"/>
      <c r="N979" s="110"/>
      <c r="O979" s="112"/>
      <c r="P979" s="110"/>
    </row>
    <row r="980" spans="1:16" ht="12.75" customHeight="1" x14ac:dyDescent="0.25">
      <c r="A980" s="110"/>
      <c r="B980" s="110"/>
      <c r="C980" s="122">
        <f t="shared" si="0"/>
        <v>60</v>
      </c>
      <c r="D980" s="113" t="str">
        <f t="shared" si="1"/>
        <v>TLV</v>
      </c>
      <c r="E980" s="110" t="str">
        <f t="shared" si="3"/>
        <v>60TLV</v>
      </c>
      <c r="F980" s="129">
        <v>60</v>
      </c>
      <c r="G980" s="123" t="s">
        <v>128</v>
      </c>
      <c r="H980" s="123"/>
      <c r="I980" s="123"/>
      <c r="J980" s="132" t="s">
        <v>795</v>
      </c>
      <c r="K980" s="130" t="s">
        <v>749</v>
      </c>
      <c r="L980" s="110"/>
      <c r="M980" s="110"/>
      <c r="N980" s="110"/>
      <c r="O980" s="110"/>
      <c r="P980" s="112"/>
    </row>
    <row r="981" spans="1:16" ht="12.75" customHeight="1" x14ac:dyDescent="0.25">
      <c r="A981" s="110"/>
      <c r="B981" s="110"/>
      <c r="C981" s="122">
        <f t="shared" si="0"/>
        <v>61</v>
      </c>
      <c r="D981" s="113" t="str">
        <f t="shared" si="1"/>
        <v>TLV</v>
      </c>
      <c r="E981" s="110" t="str">
        <f t="shared" si="3"/>
        <v>61TLV</v>
      </c>
      <c r="F981" s="129">
        <v>61</v>
      </c>
      <c r="G981" s="123" t="s">
        <v>128</v>
      </c>
      <c r="H981" s="123"/>
      <c r="I981" s="123"/>
      <c r="J981" s="127" t="s">
        <v>796</v>
      </c>
      <c r="K981" s="130" t="s">
        <v>147</v>
      </c>
      <c r="L981" s="110"/>
      <c r="M981" s="110"/>
      <c r="N981" s="110"/>
      <c r="O981" s="110"/>
      <c r="P981" s="112"/>
    </row>
    <row r="982" spans="1:16" ht="12.75" customHeight="1" x14ac:dyDescent="0.25">
      <c r="A982" s="110"/>
      <c r="B982" s="110"/>
      <c r="C982" s="122">
        <f t="shared" si="0"/>
        <v>62</v>
      </c>
      <c r="D982" s="113" t="str">
        <f t="shared" si="1"/>
        <v>TLV</v>
      </c>
      <c r="E982" s="110" t="str">
        <f t="shared" si="3"/>
        <v>62TLV</v>
      </c>
      <c r="F982" s="129">
        <v>62</v>
      </c>
      <c r="G982" s="123" t="s">
        <v>128</v>
      </c>
      <c r="H982" s="123"/>
      <c r="I982" s="123"/>
      <c r="J982" s="132" t="s">
        <v>796</v>
      </c>
      <c r="K982" s="130" t="s">
        <v>147</v>
      </c>
      <c r="L982" s="110"/>
      <c r="M982" s="110"/>
      <c r="N982" s="110"/>
      <c r="O982" s="110"/>
      <c r="P982" s="112"/>
    </row>
    <row r="983" spans="1:16" ht="12.75" customHeight="1" x14ac:dyDescent="0.25">
      <c r="A983" s="110"/>
      <c r="B983" s="110"/>
      <c r="C983" s="122">
        <f t="shared" si="0"/>
        <v>63</v>
      </c>
      <c r="D983" s="113" t="str">
        <f t="shared" si="1"/>
        <v>TLV</v>
      </c>
      <c r="E983" s="110" t="str">
        <f t="shared" si="3"/>
        <v>63TLV</v>
      </c>
      <c r="F983" s="129">
        <v>63</v>
      </c>
      <c r="G983" s="123" t="s">
        <v>128</v>
      </c>
      <c r="H983" s="123"/>
      <c r="I983" s="123"/>
      <c r="J983" s="127" t="s">
        <v>797</v>
      </c>
      <c r="K983" s="130" t="s">
        <v>749</v>
      </c>
      <c r="L983" s="110"/>
      <c r="M983" s="110"/>
      <c r="N983" s="110"/>
      <c r="O983" s="110"/>
      <c r="P983" s="112"/>
    </row>
    <row r="984" spans="1:16" ht="12.75" customHeight="1" x14ac:dyDescent="0.25">
      <c r="A984" s="110"/>
      <c r="B984" s="110"/>
      <c r="C984" s="122">
        <f t="shared" si="0"/>
        <v>64</v>
      </c>
      <c r="D984" s="113" t="str">
        <f t="shared" si="1"/>
        <v>TLV</v>
      </c>
      <c r="E984" s="110" t="str">
        <f t="shared" si="3"/>
        <v>64TLV</v>
      </c>
      <c r="F984" s="129">
        <v>64</v>
      </c>
      <c r="G984" s="123" t="s">
        <v>128</v>
      </c>
      <c r="H984" s="123"/>
      <c r="I984" s="123"/>
      <c r="J984" s="132" t="s">
        <v>798</v>
      </c>
      <c r="K984" s="130" t="s">
        <v>147</v>
      </c>
      <c r="L984" s="110"/>
      <c r="M984" s="110"/>
      <c r="N984" s="110"/>
      <c r="O984" s="110"/>
      <c r="P984" s="112"/>
    </row>
    <row r="985" spans="1:16" ht="12.75" customHeight="1" x14ac:dyDescent="0.25">
      <c r="A985" s="110"/>
      <c r="B985" s="110"/>
      <c r="C985" s="122">
        <f t="shared" si="0"/>
        <v>65</v>
      </c>
      <c r="D985" s="113" t="str">
        <f t="shared" si="1"/>
        <v>TLV</v>
      </c>
      <c r="E985" s="110" t="str">
        <f t="shared" si="3"/>
        <v>65TLV</v>
      </c>
      <c r="F985" s="129">
        <v>65</v>
      </c>
      <c r="G985" s="123" t="s">
        <v>128</v>
      </c>
      <c r="H985" s="123"/>
      <c r="I985" s="123"/>
      <c r="J985" s="127" t="s">
        <v>799</v>
      </c>
      <c r="K985" s="130" t="s">
        <v>147</v>
      </c>
      <c r="L985" s="110"/>
      <c r="M985" s="110"/>
      <c r="N985" s="110"/>
      <c r="O985" s="110"/>
      <c r="P985" s="112"/>
    </row>
    <row r="986" spans="1:16" ht="12.75" customHeight="1" x14ac:dyDescent="0.25">
      <c r="A986" s="110"/>
      <c r="B986" s="110"/>
      <c r="C986" s="122">
        <f t="shared" si="0"/>
        <v>66</v>
      </c>
      <c r="D986" s="113" t="str">
        <f t="shared" si="1"/>
        <v>TLV</v>
      </c>
      <c r="E986" s="110" t="str">
        <f t="shared" si="3"/>
        <v>66TLV</v>
      </c>
      <c r="F986" s="129">
        <v>66</v>
      </c>
      <c r="G986" s="123" t="s">
        <v>128</v>
      </c>
      <c r="H986" s="123"/>
      <c r="I986" s="123"/>
      <c r="J986" s="127" t="s">
        <v>800</v>
      </c>
      <c r="K986" s="130" t="s">
        <v>749</v>
      </c>
      <c r="L986" s="110"/>
      <c r="M986" s="110"/>
      <c r="N986" s="110"/>
      <c r="O986" s="110"/>
      <c r="P986" s="112"/>
    </row>
    <row r="987" spans="1:16" ht="12.75" customHeight="1" x14ac:dyDescent="0.25">
      <c r="A987" s="110"/>
      <c r="B987" s="110"/>
      <c r="C987" s="122">
        <f t="shared" si="0"/>
        <v>67</v>
      </c>
      <c r="D987" s="113" t="str">
        <f t="shared" si="1"/>
        <v>TLV</v>
      </c>
      <c r="E987" s="110" t="str">
        <f t="shared" si="3"/>
        <v>67TLV</v>
      </c>
      <c r="F987" s="129">
        <v>67</v>
      </c>
      <c r="G987" s="123" t="s">
        <v>128</v>
      </c>
      <c r="H987" s="123"/>
      <c r="I987" s="123"/>
      <c r="J987" s="132" t="s">
        <v>767</v>
      </c>
      <c r="K987" s="130" t="s">
        <v>749</v>
      </c>
      <c r="L987" s="110"/>
      <c r="M987" s="110"/>
      <c r="N987" s="110"/>
      <c r="O987" s="110"/>
      <c r="P987" s="112"/>
    </row>
    <row r="988" spans="1:16" ht="12.75" customHeight="1" x14ac:dyDescent="0.25">
      <c r="A988" s="110"/>
      <c r="B988" s="110"/>
      <c r="C988" s="122">
        <f t="shared" si="0"/>
        <v>68</v>
      </c>
      <c r="D988" s="113" t="str">
        <f t="shared" si="1"/>
        <v>TLV</v>
      </c>
      <c r="E988" s="110" t="str">
        <f t="shared" si="3"/>
        <v>68TLV</v>
      </c>
      <c r="F988" s="129">
        <v>68</v>
      </c>
      <c r="G988" s="123" t="s">
        <v>128</v>
      </c>
      <c r="H988" s="123"/>
      <c r="I988" s="123"/>
      <c r="J988" s="132" t="s">
        <v>779</v>
      </c>
      <c r="K988" s="130" t="s">
        <v>147</v>
      </c>
      <c r="L988" s="110"/>
      <c r="M988" s="110"/>
      <c r="N988" s="110"/>
      <c r="O988" s="110"/>
      <c r="P988" s="112"/>
    </row>
    <row r="989" spans="1:16" ht="12.75" customHeight="1" x14ac:dyDescent="0.25">
      <c r="A989" s="110"/>
      <c r="B989" s="110"/>
      <c r="C989" s="122">
        <f t="shared" si="0"/>
        <v>69</v>
      </c>
      <c r="D989" s="113" t="str">
        <f t="shared" si="1"/>
        <v>TLV</v>
      </c>
      <c r="E989" s="110" t="str">
        <f t="shared" si="3"/>
        <v>69TLV</v>
      </c>
      <c r="F989" s="129">
        <v>69</v>
      </c>
      <c r="G989" s="123" t="s">
        <v>128</v>
      </c>
      <c r="H989" s="123"/>
      <c r="I989" s="123"/>
      <c r="J989" s="132" t="s">
        <v>409</v>
      </c>
      <c r="K989" s="130" t="s">
        <v>147</v>
      </c>
      <c r="L989" s="110"/>
      <c r="M989" s="110"/>
      <c r="N989" s="110"/>
      <c r="O989" s="110"/>
      <c r="P989" s="112"/>
    </row>
    <row r="990" spans="1:16" ht="12.75" customHeight="1" x14ac:dyDescent="0.25">
      <c r="A990" s="110"/>
      <c r="B990" s="110"/>
      <c r="C990" s="122">
        <f t="shared" si="0"/>
        <v>70</v>
      </c>
      <c r="D990" s="113" t="str">
        <f t="shared" si="1"/>
        <v>TLV</v>
      </c>
      <c r="E990" s="110" t="str">
        <f t="shared" si="3"/>
        <v>70TLV</v>
      </c>
      <c r="F990" s="129">
        <v>70</v>
      </c>
      <c r="G990" s="123" t="s">
        <v>128</v>
      </c>
      <c r="H990" s="123"/>
      <c r="I990" s="123"/>
      <c r="J990" s="127" t="s">
        <v>801</v>
      </c>
      <c r="K990" s="130" t="s">
        <v>749</v>
      </c>
      <c r="L990" s="110"/>
      <c r="M990" s="110"/>
      <c r="N990" s="110"/>
      <c r="O990" s="110"/>
      <c r="P990" s="112"/>
    </row>
    <row r="991" spans="1:16" ht="12.75" customHeight="1" x14ac:dyDescent="0.25">
      <c r="A991" s="110"/>
      <c r="B991" s="110"/>
      <c r="C991" s="122">
        <f t="shared" si="0"/>
        <v>1</v>
      </c>
      <c r="D991" s="113" t="str">
        <f t="shared" si="1"/>
        <v>Toán</v>
      </c>
      <c r="E991" s="110" t="str">
        <f t="shared" si="3"/>
        <v>1Toán</v>
      </c>
      <c r="F991" s="129">
        <v>1</v>
      </c>
      <c r="G991" s="123" t="s">
        <v>133</v>
      </c>
      <c r="H991" s="123"/>
      <c r="I991" s="123"/>
      <c r="J991" s="127" t="s">
        <v>802</v>
      </c>
      <c r="K991" s="130" t="s">
        <v>147</v>
      </c>
      <c r="L991" s="110"/>
      <c r="M991" s="110"/>
      <c r="N991" s="110"/>
      <c r="O991" s="110"/>
      <c r="P991" s="112"/>
    </row>
    <row r="992" spans="1:16" ht="12.75" customHeight="1" x14ac:dyDescent="0.25">
      <c r="A992" s="110"/>
      <c r="B992" s="110"/>
      <c r="C992" s="122">
        <f t="shared" si="0"/>
        <v>2</v>
      </c>
      <c r="D992" s="113" t="str">
        <f t="shared" si="1"/>
        <v>Toán</v>
      </c>
      <c r="E992" s="110" t="str">
        <f t="shared" si="3"/>
        <v>2Toán</v>
      </c>
      <c r="F992" s="129">
        <v>2</v>
      </c>
      <c r="G992" s="123" t="s">
        <v>133</v>
      </c>
      <c r="H992" s="123"/>
      <c r="I992" s="123"/>
      <c r="J992" s="127" t="s">
        <v>803</v>
      </c>
      <c r="K992" s="130" t="s">
        <v>147</v>
      </c>
      <c r="L992" s="110"/>
      <c r="M992" s="110"/>
      <c r="N992" s="110"/>
      <c r="O992" s="110"/>
      <c r="P992" s="112"/>
    </row>
    <row r="993" spans="1:16" ht="12.75" customHeight="1" x14ac:dyDescent="0.25">
      <c r="A993" s="110"/>
      <c r="B993" s="110"/>
      <c r="C993" s="122">
        <f t="shared" si="0"/>
        <v>3</v>
      </c>
      <c r="D993" s="113" t="str">
        <f t="shared" si="1"/>
        <v>Toán</v>
      </c>
      <c r="E993" s="110" t="str">
        <f t="shared" si="3"/>
        <v>3Toán</v>
      </c>
      <c r="F993" s="129">
        <v>3</v>
      </c>
      <c r="G993" s="123" t="s">
        <v>133</v>
      </c>
      <c r="H993" s="123"/>
      <c r="I993" s="123"/>
      <c r="J993" s="127" t="s">
        <v>804</v>
      </c>
      <c r="K993" s="130" t="s">
        <v>749</v>
      </c>
      <c r="L993" s="110"/>
      <c r="M993" s="110"/>
      <c r="N993" s="110"/>
      <c r="O993" s="110"/>
      <c r="P993" s="112"/>
    </row>
    <row r="994" spans="1:16" ht="12.75" customHeight="1" x14ac:dyDescent="0.25">
      <c r="A994" s="110"/>
      <c r="B994" s="110"/>
      <c r="C994" s="122">
        <f t="shared" si="0"/>
        <v>4</v>
      </c>
      <c r="D994" s="113" t="str">
        <f t="shared" si="1"/>
        <v>Toán</v>
      </c>
      <c r="E994" s="110" t="str">
        <f t="shared" si="3"/>
        <v>4Toán</v>
      </c>
      <c r="F994" s="129">
        <v>4</v>
      </c>
      <c r="G994" s="123" t="s">
        <v>133</v>
      </c>
      <c r="H994" s="123"/>
      <c r="I994" s="123"/>
      <c r="J994" s="127" t="s">
        <v>805</v>
      </c>
      <c r="K994" s="130" t="s">
        <v>147</v>
      </c>
      <c r="L994" s="110"/>
      <c r="M994" s="110"/>
      <c r="N994" s="110"/>
      <c r="O994" s="110"/>
      <c r="P994" s="112"/>
    </row>
    <row r="995" spans="1:16" ht="12.75" customHeight="1" x14ac:dyDescent="0.25">
      <c r="A995" s="110"/>
      <c r="B995" s="110"/>
      <c r="C995" s="122">
        <f t="shared" si="0"/>
        <v>5</v>
      </c>
      <c r="D995" s="113" t="str">
        <f t="shared" si="1"/>
        <v>Toán</v>
      </c>
      <c r="E995" s="110" t="str">
        <f t="shared" si="3"/>
        <v>5Toán</v>
      </c>
      <c r="F995" s="129">
        <v>5</v>
      </c>
      <c r="G995" s="123" t="s">
        <v>133</v>
      </c>
      <c r="H995" s="123"/>
      <c r="I995" s="123"/>
      <c r="J995" s="127" t="s">
        <v>231</v>
      </c>
      <c r="K995" s="130" t="s">
        <v>147</v>
      </c>
      <c r="L995" s="110"/>
      <c r="M995" s="110"/>
      <c r="N995" s="110"/>
      <c r="O995" s="110"/>
      <c r="P995" s="112"/>
    </row>
    <row r="996" spans="1:16" ht="12.75" customHeight="1" x14ac:dyDescent="0.25">
      <c r="A996" s="110"/>
      <c r="B996" s="110"/>
      <c r="C996" s="122">
        <f t="shared" si="0"/>
        <v>6</v>
      </c>
      <c r="D996" s="113" t="str">
        <f t="shared" si="1"/>
        <v>Toán</v>
      </c>
      <c r="E996" s="110" t="str">
        <f t="shared" si="3"/>
        <v>6Toán</v>
      </c>
      <c r="F996" s="129">
        <v>6</v>
      </c>
      <c r="G996" s="123" t="s">
        <v>133</v>
      </c>
      <c r="H996" s="123"/>
      <c r="I996" s="123"/>
      <c r="J996" s="127" t="s">
        <v>806</v>
      </c>
      <c r="K996" s="130" t="s">
        <v>749</v>
      </c>
      <c r="L996" s="110"/>
      <c r="M996" s="110"/>
      <c r="N996" s="110"/>
      <c r="O996" s="110"/>
      <c r="P996" s="112"/>
    </row>
    <row r="997" spans="1:16" ht="12.75" customHeight="1" x14ac:dyDescent="0.25">
      <c r="A997" s="110"/>
      <c r="B997" s="110"/>
      <c r="C997" s="122">
        <f t="shared" si="0"/>
        <v>7</v>
      </c>
      <c r="D997" s="113" t="str">
        <f t="shared" si="1"/>
        <v>Toán</v>
      </c>
      <c r="E997" s="110" t="str">
        <f t="shared" si="3"/>
        <v>7Toán</v>
      </c>
      <c r="F997" s="129">
        <v>7</v>
      </c>
      <c r="G997" s="123" t="s">
        <v>133</v>
      </c>
      <c r="H997" s="123"/>
      <c r="I997" s="123"/>
      <c r="J997" s="127" t="s">
        <v>807</v>
      </c>
      <c r="K997" s="130" t="s">
        <v>147</v>
      </c>
      <c r="L997" s="110"/>
      <c r="M997" s="110"/>
      <c r="N997" s="110"/>
      <c r="O997" s="110"/>
      <c r="P997" s="112"/>
    </row>
    <row r="998" spans="1:16" ht="12.75" customHeight="1" x14ac:dyDescent="0.25">
      <c r="A998" s="110"/>
      <c r="B998" s="110"/>
      <c r="C998" s="122">
        <f t="shared" si="0"/>
        <v>8</v>
      </c>
      <c r="D998" s="113" t="str">
        <f t="shared" si="1"/>
        <v>Toán</v>
      </c>
      <c r="E998" s="110" t="str">
        <f t="shared" si="3"/>
        <v>8Toán</v>
      </c>
      <c r="F998" s="129">
        <v>8</v>
      </c>
      <c r="G998" s="123" t="s">
        <v>133</v>
      </c>
      <c r="H998" s="123"/>
      <c r="I998" s="123"/>
      <c r="J998" s="127" t="s">
        <v>808</v>
      </c>
      <c r="K998" s="130" t="s">
        <v>147</v>
      </c>
      <c r="L998" s="110"/>
      <c r="M998" s="110"/>
      <c r="N998" s="110"/>
      <c r="O998" s="110"/>
      <c r="P998" s="112"/>
    </row>
    <row r="999" spans="1:16" ht="12.75" customHeight="1" x14ac:dyDescent="0.25">
      <c r="A999" s="110"/>
      <c r="B999" s="110"/>
      <c r="C999" s="122">
        <f t="shared" si="0"/>
        <v>9</v>
      </c>
      <c r="D999" s="113" t="str">
        <f t="shared" si="1"/>
        <v>Toán</v>
      </c>
      <c r="E999" s="110" t="str">
        <f t="shared" si="3"/>
        <v>9Toán</v>
      </c>
      <c r="F999" s="129">
        <v>9</v>
      </c>
      <c r="G999" s="123" t="s">
        <v>133</v>
      </c>
      <c r="H999" s="123"/>
      <c r="I999" s="123"/>
      <c r="J999" s="127" t="s">
        <v>809</v>
      </c>
      <c r="K999" s="130" t="s">
        <v>749</v>
      </c>
      <c r="L999" s="110"/>
      <c r="M999" s="110"/>
      <c r="N999" s="110"/>
      <c r="O999" s="110"/>
      <c r="P999" s="112"/>
    </row>
    <row r="1000" spans="1:16" ht="12.75" customHeight="1" x14ac:dyDescent="0.25">
      <c r="A1000" s="110"/>
      <c r="B1000" s="110"/>
      <c r="C1000" s="122">
        <f t="shared" si="0"/>
        <v>10</v>
      </c>
      <c r="D1000" s="113" t="str">
        <f t="shared" si="1"/>
        <v>Toán</v>
      </c>
      <c r="E1000" s="110" t="str">
        <f t="shared" si="3"/>
        <v>10Toán</v>
      </c>
      <c r="F1000" s="129">
        <v>10</v>
      </c>
      <c r="G1000" s="123" t="s">
        <v>133</v>
      </c>
      <c r="H1000" s="123"/>
      <c r="I1000" s="123"/>
      <c r="J1000" s="127" t="s">
        <v>810</v>
      </c>
      <c r="K1000" s="130" t="s">
        <v>147</v>
      </c>
      <c r="L1000" s="110"/>
      <c r="M1000" s="110"/>
      <c r="N1000" s="110"/>
      <c r="O1000" s="110"/>
      <c r="P1000" s="112"/>
    </row>
    <row r="1001" spans="1:16" ht="12.75" customHeight="1" x14ac:dyDescent="0.25">
      <c r="A1001" s="110"/>
      <c r="B1001" s="110"/>
      <c r="C1001" s="122">
        <f t="shared" si="0"/>
        <v>11</v>
      </c>
      <c r="D1001" s="113" t="str">
        <f t="shared" si="1"/>
        <v>Toán</v>
      </c>
      <c r="E1001" s="110" t="str">
        <f t="shared" si="3"/>
        <v>11Toán</v>
      </c>
      <c r="F1001" s="129">
        <v>11</v>
      </c>
      <c r="G1001" s="123" t="s">
        <v>133</v>
      </c>
      <c r="H1001" s="123"/>
      <c r="I1001" s="123"/>
      <c r="J1001" s="127" t="s">
        <v>806</v>
      </c>
      <c r="K1001" s="130" t="s">
        <v>147</v>
      </c>
      <c r="L1001" s="110"/>
      <c r="M1001" s="110"/>
      <c r="N1001" s="110"/>
      <c r="O1001" s="110"/>
      <c r="P1001" s="112"/>
    </row>
    <row r="1002" spans="1:16" ht="12.75" customHeight="1" x14ac:dyDescent="0.25">
      <c r="A1002" s="110"/>
      <c r="B1002" s="110"/>
      <c r="C1002" s="122">
        <f t="shared" si="0"/>
        <v>12</v>
      </c>
      <c r="D1002" s="113" t="str">
        <f t="shared" si="1"/>
        <v>Toán</v>
      </c>
      <c r="E1002" s="110" t="str">
        <f t="shared" si="3"/>
        <v>12Toán</v>
      </c>
      <c r="F1002" s="129">
        <v>12</v>
      </c>
      <c r="G1002" s="123" t="s">
        <v>133</v>
      </c>
      <c r="H1002" s="123"/>
      <c r="I1002" s="123"/>
      <c r="J1002" s="127" t="s">
        <v>234</v>
      </c>
      <c r="K1002" s="130" t="s">
        <v>749</v>
      </c>
      <c r="L1002" s="110"/>
      <c r="M1002" s="110"/>
      <c r="N1002" s="110"/>
      <c r="O1002" s="110"/>
      <c r="P1002" s="112"/>
    </row>
    <row r="1003" spans="1:16" ht="12.75" customHeight="1" x14ac:dyDescent="0.25">
      <c r="A1003" s="110"/>
      <c r="B1003" s="110"/>
      <c r="C1003" s="122">
        <f t="shared" si="0"/>
        <v>13</v>
      </c>
      <c r="D1003" s="113" t="str">
        <f t="shared" si="1"/>
        <v>Toán</v>
      </c>
      <c r="E1003" s="110" t="str">
        <f t="shared" si="3"/>
        <v>13Toán</v>
      </c>
      <c r="F1003" s="129">
        <v>13</v>
      </c>
      <c r="G1003" s="123" t="s">
        <v>133</v>
      </c>
      <c r="H1003" s="123"/>
      <c r="I1003" s="123"/>
      <c r="J1003" s="127" t="s">
        <v>234</v>
      </c>
      <c r="K1003" s="130" t="s">
        <v>147</v>
      </c>
      <c r="L1003" s="110"/>
      <c r="M1003" s="110"/>
      <c r="N1003" s="110"/>
      <c r="O1003" s="110"/>
      <c r="P1003" s="112"/>
    </row>
    <row r="1004" spans="1:16" ht="12.75" customHeight="1" x14ac:dyDescent="0.25">
      <c r="A1004" s="110"/>
      <c r="B1004" s="110"/>
      <c r="C1004" s="122">
        <f t="shared" si="0"/>
        <v>14</v>
      </c>
      <c r="D1004" s="113" t="str">
        <f t="shared" si="1"/>
        <v>Toán</v>
      </c>
      <c r="E1004" s="110" t="str">
        <f t="shared" si="3"/>
        <v>14Toán</v>
      </c>
      <c r="F1004" s="129">
        <v>14</v>
      </c>
      <c r="G1004" s="123" t="s">
        <v>133</v>
      </c>
      <c r="H1004" s="123"/>
      <c r="I1004" s="123"/>
      <c r="J1004" s="127" t="s">
        <v>234</v>
      </c>
      <c r="K1004" s="130" t="s">
        <v>147</v>
      </c>
      <c r="L1004" s="110"/>
      <c r="M1004" s="110"/>
      <c r="N1004" s="110"/>
      <c r="O1004" s="110"/>
      <c r="P1004" s="112"/>
    </row>
    <row r="1005" spans="1:16" ht="12.75" customHeight="1" x14ac:dyDescent="0.25">
      <c r="A1005" s="110"/>
      <c r="B1005" s="110"/>
      <c r="C1005" s="122">
        <f t="shared" si="0"/>
        <v>15</v>
      </c>
      <c r="D1005" s="113" t="str">
        <f t="shared" si="1"/>
        <v>Toán</v>
      </c>
      <c r="E1005" s="110" t="str">
        <f t="shared" si="3"/>
        <v>15Toán</v>
      </c>
      <c r="F1005" s="129">
        <v>15</v>
      </c>
      <c r="G1005" s="123" t="s">
        <v>133</v>
      </c>
      <c r="H1005" s="123"/>
      <c r="I1005" s="123"/>
      <c r="J1005" s="127" t="s">
        <v>811</v>
      </c>
      <c r="K1005" s="130" t="s">
        <v>749</v>
      </c>
      <c r="L1005" s="110"/>
      <c r="M1005" s="110"/>
      <c r="N1005" s="110"/>
      <c r="O1005" s="110"/>
      <c r="P1005" s="112"/>
    </row>
    <row r="1006" spans="1:16" ht="12.75" customHeight="1" x14ac:dyDescent="0.25">
      <c r="A1006" s="110"/>
      <c r="B1006" s="110"/>
      <c r="C1006" s="122">
        <f t="shared" si="0"/>
        <v>16</v>
      </c>
      <c r="D1006" s="113" t="str">
        <f t="shared" si="1"/>
        <v>Toán</v>
      </c>
      <c r="E1006" s="110" t="str">
        <f t="shared" si="3"/>
        <v>16Toán</v>
      </c>
      <c r="F1006" s="129">
        <v>16</v>
      </c>
      <c r="G1006" s="123" t="s">
        <v>133</v>
      </c>
      <c r="H1006" s="123"/>
      <c r="I1006" s="123"/>
      <c r="J1006" s="127" t="s">
        <v>812</v>
      </c>
      <c r="K1006" s="130" t="s">
        <v>147</v>
      </c>
      <c r="L1006" s="110"/>
      <c r="M1006" s="110"/>
      <c r="N1006" s="110"/>
      <c r="O1006" s="110"/>
      <c r="P1006" s="112"/>
    </row>
    <row r="1007" spans="1:16" ht="12.75" customHeight="1" x14ac:dyDescent="0.25">
      <c r="A1007" s="110"/>
      <c r="B1007" s="110"/>
      <c r="C1007" s="122">
        <f t="shared" si="0"/>
        <v>17</v>
      </c>
      <c r="D1007" s="113" t="str">
        <f t="shared" si="1"/>
        <v>Toán</v>
      </c>
      <c r="E1007" s="110" t="str">
        <f t="shared" si="3"/>
        <v>17Toán</v>
      </c>
      <c r="F1007" s="129">
        <v>17</v>
      </c>
      <c r="G1007" s="123" t="s">
        <v>133</v>
      </c>
      <c r="H1007" s="123"/>
      <c r="I1007" s="123"/>
      <c r="J1007" s="127" t="s">
        <v>806</v>
      </c>
      <c r="K1007" s="130" t="s">
        <v>147</v>
      </c>
      <c r="L1007" s="110"/>
      <c r="M1007" s="110"/>
      <c r="N1007" s="110"/>
      <c r="O1007" s="110"/>
      <c r="P1007" s="112"/>
    </row>
    <row r="1008" spans="1:16" ht="12.75" customHeight="1" x14ac:dyDescent="0.25">
      <c r="A1008" s="110"/>
      <c r="B1008" s="110"/>
      <c r="C1008" s="122">
        <f t="shared" si="0"/>
        <v>18</v>
      </c>
      <c r="D1008" s="113" t="str">
        <f t="shared" si="1"/>
        <v>Toán</v>
      </c>
      <c r="E1008" s="110" t="str">
        <f t="shared" si="3"/>
        <v>18Toán</v>
      </c>
      <c r="F1008" s="129">
        <v>18</v>
      </c>
      <c r="G1008" s="123" t="s">
        <v>133</v>
      </c>
      <c r="H1008" s="123"/>
      <c r="I1008" s="123"/>
      <c r="J1008" s="127" t="s">
        <v>813</v>
      </c>
      <c r="K1008" s="130" t="s">
        <v>749</v>
      </c>
      <c r="L1008" s="110"/>
      <c r="M1008" s="110"/>
      <c r="N1008" s="110"/>
      <c r="O1008" s="110"/>
      <c r="P1008" s="112"/>
    </row>
    <row r="1009" spans="1:16" ht="12.75" customHeight="1" x14ac:dyDescent="0.25">
      <c r="A1009" s="110"/>
      <c r="B1009" s="110"/>
      <c r="C1009" s="122">
        <f t="shared" si="0"/>
        <v>19</v>
      </c>
      <c r="D1009" s="113" t="str">
        <f t="shared" si="1"/>
        <v>Toán</v>
      </c>
      <c r="E1009" s="110" t="str">
        <f t="shared" si="3"/>
        <v>19Toán</v>
      </c>
      <c r="F1009" s="129">
        <v>19</v>
      </c>
      <c r="G1009" s="123" t="s">
        <v>133</v>
      </c>
      <c r="H1009" s="123"/>
      <c r="I1009" s="123"/>
      <c r="J1009" s="132" t="s">
        <v>806</v>
      </c>
      <c r="K1009" s="130" t="s">
        <v>749</v>
      </c>
      <c r="L1009" s="110"/>
      <c r="M1009" s="110"/>
      <c r="N1009" s="110"/>
      <c r="O1009" s="110"/>
      <c r="P1009" s="112"/>
    </row>
    <row r="1010" spans="1:16" ht="12.75" customHeight="1" x14ac:dyDescent="0.25">
      <c r="A1010" s="110"/>
      <c r="B1010" s="110"/>
      <c r="C1010" s="122">
        <f t="shared" si="0"/>
        <v>20</v>
      </c>
      <c r="D1010" s="113" t="str">
        <f t="shared" si="1"/>
        <v>Toán</v>
      </c>
      <c r="E1010" s="110" t="str">
        <f t="shared" si="3"/>
        <v>20Toán</v>
      </c>
      <c r="F1010" s="129">
        <v>20</v>
      </c>
      <c r="G1010" s="123" t="s">
        <v>133</v>
      </c>
      <c r="H1010" s="123"/>
      <c r="I1010" s="123"/>
      <c r="J1010" s="132" t="s">
        <v>234</v>
      </c>
      <c r="K1010" s="130" t="s">
        <v>147</v>
      </c>
      <c r="L1010" s="110"/>
      <c r="M1010" s="110"/>
      <c r="N1010" s="110"/>
      <c r="O1010" s="110"/>
      <c r="P1010" s="112"/>
    </row>
    <row r="1011" spans="1:16" ht="12.75" customHeight="1" x14ac:dyDescent="0.25">
      <c r="A1011" s="110"/>
      <c r="B1011" s="110"/>
      <c r="C1011" s="122">
        <f t="shared" si="0"/>
        <v>21</v>
      </c>
      <c r="D1011" s="113" t="str">
        <f t="shared" si="1"/>
        <v>Toán</v>
      </c>
      <c r="E1011" s="110" t="str">
        <f t="shared" si="3"/>
        <v>21Toán</v>
      </c>
      <c r="F1011" s="129">
        <v>21</v>
      </c>
      <c r="G1011" s="123" t="s">
        <v>133</v>
      </c>
      <c r="H1011" s="123"/>
      <c r="I1011" s="123"/>
      <c r="J1011" s="127" t="s">
        <v>814</v>
      </c>
      <c r="K1011" s="130" t="s">
        <v>147</v>
      </c>
      <c r="L1011" s="110"/>
      <c r="M1011" s="110"/>
      <c r="N1011" s="110"/>
      <c r="O1011" s="110"/>
      <c r="P1011" s="112"/>
    </row>
    <row r="1012" spans="1:16" ht="12.75" customHeight="1" x14ac:dyDescent="0.25">
      <c r="A1012" s="110"/>
      <c r="B1012" s="110"/>
      <c r="C1012" s="122">
        <f t="shared" si="0"/>
        <v>22</v>
      </c>
      <c r="D1012" s="113" t="str">
        <f t="shared" si="1"/>
        <v>Toán</v>
      </c>
      <c r="E1012" s="110" t="str">
        <f t="shared" si="3"/>
        <v>22Toán</v>
      </c>
      <c r="F1012" s="129">
        <v>22</v>
      </c>
      <c r="G1012" s="123" t="s">
        <v>133</v>
      </c>
      <c r="H1012" s="123"/>
      <c r="I1012" s="123"/>
      <c r="J1012" s="127" t="s">
        <v>815</v>
      </c>
      <c r="K1012" s="130" t="s">
        <v>749</v>
      </c>
      <c r="L1012" s="110"/>
      <c r="M1012" s="110"/>
      <c r="N1012" s="110"/>
      <c r="O1012" s="110"/>
      <c r="P1012" s="112"/>
    </row>
    <row r="1013" spans="1:16" ht="12.75" customHeight="1" x14ac:dyDescent="0.25">
      <c r="A1013" s="110"/>
      <c r="B1013" s="110"/>
      <c r="C1013" s="122">
        <f t="shared" si="0"/>
        <v>23</v>
      </c>
      <c r="D1013" s="113" t="str">
        <f t="shared" si="1"/>
        <v>Toán</v>
      </c>
      <c r="E1013" s="110" t="str">
        <f t="shared" si="3"/>
        <v>23Toán</v>
      </c>
      <c r="F1013" s="129">
        <v>23</v>
      </c>
      <c r="G1013" s="123" t="s">
        <v>133</v>
      </c>
      <c r="H1013" s="123"/>
      <c r="I1013" s="123"/>
      <c r="J1013" s="127" t="s">
        <v>806</v>
      </c>
      <c r="K1013" s="130" t="s">
        <v>147</v>
      </c>
      <c r="L1013" s="110"/>
      <c r="M1013" s="110"/>
      <c r="N1013" s="110"/>
      <c r="O1013" s="110"/>
      <c r="P1013" s="112"/>
    </row>
    <row r="1014" spans="1:16" ht="12.75" customHeight="1" x14ac:dyDescent="0.25">
      <c r="A1014" s="110"/>
      <c r="B1014" s="110"/>
      <c r="C1014" s="122">
        <f t="shared" si="0"/>
        <v>24</v>
      </c>
      <c r="D1014" s="113" t="str">
        <f t="shared" si="1"/>
        <v>Toán</v>
      </c>
      <c r="E1014" s="110" t="str">
        <f t="shared" si="3"/>
        <v>24Toán</v>
      </c>
      <c r="F1014" s="129">
        <v>24</v>
      </c>
      <c r="G1014" s="123" t="s">
        <v>133</v>
      </c>
      <c r="H1014" s="123"/>
      <c r="I1014" s="123"/>
      <c r="J1014" s="127" t="s">
        <v>816</v>
      </c>
      <c r="K1014" s="130" t="s">
        <v>147</v>
      </c>
      <c r="L1014" s="110"/>
      <c r="M1014" s="110"/>
      <c r="N1014" s="110"/>
      <c r="O1014" s="110"/>
      <c r="P1014" s="112"/>
    </row>
    <row r="1015" spans="1:16" ht="12.75" customHeight="1" x14ac:dyDescent="0.25">
      <c r="A1015" s="110"/>
      <c r="B1015" s="110"/>
      <c r="C1015" s="122">
        <f t="shared" si="0"/>
        <v>25</v>
      </c>
      <c r="D1015" s="113" t="str">
        <f t="shared" si="1"/>
        <v>Toán</v>
      </c>
      <c r="E1015" s="110" t="str">
        <f t="shared" si="3"/>
        <v>25Toán</v>
      </c>
      <c r="F1015" s="129">
        <v>25</v>
      </c>
      <c r="G1015" s="123" t="s">
        <v>133</v>
      </c>
      <c r="H1015" s="123"/>
      <c r="I1015" s="123"/>
      <c r="J1015" s="127" t="s">
        <v>817</v>
      </c>
      <c r="K1015" s="130" t="s">
        <v>749</v>
      </c>
      <c r="L1015" s="110"/>
      <c r="M1015" s="110"/>
      <c r="N1015" s="110"/>
      <c r="O1015" s="110"/>
      <c r="P1015" s="112"/>
    </row>
    <row r="1016" spans="1:16" ht="12.75" customHeight="1" x14ac:dyDescent="0.25">
      <c r="A1016" s="110"/>
      <c r="B1016" s="110"/>
      <c r="C1016" s="122">
        <f t="shared" si="0"/>
        <v>26</v>
      </c>
      <c r="D1016" s="113" t="str">
        <f t="shared" si="1"/>
        <v>Toán</v>
      </c>
      <c r="E1016" s="110" t="str">
        <f t="shared" si="3"/>
        <v>26Toán</v>
      </c>
      <c r="F1016" s="129">
        <v>26</v>
      </c>
      <c r="G1016" s="123" t="s">
        <v>133</v>
      </c>
      <c r="H1016" s="123"/>
      <c r="I1016" s="123"/>
      <c r="J1016" s="127" t="s">
        <v>806</v>
      </c>
      <c r="K1016" s="130" t="s">
        <v>147</v>
      </c>
      <c r="L1016" s="110"/>
      <c r="M1016" s="110"/>
      <c r="N1016" s="110"/>
      <c r="O1016" s="110"/>
      <c r="P1016" s="112"/>
    </row>
    <row r="1017" spans="1:16" ht="12.75" customHeight="1" x14ac:dyDescent="0.25">
      <c r="A1017" s="110"/>
      <c r="B1017" s="110"/>
      <c r="C1017" s="122">
        <f t="shared" si="0"/>
        <v>27</v>
      </c>
      <c r="D1017" s="113" t="str">
        <f t="shared" si="1"/>
        <v>Toán</v>
      </c>
      <c r="E1017" s="110" t="str">
        <f t="shared" si="3"/>
        <v>27Toán</v>
      </c>
      <c r="F1017" s="129">
        <v>27</v>
      </c>
      <c r="G1017" s="123" t="s">
        <v>133</v>
      </c>
      <c r="H1017" s="123"/>
      <c r="I1017" s="123"/>
      <c r="J1017" s="127" t="s">
        <v>818</v>
      </c>
      <c r="K1017" s="130" t="s">
        <v>147</v>
      </c>
      <c r="L1017" s="110"/>
      <c r="M1017" s="110"/>
      <c r="N1017" s="110"/>
      <c r="O1017" s="110"/>
      <c r="P1017" s="112"/>
    </row>
    <row r="1018" spans="1:16" ht="12.75" customHeight="1" x14ac:dyDescent="0.25">
      <c r="A1018" s="110"/>
      <c r="B1018" s="110"/>
      <c r="C1018" s="122">
        <f t="shared" si="0"/>
        <v>28</v>
      </c>
      <c r="D1018" s="113" t="str">
        <f t="shared" si="1"/>
        <v>Toán</v>
      </c>
      <c r="E1018" s="110" t="str">
        <f t="shared" si="3"/>
        <v>28Toán</v>
      </c>
      <c r="F1018" s="129">
        <v>28</v>
      </c>
      <c r="G1018" s="123" t="s">
        <v>133</v>
      </c>
      <c r="H1018" s="123"/>
      <c r="I1018" s="123"/>
      <c r="J1018" s="127" t="s">
        <v>806</v>
      </c>
      <c r="K1018" s="130" t="s">
        <v>749</v>
      </c>
      <c r="L1018" s="110"/>
      <c r="M1018" s="110"/>
      <c r="N1018" s="110"/>
      <c r="O1018" s="110"/>
      <c r="P1018" s="112"/>
    </row>
    <row r="1019" spans="1:16" ht="12.75" customHeight="1" x14ac:dyDescent="0.25">
      <c r="A1019" s="110"/>
      <c r="B1019" s="110"/>
      <c r="C1019" s="122">
        <f t="shared" si="0"/>
        <v>29</v>
      </c>
      <c r="D1019" s="113" t="str">
        <f t="shared" si="1"/>
        <v>Toán</v>
      </c>
      <c r="E1019" s="110" t="str">
        <f t="shared" si="3"/>
        <v>29Toán</v>
      </c>
      <c r="F1019" s="129">
        <v>29</v>
      </c>
      <c r="G1019" s="123" t="s">
        <v>133</v>
      </c>
      <c r="H1019" s="123"/>
      <c r="I1019" s="123"/>
      <c r="J1019" s="127" t="s">
        <v>234</v>
      </c>
      <c r="K1019" s="130" t="s">
        <v>147</v>
      </c>
      <c r="L1019" s="110"/>
      <c r="M1019" s="110"/>
      <c r="N1019" s="110"/>
      <c r="O1019" s="110"/>
      <c r="P1019" s="112"/>
    </row>
    <row r="1020" spans="1:16" ht="12.75" customHeight="1" x14ac:dyDescent="0.25">
      <c r="A1020" s="110"/>
      <c r="B1020" s="110"/>
      <c r="C1020" s="122">
        <f t="shared" si="0"/>
        <v>30</v>
      </c>
      <c r="D1020" s="113" t="str">
        <f t="shared" si="1"/>
        <v>Toán</v>
      </c>
      <c r="E1020" s="110" t="str">
        <f t="shared" si="3"/>
        <v>30Toán</v>
      </c>
      <c r="F1020" s="129">
        <v>30</v>
      </c>
      <c r="G1020" s="123" t="s">
        <v>133</v>
      </c>
      <c r="H1020" s="123"/>
      <c r="I1020" s="123"/>
      <c r="J1020" s="127" t="s">
        <v>234</v>
      </c>
      <c r="K1020" s="130" t="s">
        <v>147</v>
      </c>
      <c r="L1020" s="110"/>
      <c r="M1020" s="110"/>
      <c r="N1020" s="110"/>
      <c r="O1020" s="110"/>
      <c r="P1020" s="112"/>
    </row>
    <row r="1021" spans="1:16" ht="12.75" customHeight="1" x14ac:dyDescent="0.25">
      <c r="A1021" s="110"/>
      <c r="B1021" s="110"/>
      <c r="C1021" s="122">
        <f t="shared" si="0"/>
        <v>31</v>
      </c>
      <c r="D1021" s="113" t="str">
        <f t="shared" si="1"/>
        <v>Toán</v>
      </c>
      <c r="E1021" s="110" t="str">
        <f t="shared" si="3"/>
        <v>31Toán</v>
      </c>
      <c r="F1021" s="129">
        <v>31</v>
      </c>
      <c r="G1021" s="123" t="s">
        <v>133</v>
      </c>
      <c r="H1021" s="123"/>
      <c r="I1021" s="123"/>
      <c r="J1021" s="127" t="s">
        <v>819</v>
      </c>
      <c r="K1021" s="130" t="s">
        <v>749</v>
      </c>
      <c r="L1021" s="110"/>
      <c r="M1021" s="110"/>
      <c r="N1021" s="110"/>
      <c r="O1021" s="110"/>
      <c r="P1021" s="112"/>
    </row>
    <row r="1022" spans="1:16" ht="12.75" customHeight="1" x14ac:dyDescent="0.25">
      <c r="A1022" s="110"/>
      <c r="B1022" s="110"/>
      <c r="C1022" s="122">
        <f t="shared" si="0"/>
        <v>32</v>
      </c>
      <c r="D1022" s="113" t="str">
        <f t="shared" si="1"/>
        <v>Toán</v>
      </c>
      <c r="E1022" s="110" t="str">
        <f t="shared" si="3"/>
        <v>32Toán</v>
      </c>
      <c r="F1022" s="129">
        <v>32</v>
      </c>
      <c r="G1022" s="123" t="s">
        <v>133</v>
      </c>
      <c r="H1022" s="123"/>
      <c r="I1022" s="123"/>
      <c r="J1022" s="127" t="s">
        <v>820</v>
      </c>
      <c r="K1022" s="130" t="s">
        <v>147</v>
      </c>
      <c r="L1022" s="110"/>
      <c r="M1022" s="110"/>
      <c r="N1022" s="110"/>
      <c r="O1022" s="110"/>
      <c r="P1022" s="112"/>
    </row>
    <row r="1023" spans="1:16" ht="12.75" customHeight="1" x14ac:dyDescent="0.25">
      <c r="A1023" s="110"/>
      <c r="B1023" s="110"/>
      <c r="C1023" s="122">
        <f t="shared" si="0"/>
        <v>33</v>
      </c>
      <c r="D1023" s="113" t="str">
        <f t="shared" si="1"/>
        <v>Toán</v>
      </c>
      <c r="E1023" s="110" t="str">
        <f t="shared" si="3"/>
        <v>33Toán</v>
      </c>
      <c r="F1023" s="129">
        <v>33</v>
      </c>
      <c r="G1023" s="123" t="s">
        <v>133</v>
      </c>
      <c r="H1023" s="123"/>
      <c r="I1023" s="123"/>
      <c r="J1023" s="127" t="s">
        <v>821</v>
      </c>
      <c r="K1023" s="130" t="s">
        <v>147</v>
      </c>
      <c r="L1023" s="110"/>
      <c r="M1023" s="110"/>
      <c r="N1023" s="110"/>
      <c r="O1023" s="110"/>
      <c r="P1023" s="112"/>
    </row>
    <row r="1024" spans="1:16" ht="12.75" customHeight="1" x14ac:dyDescent="0.25">
      <c r="A1024" s="110"/>
      <c r="B1024" s="110"/>
      <c r="C1024" s="122">
        <f t="shared" si="0"/>
        <v>34</v>
      </c>
      <c r="D1024" s="113" t="str">
        <f t="shared" si="1"/>
        <v>Toán</v>
      </c>
      <c r="E1024" s="110" t="str">
        <f t="shared" si="3"/>
        <v>34Toán</v>
      </c>
      <c r="F1024" s="129">
        <v>34</v>
      </c>
      <c r="G1024" s="123" t="s">
        <v>133</v>
      </c>
      <c r="H1024" s="123"/>
      <c r="I1024" s="123"/>
      <c r="J1024" s="127" t="s">
        <v>822</v>
      </c>
      <c r="K1024" s="130" t="s">
        <v>749</v>
      </c>
      <c r="L1024" s="110"/>
      <c r="M1024" s="110"/>
      <c r="N1024" s="110"/>
      <c r="O1024" s="110"/>
      <c r="P1024" s="112"/>
    </row>
    <row r="1025" spans="1:16" ht="12.75" customHeight="1" x14ac:dyDescent="0.25">
      <c r="A1025" s="110"/>
      <c r="B1025" s="110"/>
      <c r="C1025" s="122">
        <f t="shared" si="0"/>
        <v>35</v>
      </c>
      <c r="D1025" s="113" t="str">
        <f t="shared" si="1"/>
        <v>Toán</v>
      </c>
      <c r="E1025" s="110" t="str">
        <f t="shared" si="3"/>
        <v>35Toán</v>
      </c>
      <c r="F1025" s="129">
        <v>35</v>
      </c>
      <c r="G1025" s="123" t="s">
        <v>133</v>
      </c>
      <c r="H1025" s="123"/>
      <c r="I1025" s="123"/>
      <c r="J1025" s="127" t="s">
        <v>806</v>
      </c>
      <c r="K1025" s="130" t="s">
        <v>147</v>
      </c>
      <c r="L1025" s="110"/>
      <c r="M1025" s="110"/>
      <c r="N1025" s="110"/>
      <c r="O1025" s="110"/>
      <c r="P1025" s="112"/>
    </row>
    <row r="1026" spans="1:16" ht="12.75" customHeight="1" x14ac:dyDescent="0.25">
      <c r="A1026" s="110"/>
      <c r="B1026" s="110"/>
      <c r="C1026" s="122">
        <f t="shared" si="0"/>
        <v>36</v>
      </c>
      <c r="D1026" s="113" t="str">
        <f t="shared" si="1"/>
        <v>Toán</v>
      </c>
      <c r="E1026" s="110" t="str">
        <f t="shared" si="3"/>
        <v>36Toán</v>
      </c>
      <c r="F1026" s="129">
        <v>36</v>
      </c>
      <c r="G1026" s="123" t="s">
        <v>133</v>
      </c>
      <c r="H1026" s="123"/>
      <c r="I1026" s="123"/>
      <c r="J1026" s="127" t="s">
        <v>823</v>
      </c>
      <c r="K1026" s="130" t="s">
        <v>147</v>
      </c>
      <c r="L1026" s="110"/>
      <c r="M1026" s="110"/>
      <c r="N1026" s="110"/>
      <c r="O1026" s="110"/>
      <c r="P1026" s="112"/>
    </row>
    <row r="1027" spans="1:16" ht="12.75" customHeight="1" x14ac:dyDescent="0.25">
      <c r="A1027" s="110"/>
      <c r="B1027" s="110"/>
      <c r="C1027" s="122">
        <f t="shared" si="0"/>
        <v>37</v>
      </c>
      <c r="D1027" s="113" t="str">
        <f t="shared" si="1"/>
        <v>Toán</v>
      </c>
      <c r="E1027" s="110" t="str">
        <f t="shared" si="3"/>
        <v>37Toán</v>
      </c>
      <c r="F1027" s="129">
        <v>37</v>
      </c>
      <c r="G1027" s="123" t="s">
        <v>133</v>
      </c>
      <c r="H1027" s="123"/>
      <c r="I1027" s="123"/>
      <c r="J1027" s="127" t="s">
        <v>824</v>
      </c>
      <c r="K1027" s="130" t="s">
        <v>749</v>
      </c>
      <c r="L1027" s="110"/>
      <c r="M1027" s="110"/>
      <c r="N1027" s="110"/>
      <c r="O1027" s="110"/>
      <c r="P1027" s="112"/>
    </row>
    <row r="1028" spans="1:16" ht="12.75" customHeight="1" x14ac:dyDescent="0.25">
      <c r="A1028" s="110"/>
      <c r="B1028" s="110"/>
      <c r="C1028" s="122">
        <f t="shared" si="0"/>
        <v>38</v>
      </c>
      <c r="D1028" s="113" t="str">
        <f t="shared" si="1"/>
        <v>Toán</v>
      </c>
      <c r="E1028" s="110" t="str">
        <f t="shared" si="3"/>
        <v>38Toán</v>
      </c>
      <c r="F1028" s="129">
        <v>38</v>
      </c>
      <c r="G1028" s="123" t="s">
        <v>133</v>
      </c>
      <c r="H1028" s="123"/>
      <c r="I1028" s="123"/>
      <c r="J1028" s="127" t="s">
        <v>806</v>
      </c>
      <c r="K1028" s="130" t="s">
        <v>147</v>
      </c>
      <c r="L1028" s="110"/>
      <c r="M1028" s="110"/>
      <c r="N1028" s="110"/>
      <c r="O1028" s="110"/>
      <c r="P1028" s="112"/>
    </row>
    <row r="1029" spans="1:16" ht="12.75" customHeight="1" x14ac:dyDescent="0.25">
      <c r="A1029" s="110"/>
      <c r="B1029" s="110"/>
      <c r="C1029" s="122">
        <f t="shared" si="0"/>
        <v>39</v>
      </c>
      <c r="D1029" s="113" t="str">
        <f t="shared" si="1"/>
        <v>Toán</v>
      </c>
      <c r="E1029" s="110" t="str">
        <f t="shared" si="3"/>
        <v>39Toán</v>
      </c>
      <c r="F1029" s="129">
        <v>39</v>
      </c>
      <c r="G1029" s="123" t="s">
        <v>133</v>
      </c>
      <c r="H1029" s="123"/>
      <c r="I1029" s="123"/>
      <c r="J1029" s="127" t="s">
        <v>234</v>
      </c>
      <c r="K1029" s="130" t="s">
        <v>147</v>
      </c>
      <c r="L1029" s="110"/>
      <c r="M1029" s="110"/>
      <c r="N1029" s="110"/>
      <c r="O1029" s="110"/>
      <c r="P1029" s="112"/>
    </row>
    <row r="1030" spans="1:16" ht="12.75" customHeight="1" x14ac:dyDescent="0.25">
      <c r="A1030" s="110"/>
      <c r="B1030" s="110"/>
      <c r="C1030" s="122">
        <f t="shared" si="0"/>
        <v>40</v>
      </c>
      <c r="D1030" s="113" t="str">
        <f t="shared" si="1"/>
        <v>Toán</v>
      </c>
      <c r="E1030" s="110" t="str">
        <f t="shared" si="3"/>
        <v>40Toán</v>
      </c>
      <c r="F1030" s="129">
        <v>40</v>
      </c>
      <c r="G1030" s="123" t="s">
        <v>133</v>
      </c>
      <c r="H1030" s="123"/>
      <c r="I1030" s="123"/>
      <c r="J1030" s="127" t="s">
        <v>825</v>
      </c>
      <c r="K1030" s="130" t="s">
        <v>749</v>
      </c>
      <c r="L1030" s="110"/>
      <c r="M1030" s="110"/>
      <c r="N1030" s="110"/>
      <c r="O1030" s="110"/>
      <c r="P1030" s="112"/>
    </row>
    <row r="1031" spans="1:16" ht="12.75" customHeight="1" x14ac:dyDescent="0.25">
      <c r="A1031" s="110"/>
      <c r="B1031" s="110"/>
      <c r="C1031" s="122">
        <f t="shared" si="0"/>
        <v>41</v>
      </c>
      <c r="D1031" s="113" t="str">
        <f t="shared" si="1"/>
        <v>Toán</v>
      </c>
      <c r="E1031" s="110" t="str">
        <f t="shared" si="3"/>
        <v>41Toán</v>
      </c>
      <c r="F1031" s="129">
        <v>41</v>
      </c>
      <c r="G1031" s="123" t="s">
        <v>133</v>
      </c>
      <c r="H1031" s="123"/>
      <c r="I1031" s="123"/>
      <c r="J1031" s="127" t="s">
        <v>806</v>
      </c>
      <c r="K1031" s="130" t="s">
        <v>749</v>
      </c>
      <c r="L1031" s="110"/>
      <c r="M1031" s="110"/>
      <c r="N1031" s="110"/>
      <c r="O1031" s="110"/>
      <c r="P1031" s="112"/>
    </row>
    <row r="1032" spans="1:16" ht="12.75" customHeight="1" x14ac:dyDescent="0.25">
      <c r="A1032" s="110"/>
      <c r="B1032" s="110"/>
      <c r="C1032" s="122">
        <f t="shared" si="0"/>
        <v>42</v>
      </c>
      <c r="D1032" s="113" t="str">
        <f t="shared" si="1"/>
        <v>Toán</v>
      </c>
      <c r="E1032" s="110" t="str">
        <f t="shared" si="3"/>
        <v>42Toán</v>
      </c>
      <c r="F1032" s="129">
        <v>42</v>
      </c>
      <c r="G1032" s="123" t="s">
        <v>133</v>
      </c>
      <c r="H1032" s="123"/>
      <c r="I1032" s="123"/>
      <c r="J1032" s="127" t="s">
        <v>826</v>
      </c>
      <c r="K1032" s="130" t="s">
        <v>147</v>
      </c>
      <c r="L1032" s="110"/>
      <c r="M1032" s="110"/>
      <c r="N1032" s="110"/>
      <c r="O1032" s="110"/>
      <c r="P1032" s="112"/>
    </row>
    <row r="1033" spans="1:16" ht="12.75" customHeight="1" x14ac:dyDescent="0.25">
      <c r="A1033" s="110"/>
      <c r="B1033" s="110"/>
      <c r="C1033" s="122">
        <f t="shared" si="0"/>
        <v>43</v>
      </c>
      <c r="D1033" s="113" t="str">
        <f t="shared" si="1"/>
        <v>Toán</v>
      </c>
      <c r="E1033" s="110" t="str">
        <f t="shared" si="3"/>
        <v>43Toán</v>
      </c>
      <c r="F1033" s="129">
        <v>43</v>
      </c>
      <c r="G1033" s="123" t="s">
        <v>133</v>
      </c>
      <c r="H1033" s="123"/>
      <c r="I1033" s="123"/>
      <c r="J1033" s="127" t="s">
        <v>827</v>
      </c>
      <c r="K1033" s="130" t="s">
        <v>147</v>
      </c>
      <c r="L1033" s="110"/>
      <c r="M1033" s="110"/>
      <c r="N1033" s="110"/>
      <c r="O1033" s="110"/>
      <c r="P1033" s="112"/>
    </row>
    <row r="1034" spans="1:16" ht="12.75" customHeight="1" x14ac:dyDescent="0.25">
      <c r="A1034" s="110"/>
      <c r="B1034" s="110"/>
      <c r="C1034" s="122">
        <f t="shared" si="0"/>
        <v>44</v>
      </c>
      <c r="D1034" s="113" t="str">
        <f t="shared" si="1"/>
        <v>Toán</v>
      </c>
      <c r="E1034" s="110" t="str">
        <f t="shared" si="3"/>
        <v>44Toán</v>
      </c>
      <c r="F1034" s="129">
        <v>44</v>
      </c>
      <c r="G1034" s="123" t="s">
        <v>133</v>
      </c>
      <c r="H1034" s="123"/>
      <c r="I1034" s="123"/>
      <c r="J1034" s="127" t="s">
        <v>828</v>
      </c>
      <c r="K1034" s="130" t="s">
        <v>749</v>
      </c>
      <c r="L1034" s="110"/>
      <c r="M1034" s="110"/>
      <c r="N1034" s="110"/>
      <c r="O1034" s="110"/>
      <c r="P1034" s="112"/>
    </row>
    <row r="1035" spans="1:16" ht="12.75" customHeight="1" x14ac:dyDescent="0.25">
      <c r="A1035" s="110"/>
      <c r="B1035" s="110"/>
      <c r="C1035" s="122">
        <f t="shared" si="0"/>
        <v>45</v>
      </c>
      <c r="D1035" s="113" t="str">
        <f t="shared" si="1"/>
        <v>Toán</v>
      </c>
      <c r="E1035" s="110" t="str">
        <f t="shared" si="3"/>
        <v>45Toán</v>
      </c>
      <c r="F1035" s="129">
        <v>45</v>
      </c>
      <c r="G1035" s="123" t="s">
        <v>133</v>
      </c>
      <c r="H1035" s="123"/>
      <c r="I1035" s="123"/>
      <c r="J1035" s="127" t="s">
        <v>819</v>
      </c>
      <c r="K1035" s="130" t="s">
        <v>147</v>
      </c>
      <c r="L1035" s="110"/>
      <c r="M1035" s="110"/>
      <c r="N1035" s="110"/>
      <c r="O1035" s="110"/>
      <c r="P1035" s="112"/>
    </row>
    <row r="1036" spans="1:16" ht="12.75" customHeight="1" x14ac:dyDescent="0.25">
      <c r="A1036" s="110"/>
      <c r="B1036" s="110"/>
      <c r="C1036" s="122">
        <f t="shared" si="0"/>
        <v>46</v>
      </c>
      <c r="D1036" s="113" t="str">
        <f t="shared" si="1"/>
        <v>Toán</v>
      </c>
      <c r="E1036" s="110" t="str">
        <f t="shared" si="3"/>
        <v>46Toán</v>
      </c>
      <c r="F1036" s="129">
        <v>46</v>
      </c>
      <c r="G1036" s="123" t="s">
        <v>133</v>
      </c>
      <c r="H1036" s="123"/>
      <c r="I1036" s="123"/>
      <c r="J1036" s="132" t="s">
        <v>828</v>
      </c>
      <c r="K1036" s="130" t="s">
        <v>147</v>
      </c>
      <c r="L1036" s="110"/>
      <c r="M1036" s="110"/>
      <c r="N1036" s="110"/>
      <c r="O1036" s="110"/>
      <c r="P1036" s="112"/>
    </row>
    <row r="1037" spans="1:16" ht="12.75" customHeight="1" x14ac:dyDescent="0.25">
      <c r="A1037" s="110"/>
      <c r="B1037" s="110"/>
      <c r="C1037" s="122">
        <f t="shared" si="0"/>
        <v>47</v>
      </c>
      <c r="D1037" s="113" t="str">
        <f t="shared" si="1"/>
        <v>Toán</v>
      </c>
      <c r="E1037" s="110" t="str">
        <f t="shared" si="3"/>
        <v>47Toán</v>
      </c>
      <c r="F1037" s="129">
        <v>47</v>
      </c>
      <c r="G1037" s="123" t="s">
        <v>133</v>
      </c>
      <c r="H1037" s="123"/>
      <c r="I1037" s="123"/>
      <c r="J1037" s="127" t="s">
        <v>829</v>
      </c>
      <c r="K1037" s="130" t="s">
        <v>749</v>
      </c>
      <c r="L1037" s="110"/>
      <c r="M1037" s="110"/>
      <c r="N1037" s="110"/>
      <c r="O1037" s="110"/>
      <c r="P1037" s="112"/>
    </row>
    <row r="1038" spans="1:16" ht="12.75" customHeight="1" x14ac:dyDescent="0.25">
      <c r="A1038" s="110"/>
      <c r="B1038" s="110"/>
      <c r="C1038" s="122">
        <f t="shared" si="0"/>
        <v>48</v>
      </c>
      <c r="D1038" s="113" t="str">
        <f t="shared" si="1"/>
        <v>Toán</v>
      </c>
      <c r="E1038" s="110" t="str">
        <f t="shared" si="3"/>
        <v>48Toán</v>
      </c>
      <c r="F1038" s="129">
        <v>48</v>
      </c>
      <c r="G1038" s="123" t="s">
        <v>133</v>
      </c>
      <c r="H1038" s="123"/>
      <c r="I1038" s="123"/>
      <c r="J1038" s="127" t="s">
        <v>830</v>
      </c>
      <c r="K1038" s="130" t="s">
        <v>147</v>
      </c>
      <c r="L1038" s="110"/>
      <c r="M1038" s="110"/>
      <c r="N1038" s="110"/>
      <c r="O1038" s="110"/>
      <c r="P1038" s="112"/>
    </row>
    <row r="1039" spans="1:16" ht="12.75" customHeight="1" x14ac:dyDescent="0.25">
      <c r="A1039" s="110"/>
      <c r="B1039" s="110"/>
      <c r="C1039" s="122">
        <f t="shared" si="0"/>
        <v>49</v>
      </c>
      <c r="D1039" s="113" t="str">
        <f t="shared" si="1"/>
        <v>Toán</v>
      </c>
      <c r="E1039" s="110" t="str">
        <f t="shared" si="3"/>
        <v>49Toán</v>
      </c>
      <c r="F1039" s="129">
        <v>49</v>
      </c>
      <c r="G1039" s="123" t="s">
        <v>133</v>
      </c>
      <c r="H1039" s="130"/>
      <c r="I1039" s="130"/>
      <c r="J1039" s="127" t="s">
        <v>831</v>
      </c>
      <c r="K1039" s="130" t="s">
        <v>147</v>
      </c>
      <c r="L1039" s="110"/>
      <c r="M1039" s="110"/>
      <c r="N1039" s="110"/>
      <c r="O1039" s="110"/>
      <c r="P1039" s="112"/>
    </row>
    <row r="1040" spans="1:16" ht="12.75" customHeight="1" x14ac:dyDescent="0.25">
      <c r="A1040" s="110"/>
      <c r="B1040" s="110"/>
      <c r="C1040" s="122">
        <f t="shared" si="0"/>
        <v>50</v>
      </c>
      <c r="D1040" s="113" t="str">
        <f t="shared" si="1"/>
        <v>Toán</v>
      </c>
      <c r="E1040" s="110" t="str">
        <f t="shared" si="3"/>
        <v>50Toán</v>
      </c>
      <c r="F1040" s="129">
        <v>50</v>
      </c>
      <c r="G1040" s="130" t="s">
        <v>133</v>
      </c>
      <c r="H1040" s="130"/>
      <c r="I1040" s="130"/>
      <c r="J1040" s="132" t="s">
        <v>832</v>
      </c>
      <c r="K1040" s="130" t="s">
        <v>749</v>
      </c>
      <c r="L1040" s="110"/>
      <c r="M1040" s="110"/>
      <c r="N1040" s="110"/>
      <c r="O1040" s="110"/>
      <c r="P1040" s="112"/>
    </row>
    <row r="1041" spans="1:16" ht="12.75" customHeight="1" x14ac:dyDescent="0.25">
      <c r="A1041" s="110"/>
      <c r="B1041" s="110"/>
      <c r="C1041" s="122">
        <f t="shared" si="0"/>
        <v>51</v>
      </c>
      <c r="D1041" s="113" t="str">
        <f t="shared" si="1"/>
        <v>Toán</v>
      </c>
      <c r="E1041" s="110" t="str">
        <f t="shared" si="3"/>
        <v>51Toán</v>
      </c>
      <c r="F1041" s="129">
        <v>51</v>
      </c>
      <c r="G1041" s="123" t="s">
        <v>133</v>
      </c>
      <c r="H1041" s="123"/>
      <c r="I1041" s="123"/>
      <c r="J1041" s="127" t="s">
        <v>831</v>
      </c>
      <c r="K1041" s="130" t="s">
        <v>147</v>
      </c>
      <c r="L1041" s="110"/>
      <c r="M1041" s="110"/>
      <c r="N1041" s="110"/>
      <c r="O1041" s="110"/>
      <c r="P1041" s="112"/>
    </row>
    <row r="1042" spans="1:16" ht="12.75" customHeight="1" x14ac:dyDescent="0.25">
      <c r="A1042" s="110"/>
      <c r="B1042" s="110"/>
      <c r="C1042" s="122">
        <f t="shared" si="0"/>
        <v>52</v>
      </c>
      <c r="D1042" s="113" t="str">
        <f t="shared" si="1"/>
        <v>Toán</v>
      </c>
      <c r="E1042" s="110" t="str">
        <f t="shared" si="3"/>
        <v>52Toán</v>
      </c>
      <c r="F1042" s="129">
        <v>52</v>
      </c>
      <c r="G1042" s="123" t="s">
        <v>133</v>
      </c>
      <c r="H1042" s="123"/>
      <c r="I1042" s="123"/>
      <c r="J1042" s="127" t="s">
        <v>833</v>
      </c>
      <c r="K1042" s="130" t="s">
        <v>147</v>
      </c>
      <c r="L1042" s="110"/>
      <c r="M1042" s="110"/>
      <c r="N1042" s="110"/>
      <c r="O1042" s="110"/>
      <c r="P1042" s="112"/>
    </row>
    <row r="1043" spans="1:16" ht="12.75" customHeight="1" x14ac:dyDescent="0.25">
      <c r="A1043" s="110"/>
      <c r="B1043" s="110"/>
      <c r="C1043" s="122">
        <f t="shared" si="0"/>
        <v>53</v>
      </c>
      <c r="D1043" s="113" t="str">
        <f t="shared" si="1"/>
        <v>Toán</v>
      </c>
      <c r="E1043" s="110" t="str">
        <f t="shared" si="3"/>
        <v>53Toán</v>
      </c>
      <c r="F1043" s="129">
        <v>53</v>
      </c>
      <c r="G1043" s="123" t="s">
        <v>133</v>
      </c>
      <c r="H1043" s="123"/>
      <c r="I1043" s="123"/>
      <c r="J1043" s="127" t="s">
        <v>831</v>
      </c>
      <c r="K1043" s="130" t="s">
        <v>749</v>
      </c>
      <c r="L1043" s="110"/>
      <c r="M1043" s="110"/>
      <c r="N1043" s="110"/>
      <c r="O1043" s="110"/>
      <c r="P1043" s="112"/>
    </row>
    <row r="1044" spans="1:16" ht="12.75" customHeight="1" x14ac:dyDescent="0.25">
      <c r="A1044" s="110"/>
      <c r="B1044" s="110"/>
      <c r="C1044" s="122">
        <f t="shared" si="0"/>
        <v>54</v>
      </c>
      <c r="D1044" s="113" t="str">
        <f t="shared" si="1"/>
        <v>Toán</v>
      </c>
      <c r="E1044" s="110" t="str">
        <f t="shared" si="3"/>
        <v>54Toán</v>
      </c>
      <c r="F1044" s="129">
        <v>54</v>
      </c>
      <c r="G1044" s="123" t="s">
        <v>133</v>
      </c>
      <c r="H1044" s="123"/>
      <c r="I1044" s="123"/>
      <c r="J1044" s="127" t="s">
        <v>828</v>
      </c>
      <c r="K1044" s="130" t="s">
        <v>147</v>
      </c>
      <c r="L1044" s="110"/>
      <c r="M1044" s="110"/>
      <c r="N1044" s="110"/>
      <c r="O1044" s="110"/>
      <c r="P1044" s="112"/>
    </row>
    <row r="1045" spans="1:16" ht="12.75" customHeight="1" x14ac:dyDescent="0.25">
      <c r="A1045" s="110"/>
      <c r="B1045" s="110"/>
      <c r="C1045" s="122">
        <f t="shared" si="0"/>
        <v>55</v>
      </c>
      <c r="D1045" s="113" t="str">
        <f t="shared" si="1"/>
        <v>Toán</v>
      </c>
      <c r="E1045" s="110" t="str">
        <f t="shared" si="3"/>
        <v>55Toán</v>
      </c>
      <c r="F1045" s="129">
        <v>55</v>
      </c>
      <c r="G1045" s="123" t="s">
        <v>133</v>
      </c>
      <c r="H1045" s="123"/>
      <c r="I1045" s="123"/>
      <c r="J1045" s="127" t="s">
        <v>834</v>
      </c>
      <c r="K1045" s="130" t="s">
        <v>147</v>
      </c>
      <c r="L1045" s="110"/>
      <c r="M1045" s="110"/>
      <c r="N1045" s="110"/>
      <c r="O1045" s="110"/>
      <c r="P1045" s="112"/>
    </row>
    <row r="1046" spans="1:16" ht="12.75" customHeight="1" x14ac:dyDescent="0.25">
      <c r="A1046" s="110"/>
      <c r="B1046" s="110"/>
      <c r="C1046" s="122">
        <f t="shared" si="0"/>
        <v>56</v>
      </c>
      <c r="D1046" s="113" t="str">
        <f t="shared" si="1"/>
        <v>Toán</v>
      </c>
      <c r="E1046" s="110" t="str">
        <f t="shared" si="3"/>
        <v>56Toán</v>
      </c>
      <c r="F1046" s="129">
        <v>56</v>
      </c>
      <c r="G1046" s="123" t="s">
        <v>133</v>
      </c>
      <c r="H1046" s="123"/>
      <c r="I1046" s="123"/>
      <c r="J1046" s="127" t="s">
        <v>835</v>
      </c>
      <c r="K1046" s="130" t="s">
        <v>749</v>
      </c>
      <c r="L1046" s="110"/>
      <c r="M1046" s="110"/>
      <c r="N1046" s="110"/>
      <c r="O1046" s="110"/>
      <c r="P1046" s="112"/>
    </row>
    <row r="1047" spans="1:16" ht="12.75" customHeight="1" x14ac:dyDescent="0.25">
      <c r="A1047" s="110"/>
      <c r="B1047" s="110"/>
      <c r="C1047" s="122">
        <f t="shared" si="0"/>
        <v>57</v>
      </c>
      <c r="D1047" s="113" t="str">
        <f t="shared" si="1"/>
        <v>Toán</v>
      </c>
      <c r="E1047" s="110" t="str">
        <f t="shared" si="3"/>
        <v>57Toán</v>
      </c>
      <c r="F1047" s="129">
        <v>57</v>
      </c>
      <c r="G1047" s="123" t="s">
        <v>133</v>
      </c>
      <c r="H1047" s="123"/>
      <c r="I1047" s="123"/>
      <c r="J1047" s="127" t="s">
        <v>831</v>
      </c>
      <c r="K1047" s="130" t="s">
        <v>147</v>
      </c>
      <c r="L1047" s="110"/>
      <c r="M1047" s="110"/>
      <c r="N1047" s="110"/>
      <c r="O1047" s="110"/>
      <c r="P1047" s="112"/>
    </row>
    <row r="1048" spans="1:16" ht="12.75" customHeight="1" x14ac:dyDescent="0.25">
      <c r="A1048" s="110"/>
      <c r="B1048" s="110"/>
      <c r="C1048" s="122">
        <f t="shared" si="0"/>
        <v>58</v>
      </c>
      <c r="D1048" s="113" t="str">
        <f t="shared" si="1"/>
        <v>Toán</v>
      </c>
      <c r="E1048" s="110" t="str">
        <f t="shared" si="3"/>
        <v>58Toán</v>
      </c>
      <c r="F1048" s="129">
        <v>58</v>
      </c>
      <c r="G1048" s="123" t="s">
        <v>133</v>
      </c>
      <c r="H1048" s="123"/>
      <c r="I1048" s="123"/>
      <c r="J1048" s="127" t="s">
        <v>836</v>
      </c>
      <c r="K1048" s="130" t="s">
        <v>147</v>
      </c>
      <c r="L1048" s="110"/>
      <c r="M1048" s="110"/>
      <c r="N1048" s="110"/>
      <c r="O1048" s="110"/>
      <c r="P1048" s="112"/>
    </row>
    <row r="1049" spans="1:16" ht="12.75" customHeight="1" x14ac:dyDescent="0.25">
      <c r="A1049" s="110"/>
      <c r="B1049" s="110"/>
      <c r="C1049" s="122">
        <f t="shared" si="0"/>
        <v>59</v>
      </c>
      <c r="D1049" s="113" t="str">
        <f t="shared" si="1"/>
        <v>Toán</v>
      </c>
      <c r="E1049" s="110" t="str">
        <f t="shared" si="3"/>
        <v>59Toán</v>
      </c>
      <c r="F1049" s="129">
        <v>59</v>
      </c>
      <c r="G1049" s="123" t="s">
        <v>133</v>
      </c>
      <c r="H1049" s="123"/>
      <c r="I1049" s="123"/>
      <c r="J1049" s="132" t="s">
        <v>831</v>
      </c>
      <c r="K1049" s="130" t="s">
        <v>749</v>
      </c>
      <c r="L1049" s="110"/>
      <c r="M1049" s="110"/>
      <c r="N1049" s="110"/>
      <c r="O1049" s="110"/>
      <c r="P1049" s="112"/>
    </row>
    <row r="1050" spans="1:16" ht="12.75" customHeight="1" x14ac:dyDescent="0.25">
      <c r="A1050" s="110"/>
      <c r="B1050" s="110"/>
      <c r="C1050" s="122">
        <f t="shared" si="0"/>
        <v>60</v>
      </c>
      <c r="D1050" s="113" t="str">
        <f t="shared" si="1"/>
        <v>Toán</v>
      </c>
      <c r="E1050" s="110" t="str">
        <f t="shared" si="3"/>
        <v>60Toán</v>
      </c>
      <c r="F1050" s="129">
        <v>60</v>
      </c>
      <c r="G1050" s="123" t="s">
        <v>133</v>
      </c>
      <c r="H1050" s="123"/>
      <c r="I1050" s="123"/>
      <c r="J1050" s="127" t="s">
        <v>837</v>
      </c>
      <c r="K1050" s="130" t="s">
        <v>147</v>
      </c>
      <c r="L1050" s="110"/>
      <c r="M1050" s="110"/>
      <c r="N1050" s="110"/>
      <c r="O1050" s="112"/>
      <c r="P1050" s="110"/>
    </row>
    <row r="1051" spans="1:16" ht="12.75" customHeight="1" x14ac:dyDescent="0.25">
      <c r="A1051" s="110"/>
      <c r="B1051" s="110"/>
      <c r="C1051" s="122">
        <f t="shared" si="0"/>
        <v>61</v>
      </c>
      <c r="D1051" s="113" t="str">
        <f t="shared" si="1"/>
        <v>Toán</v>
      </c>
      <c r="E1051" s="110" t="str">
        <f t="shared" si="3"/>
        <v>61Toán</v>
      </c>
      <c r="F1051" s="129">
        <v>61</v>
      </c>
      <c r="G1051" s="123" t="s">
        <v>133</v>
      </c>
      <c r="H1051" s="123"/>
      <c r="I1051" s="123"/>
      <c r="J1051" s="127" t="s">
        <v>828</v>
      </c>
      <c r="K1051" s="130" t="s">
        <v>147</v>
      </c>
      <c r="L1051" s="110"/>
      <c r="M1051" s="110"/>
      <c r="N1051" s="110"/>
      <c r="O1051" s="112"/>
      <c r="P1051" s="110"/>
    </row>
    <row r="1052" spans="1:16" ht="12.75" customHeight="1" x14ac:dyDescent="0.25">
      <c r="A1052" s="110"/>
      <c r="B1052" s="110"/>
      <c r="C1052" s="122">
        <f t="shared" si="0"/>
        <v>62</v>
      </c>
      <c r="D1052" s="113" t="str">
        <f t="shared" si="1"/>
        <v>Toán</v>
      </c>
      <c r="E1052" s="110" t="str">
        <f t="shared" si="3"/>
        <v>62Toán</v>
      </c>
      <c r="F1052" s="129">
        <v>62</v>
      </c>
      <c r="G1052" s="123" t="s">
        <v>133</v>
      </c>
      <c r="H1052" s="123"/>
      <c r="I1052" s="123"/>
      <c r="J1052" s="127" t="s">
        <v>828</v>
      </c>
      <c r="K1052" s="130" t="s">
        <v>749</v>
      </c>
      <c r="L1052" s="110"/>
      <c r="M1052" s="110"/>
      <c r="N1052" s="110"/>
      <c r="O1052" s="112"/>
      <c r="P1052" s="110"/>
    </row>
    <row r="1053" spans="1:16" ht="12.75" customHeight="1" x14ac:dyDescent="0.25">
      <c r="A1053" s="110"/>
      <c r="B1053" s="110"/>
      <c r="C1053" s="122">
        <f t="shared" si="0"/>
        <v>63</v>
      </c>
      <c r="D1053" s="113" t="str">
        <f t="shared" si="1"/>
        <v>Toán</v>
      </c>
      <c r="E1053" s="110" t="str">
        <f t="shared" si="3"/>
        <v>63Toán</v>
      </c>
      <c r="F1053" s="129">
        <v>63</v>
      </c>
      <c r="G1053" s="123" t="s">
        <v>133</v>
      </c>
      <c r="H1053" s="123"/>
      <c r="I1053" s="123"/>
      <c r="J1053" s="127" t="s">
        <v>838</v>
      </c>
      <c r="K1053" s="130" t="s">
        <v>749</v>
      </c>
      <c r="L1053" s="110"/>
      <c r="M1053" s="110"/>
      <c r="N1053" s="110"/>
      <c r="O1053" s="112"/>
      <c r="P1053" s="110"/>
    </row>
    <row r="1054" spans="1:16" ht="12.75" customHeight="1" x14ac:dyDescent="0.25">
      <c r="A1054" s="110"/>
      <c r="B1054" s="110"/>
      <c r="C1054" s="122">
        <f t="shared" si="0"/>
        <v>64</v>
      </c>
      <c r="D1054" s="113" t="str">
        <f t="shared" si="1"/>
        <v>Toán</v>
      </c>
      <c r="E1054" s="110" t="str">
        <f t="shared" si="3"/>
        <v>64Toán</v>
      </c>
      <c r="F1054" s="129">
        <v>64</v>
      </c>
      <c r="G1054" s="123" t="s">
        <v>133</v>
      </c>
      <c r="H1054" s="123"/>
      <c r="I1054" s="123"/>
      <c r="J1054" s="127" t="s">
        <v>831</v>
      </c>
      <c r="K1054" s="130" t="s">
        <v>147</v>
      </c>
      <c r="L1054" s="110"/>
      <c r="M1054" s="110"/>
      <c r="N1054" s="110"/>
      <c r="O1054" s="112"/>
      <c r="P1054" s="110"/>
    </row>
    <row r="1055" spans="1:16" ht="12.75" customHeight="1" x14ac:dyDescent="0.25">
      <c r="A1055" s="110"/>
      <c r="B1055" s="110"/>
      <c r="C1055" s="122">
        <f t="shared" si="0"/>
        <v>65</v>
      </c>
      <c r="D1055" s="113" t="str">
        <f t="shared" si="1"/>
        <v>Toán</v>
      </c>
      <c r="E1055" s="110" t="str">
        <f t="shared" si="3"/>
        <v>65Toán</v>
      </c>
      <c r="F1055" s="129">
        <v>65</v>
      </c>
      <c r="G1055" s="123" t="s">
        <v>133</v>
      </c>
      <c r="H1055" s="123"/>
      <c r="I1055" s="123"/>
      <c r="J1055" s="127" t="s">
        <v>839</v>
      </c>
      <c r="K1055" s="130" t="s">
        <v>147</v>
      </c>
      <c r="L1055" s="110"/>
      <c r="M1055" s="110"/>
      <c r="N1055" s="110"/>
      <c r="O1055" s="112"/>
      <c r="P1055" s="110"/>
    </row>
    <row r="1056" spans="1:16" ht="12.75" customHeight="1" x14ac:dyDescent="0.25">
      <c r="A1056" s="110"/>
      <c r="B1056" s="110"/>
      <c r="C1056" s="122">
        <f t="shared" si="0"/>
        <v>66</v>
      </c>
      <c r="D1056" s="113" t="str">
        <f t="shared" si="1"/>
        <v>Toán</v>
      </c>
      <c r="E1056" s="110" t="str">
        <f t="shared" si="3"/>
        <v>66Toán</v>
      </c>
      <c r="F1056" s="129">
        <v>66</v>
      </c>
      <c r="G1056" s="123" t="s">
        <v>133</v>
      </c>
      <c r="H1056" s="123"/>
      <c r="I1056" s="123"/>
      <c r="J1056" s="127" t="s">
        <v>840</v>
      </c>
      <c r="K1056" s="130" t="s">
        <v>749</v>
      </c>
      <c r="L1056" s="110"/>
      <c r="M1056" s="110"/>
      <c r="N1056" s="110"/>
      <c r="O1056" s="112"/>
      <c r="P1056" s="110"/>
    </row>
    <row r="1057" spans="1:16" ht="12.75" customHeight="1" x14ac:dyDescent="0.25">
      <c r="A1057" s="110"/>
      <c r="B1057" s="110"/>
      <c r="C1057" s="122">
        <f t="shared" si="0"/>
        <v>67</v>
      </c>
      <c r="D1057" s="113" t="str">
        <f t="shared" si="1"/>
        <v>Toán</v>
      </c>
      <c r="E1057" s="110" t="str">
        <f t="shared" si="3"/>
        <v>67Toán</v>
      </c>
      <c r="F1057" s="129">
        <v>67</v>
      </c>
      <c r="G1057" s="123" t="s">
        <v>133</v>
      </c>
      <c r="H1057" s="123"/>
      <c r="I1057" s="123"/>
      <c r="J1057" s="127" t="s">
        <v>831</v>
      </c>
      <c r="K1057" s="130" t="s">
        <v>147</v>
      </c>
      <c r="L1057" s="110"/>
      <c r="M1057" s="110"/>
      <c r="N1057" s="110"/>
      <c r="O1057" s="112"/>
      <c r="P1057" s="110"/>
    </row>
    <row r="1058" spans="1:16" ht="12.75" customHeight="1" x14ac:dyDescent="0.25">
      <c r="A1058" s="110"/>
      <c r="B1058" s="110"/>
      <c r="C1058" s="122">
        <f t="shared" si="0"/>
        <v>68</v>
      </c>
      <c r="D1058" s="113" t="str">
        <f t="shared" si="1"/>
        <v>Toán</v>
      </c>
      <c r="E1058" s="110" t="str">
        <f t="shared" si="3"/>
        <v>68Toán</v>
      </c>
      <c r="F1058" s="129">
        <v>68</v>
      </c>
      <c r="G1058" s="123" t="s">
        <v>133</v>
      </c>
      <c r="H1058" s="123"/>
      <c r="I1058" s="123"/>
      <c r="J1058" s="127" t="s">
        <v>841</v>
      </c>
      <c r="K1058" s="130" t="s">
        <v>147</v>
      </c>
      <c r="L1058" s="110"/>
      <c r="M1058" s="110"/>
      <c r="N1058" s="110"/>
      <c r="O1058" s="112"/>
      <c r="P1058" s="110"/>
    </row>
    <row r="1059" spans="1:16" ht="12.75" customHeight="1" x14ac:dyDescent="0.25">
      <c r="A1059" s="110"/>
      <c r="B1059" s="110"/>
      <c r="C1059" s="122">
        <f t="shared" si="0"/>
        <v>69</v>
      </c>
      <c r="D1059" s="113" t="str">
        <f t="shared" si="1"/>
        <v>Toán</v>
      </c>
      <c r="E1059" s="110" t="str">
        <f t="shared" si="3"/>
        <v>69Toán</v>
      </c>
      <c r="F1059" s="129">
        <v>69</v>
      </c>
      <c r="G1059" s="123" t="s">
        <v>133</v>
      </c>
      <c r="H1059" s="123"/>
      <c r="I1059" s="123"/>
      <c r="J1059" s="127" t="s">
        <v>831</v>
      </c>
      <c r="K1059" s="130" t="s">
        <v>749</v>
      </c>
      <c r="L1059" s="110"/>
      <c r="M1059" s="110"/>
      <c r="N1059" s="110"/>
      <c r="O1059" s="112"/>
      <c r="P1059" s="110"/>
    </row>
    <row r="1060" spans="1:16" ht="12.75" customHeight="1" x14ac:dyDescent="0.25">
      <c r="A1060" s="110"/>
      <c r="B1060" s="110"/>
      <c r="C1060" s="122">
        <f t="shared" si="0"/>
        <v>70</v>
      </c>
      <c r="D1060" s="113" t="str">
        <f t="shared" si="1"/>
        <v>Toán</v>
      </c>
      <c r="E1060" s="110" t="str">
        <f t="shared" si="3"/>
        <v>70Toán</v>
      </c>
      <c r="F1060" s="129">
        <v>70</v>
      </c>
      <c r="G1060" s="123" t="s">
        <v>133</v>
      </c>
      <c r="H1060" s="123"/>
      <c r="I1060" s="123"/>
      <c r="J1060" s="127" t="s">
        <v>842</v>
      </c>
      <c r="K1060" s="130" t="s">
        <v>147</v>
      </c>
      <c r="L1060" s="110"/>
      <c r="M1060" s="110"/>
      <c r="N1060" s="110"/>
      <c r="O1060" s="112"/>
      <c r="P1060" s="110"/>
    </row>
    <row r="1061" spans="1:16" ht="12.75" customHeight="1" x14ac:dyDescent="0.25">
      <c r="A1061" s="110"/>
      <c r="B1061" s="110"/>
      <c r="C1061" s="122">
        <f t="shared" si="0"/>
        <v>71</v>
      </c>
      <c r="D1061" s="113" t="str">
        <f t="shared" si="1"/>
        <v>Toán</v>
      </c>
      <c r="E1061" s="110" t="str">
        <f t="shared" si="3"/>
        <v>71Toán</v>
      </c>
      <c r="F1061" s="129">
        <v>71</v>
      </c>
      <c r="G1061" s="123" t="s">
        <v>133</v>
      </c>
      <c r="H1061" s="123"/>
      <c r="I1061" s="123"/>
      <c r="J1061" s="127" t="s">
        <v>831</v>
      </c>
      <c r="K1061" s="130" t="s">
        <v>147</v>
      </c>
      <c r="L1061" s="110"/>
      <c r="M1061" s="110"/>
      <c r="N1061" s="110"/>
      <c r="O1061" s="112"/>
      <c r="P1061" s="110"/>
    </row>
    <row r="1062" spans="1:16" ht="12.75" customHeight="1" x14ac:dyDescent="0.25">
      <c r="A1062" s="110"/>
      <c r="B1062" s="110"/>
      <c r="C1062" s="122">
        <f t="shared" si="0"/>
        <v>72</v>
      </c>
      <c r="D1062" s="113" t="str">
        <f t="shared" si="1"/>
        <v>Toán</v>
      </c>
      <c r="E1062" s="110" t="str">
        <f t="shared" si="3"/>
        <v>72Toán</v>
      </c>
      <c r="F1062" s="129">
        <v>72</v>
      </c>
      <c r="G1062" s="123" t="s">
        <v>133</v>
      </c>
      <c r="H1062" s="123"/>
      <c r="I1062" s="123"/>
      <c r="J1062" s="127" t="s">
        <v>828</v>
      </c>
      <c r="K1062" s="130" t="s">
        <v>749</v>
      </c>
      <c r="L1062" s="110"/>
      <c r="M1062" s="110"/>
      <c r="N1062" s="110"/>
      <c r="O1062" s="112"/>
      <c r="P1062" s="110"/>
    </row>
    <row r="1063" spans="1:16" ht="12.75" customHeight="1" x14ac:dyDescent="0.25">
      <c r="A1063" s="110"/>
      <c r="B1063" s="110"/>
      <c r="C1063" s="122">
        <f t="shared" si="0"/>
        <v>73</v>
      </c>
      <c r="D1063" s="113" t="str">
        <f t="shared" si="1"/>
        <v>Toán</v>
      </c>
      <c r="E1063" s="110" t="str">
        <f t="shared" si="3"/>
        <v>73Toán</v>
      </c>
      <c r="F1063" s="129">
        <v>73</v>
      </c>
      <c r="G1063" s="123" t="s">
        <v>133</v>
      </c>
      <c r="H1063" s="123"/>
      <c r="I1063" s="123"/>
      <c r="J1063" s="127" t="s">
        <v>828</v>
      </c>
      <c r="K1063" s="130" t="s">
        <v>147</v>
      </c>
      <c r="L1063" s="110"/>
      <c r="M1063" s="110"/>
      <c r="N1063" s="110"/>
      <c r="O1063" s="112"/>
      <c r="P1063" s="110"/>
    </row>
    <row r="1064" spans="1:16" ht="12.75" customHeight="1" x14ac:dyDescent="0.25">
      <c r="A1064" s="110"/>
      <c r="B1064" s="110"/>
      <c r="C1064" s="122">
        <f t="shared" si="0"/>
        <v>74</v>
      </c>
      <c r="D1064" s="113" t="str">
        <f t="shared" si="1"/>
        <v>Toán</v>
      </c>
      <c r="E1064" s="110" t="str">
        <f t="shared" si="3"/>
        <v>74Toán</v>
      </c>
      <c r="F1064" s="129">
        <v>74</v>
      </c>
      <c r="G1064" s="123" t="s">
        <v>133</v>
      </c>
      <c r="H1064" s="123"/>
      <c r="I1064" s="123"/>
      <c r="J1064" s="127" t="s">
        <v>843</v>
      </c>
      <c r="K1064" s="130" t="s">
        <v>147</v>
      </c>
      <c r="L1064" s="110"/>
      <c r="M1064" s="110"/>
      <c r="N1064" s="110"/>
      <c r="O1064" s="112"/>
      <c r="P1064" s="110"/>
    </row>
    <row r="1065" spans="1:16" ht="12.75" customHeight="1" x14ac:dyDescent="0.25">
      <c r="A1065" s="110"/>
      <c r="B1065" s="110"/>
      <c r="C1065" s="122">
        <f t="shared" si="0"/>
        <v>75</v>
      </c>
      <c r="D1065" s="113" t="str">
        <f t="shared" si="1"/>
        <v>Toán</v>
      </c>
      <c r="E1065" s="110" t="str">
        <f t="shared" si="3"/>
        <v>75Toán</v>
      </c>
      <c r="F1065" s="129">
        <v>75</v>
      </c>
      <c r="G1065" s="123" t="s">
        <v>133</v>
      </c>
      <c r="H1065" s="123"/>
      <c r="I1065" s="123"/>
      <c r="J1065" s="127" t="s">
        <v>844</v>
      </c>
      <c r="K1065" s="130" t="s">
        <v>749</v>
      </c>
      <c r="L1065" s="110"/>
      <c r="M1065" s="110"/>
      <c r="N1065" s="110"/>
      <c r="O1065" s="112"/>
      <c r="P1065" s="110"/>
    </row>
    <row r="1066" spans="1:16" ht="12.75" customHeight="1" x14ac:dyDescent="0.25">
      <c r="A1066" s="110"/>
      <c r="B1066" s="110"/>
      <c r="C1066" s="122">
        <f t="shared" si="0"/>
        <v>76</v>
      </c>
      <c r="D1066" s="113" t="str">
        <f t="shared" si="1"/>
        <v>Toán</v>
      </c>
      <c r="E1066" s="110" t="str">
        <f t="shared" si="3"/>
        <v>76Toán</v>
      </c>
      <c r="F1066" s="129">
        <v>76</v>
      </c>
      <c r="G1066" s="123" t="s">
        <v>133</v>
      </c>
      <c r="H1066" s="123"/>
      <c r="I1066" s="123"/>
      <c r="J1066" s="127" t="s">
        <v>806</v>
      </c>
      <c r="K1066" s="130" t="s">
        <v>147</v>
      </c>
      <c r="L1066" s="110"/>
      <c r="M1066" s="110"/>
      <c r="N1066" s="110"/>
      <c r="O1066" s="112"/>
      <c r="P1066" s="110"/>
    </row>
    <row r="1067" spans="1:16" ht="12.75" customHeight="1" x14ac:dyDescent="0.25">
      <c r="A1067" s="110"/>
      <c r="B1067" s="110"/>
      <c r="C1067" s="122">
        <f t="shared" si="0"/>
        <v>77</v>
      </c>
      <c r="D1067" s="113" t="str">
        <f t="shared" si="1"/>
        <v>Toán</v>
      </c>
      <c r="E1067" s="110" t="str">
        <f t="shared" si="3"/>
        <v>77Toán</v>
      </c>
      <c r="F1067" s="129">
        <v>77</v>
      </c>
      <c r="G1067" s="123" t="s">
        <v>133</v>
      </c>
      <c r="H1067" s="123"/>
      <c r="I1067" s="123"/>
      <c r="J1067" s="127" t="s">
        <v>845</v>
      </c>
      <c r="K1067" s="130" t="s">
        <v>147</v>
      </c>
      <c r="L1067" s="110"/>
      <c r="M1067" s="110"/>
      <c r="N1067" s="110"/>
      <c r="O1067" s="112"/>
      <c r="P1067" s="110"/>
    </row>
    <row r="1068" spans="1:16" ht="12.75" customHeight="1" x14ac:dyDescent="0.25">
      <c r="A1068" s="110"/>
      <c r="B1068" s="110"/>
      <c r="C1068" s="122">
        <f t="shared" si="0"/>
        <v>78</v>
      </c>
      <c r="D1068" s="113" t="str">
        <f t="shared" si="1"/>
        <v>Toán</v>
      </c>
      <c r="E1068" s="110" t="str">
        <f t="shared" si="3"/>
        <v>78Toán</v>
      </c>
      <c r="F1068" s="129">
        <v>78</v>
      </c>
      <c r="G1068" s="123" t="s">
        <v>133</v>
      </c>
      <c r="H1068" s="123"/>
      <c r="I1068" s="123"/>
      <c r="J1068" s="132" t="s">
        <v>806</v>
      </c>
      <c r="K1068" s="130" t="s">
        <v>749</v>
      </c>
      <c r="L1068" s="110"/>
      <c r="M1068" s="110"/>
      <c r="N1068" s="110"/>
      <c r="O1068" s="112"/>
      <c r="P1068" s="110"/>
    </row>
    <row r="1069" spans="1:16" ht="12.75" customHeight="1" x14ac:dyDescent="0.25">
      <c r="A1069" s="110"/>
      <c r="B1069" s="110"/>
      <c r="C1069" s="122">
        <f t="shared" si="0"/>
        <v>79</v>
      </c>
      <c r="D1069" s="113" t="str">
        <f t="shared" si="1"/>
        <v>Toán</v>
      </c>
      <c r="E1069" s="110" t="str">
        <f t="shared" si="3"/>
        <v>79Toán</v>
      </c>
      <c r="F1069" s="129">
        <v>79</v>
      </c>
      <c r="G1069" s="123" t="s">
        <v>133</v>
      </c>
      <c r="H1069" s="123"/>
      <c r="I1069" s="123"/>
      <c r="J1069" s="127" t="s">
        <v>846</v>
      </c>
      <c r="K1069" s="130" t="s">
        <v>147</v>
      </c>
      <c r="L1069" s="110"/>
      <c r="M1069" s="110"/>
      <c r="N1069" s="110"/>
      <c r="O1069" s="112"/>
      <c r="P1069" s="110"/>
    </row>
    <row r="1070" spans="1:16" ht="12.75" customHeight="1" x14ac:dyDescent="0.25">
      <c r="A1070" s="110"/>
      <c r="B1070" s="110"/>
      <c r="C1070" s="122">
        <f t="shared" si="0"/>
        <v>80</v>
      </c>
      <c r="D1070" s="113" t="str">
        <f t="shared" si="1"/>
        <v>Toán</v>
      </c>
      <c r="E1070" s="110" t="str">
        <f t="shared" si="3"/>
        <v>80Toán</v>
      </c>
      <c r="F1070" s="129">
        <v>80</v>
      </c>
      <c r="G1070" s="123" t="s">
        <v>133</v>
      </c>
      <c r="H1070" s="123"/>
      <c r="I1070" s="123"/>
      <c r="J1070" s="127" t="s">
        <v>806</v>
      </c>
      <c r="K1070" s="130" t="s">
        <v>147</v>
      </c>
      <c r="L1070" s="110"/>
      <c r="M1070" s="110"/>
      <c r="N1070" s="110"/>
      <c r="O1070" s="112"/>
      <c r="P1070" s="110"/>
    </row>
    <row r="1071" spans="1:16" ht="12.75" customHeight="1" x14ac:dyDescent="0.25">
      <c r="A1071" s="110"/>
      <c r="B1071" s="110"/>
      <c r="C1071" s="122">
        <f t="shared" si="0"/>
        <v>81</v>
      </c>
      <c r="D1071" s="113" t="str">
        <f t="shared" si="1"/>
        <v>Toán</v>
      </c>
      <c r="E1071" s="110" t="str">
        <f t="shared" si="3"/>
        <v>81Toán</v>
      </c>
      <c r="F1071" s="129">
        <v>81</v>
      </c>
      <c r="G1071" s="123" t="s">
        <v>133</v>
      </c>
      <c r="H1071" s="123"/>
      <c r="I1071" s="123"/>
      <c r="J1071" s="127" t="s">
        <v>234</v>
      </c>
      <c r="K1071" s="130" t="s">
        <v>749</v>
      </c>
      <c r="L1071" s="110"/>
      <c r="M1071" s="110"/>
      <c r="N1071" s="110"/>
      <c r="O1071" s="112"/>
      <c r="P1071" s="110"/>
    </row>
    <row r="1072" spans="1:16" ht="12.75" customHeight="1" x14ac:dyDescent="0.25">
      <c r="A1072" s="110"/>
      <c r="B1072" s="110"/>
      <c r="C1072" s="122">
        <f t="shared" si="0"/>
        <v>82</v>
      </c>
      <c r="D1072" s="113" t="str">
        <f t="shared" si="1"/>
        <v>Toán</v>
      </c>
      <c r="E1072" s="110" t="str">
        <f t="shared" si="3"/>
        <v>82Toán</v>
      </c>
      <c r="F1072" s="129">
        <v>82</v>
      </c>
      <c r="G1072" s="123" t="s">
        <v>133</v>
      </c>
      <c r="H1072" s="123"/>
      <c r="I1072" s="123"/>
      <c r="J1072" s="127" t="s">
        <v>234</v>
      </c>
      <c r="K1072" s="130" t="s">
        <v>147</v>
      </c>
      <c r="L1072" s="110"/>
      <c r="M1072" s="110"/>
      <c r="N1072" s="110"/>
      <c r="O1072" s="112"/>
      <c r="P1072" s="110"/>
    </row>
    <row r="1073" spans="1:16" ht="12.75" customHeight="1" x14ac:dyDescent="0.25">
      <c r="A1073" s="110"/>
      <c r="B1073" s="110"/>
      <c r="C1073" s="122">
        <f t="shared" si="0"/>
        <v>83</v>
      </c>
      <c r="D1073" s="113" t="str">
        <f t="shared" si="1"/>
        <v>Toán</v>
      </c>
      <c r="E1073" s="110" t="str">
        <f t="shared" si="3"/>
        <v>83Toán</v>
      </c>
      <c r="F1073" s="129">
        <v>83</v>
      </c>
      <c r="G1073" s="123" t="s">
        <v>133</v>
      </c>
      <c r="H1073" s="123"/>
      <c r="I1073" s="123"/>
      <c r="J1073" s="127" t="s">
        <v>847</v>
      </c>
      <c r="K1073" s="130" t="s">
        <v>147</v>
      </c>
      <c r="L1073" s="110"/>
      <c r="M1073" s="110"/>
      <c r="N1073" s="110"/>
      <c r="O1073" s="112"/>
      <c r="P1073" s="110"/>
    </row>
    <row r="1074" spans="1:16" ht="12.75" customHeight="1" x14ac:dyDescent="0.25">
      <c r="A1074" s="110"/>
      <c r="B1074" s="110"/>
      <c r="C1074" s="122">
        <f t="shared" si="0"/>
        <v>84</v>
      </c>
      <c r="D1074" s="113" t="str">
        <f t="shared" si="1"/>
        <v>Toán</v>
      </c>
      <c r="E1074" s="110" t="str">
        <f t="shared" si="3"/>
        <v>84Toán</v>
      </c>
      <c r="F1074" s="129">
        <v>84</v>
      </c>
      <c r="G1074" s="123" t="s">
        <v>133</v>
      </c>
      <c r="H1074" s="123"/>
      <c r="I1074" s="123"/>
      <c r="J1074" s="127" t="s">
        <v>848</v>
      </c>
      <c r="K1074" s="130" t="s">
        <v>749</v>
      </c>
      <c r="L1074" s="110"/>
      <c r="M1074" s="110"/>
      <c r="N1074" s="110"/>
      <c r="O1074" s="112"/>
      <c r="P1074" s="110"/>
    </row>
    <row r="1075" spans="1:16" ht="12.75" customHeight="1" x14ac:dyDescent="0.25">
      <c r="A1075" s="110"/>
      <c r="B1075" s="110"/>
      <c r="C1075" s="122">
        <f t="shared" si="0"/>
        <v>85</v>
      </c>
      <c r="D1075" s="113" t="str">
        <f t="shared" si="1"/>
        <v>Toán</v>
      </c>
      <c r="E1075" s="110" t="str">
        <f t="shared" si="3"/>
        <v>85Toán</v>
      </c>
      <c r="F1075" s="129">
        <v>85</v>
      </c>
      <c r="G1075" s="123" t="s">
        <v>133</v>
      </c>
      <c r="H1075" s="123"/>
      <c r="I1075" s="123"/>
      <c r="J1075" s="127" t="s">
        <v>849</v>
      </c>
      <c r="K1075" s="130" t="s">
        <v>749</v>
      </c>
      <c r="L1075" s="110"/>
      <c r="M1075" s="110"/>
      <c r="N1075" s="110"/>
      <c r="O1075" s="112"/>
      <c r="P1075" s="110"/>
    </row>
    <row r="1076" spans="1:16" ht="12.75" customHeight="1" x14ac:dyDescent="0.25">
      <c r="A1076" s="110"/>
      <c r="B1076" s="110"/>
      <c r="C1076" s="122">
        <f t="shared" si="0"/>
        <v>86</v>
      </c>
      <c r="D1076" s="113" t="str">
        <f t="shared" si="1"/>
        <v>Toán</v>
      </c>
      <c r="E1076" s="110" t="str">
        <f t="shared" si="3"/>
        <v>86Toán</v>
      </c>
      <c r="F1076" s="129">
        <v>86</v>
      </c>
      <c r="G1076" s="123" t="s">
        <v>133</v>
      </c>
      <c r="H1076" s="123"/>
      <c r="I1076" s="123"/>
      <c r="J1076" s="127" t="s">
        <v>259</v>
      </c>
      <c r="K1076" s="130" t="s">
        <v>147</v>
      </c>
      <c r="L1076" s="110"/>
      <c r="M1076" s="110"/>
      <c r="N1076" s="110"/>
      <c r="O1076" s="112"/>
      <c r="P1076" s="110"/>
    </row>
    <row r="1077" spans="1:16" ht="12.75" customHeight="1" x14ac:dyDescent="0.25">
      <c r="A1077" s="110"/>
      <c r="B1077" s="110"/>
      <c r="C1077" s="122">
        <f t="shared" si="0"/>
        <v>87</v>
      </c>
      <c r="D1077" s="113" t="str">
        <f t="shared" si="1"/>
        <v>Toán</v>
      </c>
      <c r="E1077" s="110" t="str">
        <f t="shared" si="3"/>
        <v>87Toán</v>
      </c>
      <c r="F1077" s="129">
        <v>87</v>
      </c>
      <c r="G1077" s="123" t="s">
        <v>133</v>
      </c>
      <c r="H1077" s="123"/>
      <c r="I1077" s="123"/>
      <c r="J1077" s="127" t="s">
        <v>806</v>
      </c>
      <c r="K1077" s="130" t="s">
        <v>147</v>
      </c>
      <c r="L1077" s="110"/>
      <c r="M1077" s="110"/>
      <c r="N1077" s="110"/>
      <c r="O1077" s="112"/>
      <c r="P1077" s="110"/>
    </row>
    <row r="1078" spans="1:16" ht="12.75" customHeight="1" x14ac:dyDescent="0.25">
      <c r="A1078" s="110"/>
      <c r="B1078" s="110"/>
      <c r="C1078" s="122">
        <f t="shared" si="0"/>
        <v>88</v>
      </c>
      <c r="D1078" s="113" t="str">
        <f t="shared" si="1"/>
        <v>Toán</v>
      </c>
      <c r="E1078" s="110" t="str">
        <f t="shared" si="3"/>
        <v>88Toán</v>
      </c>
      <c r="F1078" s="129">
        <v>88</v>
      </c>
      <c r="G1078" s="123" t="s">
        <v>133</v>
      </c>
      <c r="H1078" s="123"/>
      <c r="I1078" s="123"/>
      <c r="J1078" s="127" t="s">
        <v>234</v>
      </c>
      <c r="K1078" s="130" t="s">
        <v>749</v>
      </c>
      <c r="L1078" s="110"/>
      <c r="M1078" s="110"/>
      <c r="N1078" s="110"/>
      <c r="O1078" s="112"/>
      <c r="P1078" s="110"/>
    </row>
    <row r="1079" spans="1:16" ht="12.75" customHeight="1" x14ac:dyDescent="0.25">
      <c r="A1079" s="110"/>
      <c r="B1079" s="110"/>
      <c r="C1079" s="122">
        <f t="shared" si="0"/>
        <v>89</v>
      </c>
      <c r="D1079" s="113" t="str">
        <f t="shared" si="1"/>
        <v>Toán</v>
      </c>
      <c r="E1079" s="110" t="str">
        <f t="shared" si="3"/>
        <v>89Toán</v>
      </c>
      <c r="F1079" s="129">
        <v>89</v>
      </c>
      <c r="G1079" s="123" t="s">
        <v>133</v>
      </c>
      <c r="H1079" s="123"/>
      <c r="I1079" s="123"/>
      <c r="J1079" s="127" t="s">
        <v>850</v>
      </c>
      <c r="K1079" s="130" t="s">
        <v>147</v>
      </c>
      <c r="L1079" s="110"/>
      <c r="M1079" s="110"/>
      <c r="N1079" s="110"/>
      <c r="O1079" s="112"/>
      <c r="P1079" s="110"/>
    </row>
    <row r="1080" spans="1:16" ht="12.75" customHeight="1" x14ac:dyDescent="0.25">
      <c r="A1080" s="110"/>
      <c r="B1080" s="110"/>
      <c r="C1080" s="122">
        <f t="shared" si="0"/>
        <v>90</v>
      </c>
      <c r="D1080" s="113" t="str">
        <f t="shared" si="1"/>
        <v>Toán</v>
      </c>
      <c r="E1080" s="110" t="str">
        <f t="shared" si="3"/>
        <v>90Toán</v>
      </c>
      <c r="F1080" s="129">
        <v>90</v>
      </c>
      <c r="G1080" s="123" t="s">
        <v>133</v>
      </c>
      <c r="H1080" s="123"/>
      <c r="I1080" s="123"/>
      <c r="J1080" s="132" t="s">
        <v>851</v>
      </c>
      <c r="K1080" s="130" t="s">
        <v>147</v>
      </c>
      <c r="L1080" s="110"/>
      <c r="M1080" s="110"/>
      <c r="N1080" s="110"/>
      <c r="O1080" s="112"/>
      <c r="P1080" s="110"/>
    </row>
    <row r="1081" spans="1:16" ht="12.75" customHeight="1" x14ac:dyDescent="0.25">
      <c r="A1081" s="110"/>
      <c r="B1081" s="110"/>
      <c r="C1081" s="122">
        <f t="shared" si="0"/>
        <v>91</v>
      </c>
      <c r="D1081" s="113" t="str">
        <f t="shared" si="1"/>
        <v>Toán</v>
      </c>
      <c r="E1081" s="110" t="str">
        <f t="shared" si="3"/>
        <v>91Toán</v>
      </c>
      <c r="F1081" s="129">
        <v>91</v>
      </c>
      <c r="G1081" s="123" t="s">
        <v>133</v>
      </c>
      <c r="H1081" s="123"/>
      <c r="I1081" s="123"/>
      <c r="J1081" s="132" t="s">
        <v>260</v>
      </c>
      <c r="K1081" s="130" t="s">
        <v>749</v>
      </c>
      <c r="L1081" s="110"/>
      <c r="M1081" s="110"/>
      <c r="N1081" s="110"/>
      <c r="O1081" s="112"/>
      <c r="P1081" s="110"/>
    </row>
    <row r="1082" spans="1:16" ht="12.75" customHeight="1" x14ac:dyDescent="0.25">
      <c r="A1082" s="110"/>
      <c r="B1082" s="110"/>
      <c r="C1082" s="122">
        <f t="shared" si="0"/>
        <v>92</v>
      </c>
      <c r="D1082" s="113" t="str">
        <f t="shared" si="1"/>
        <v>Toán</v>
      </c>
      <c r="E1082" s="110" t="str">
        <f t="shared" si="3"/>
        <v>92Toán</v>
      </c>
      <c r="F1082" s="129">
        <v>92</v>
      </c>
      <c r="G1082" s="123" t="s">
        <v>133</v>
      </c>
      <c r="H1082" s="123"/>
      <c r="I1082" s="123"/>
      <c r="J1082" s="127" t="s">
        <v>806</v>
      </c>
      <c r="K1082" s="130" t="s">
        <v>147</v>
      </c>
      <c r="L1082" s="110"/>
      <c r="M1082" s="110"/>
      <c r="N1082" s="110"/>
      <c r="O1082" s="112"/>
      <c r="P1082" s="110"/>
    </row>
    <row r="1083" spans="1:16" ht="12.75" customHeight="1" x14ac:dyDescent="0.25">
      <c r="A1083" s="110"/>
      <c r="B1083" s="110"/>
      <c r="C1083" s="122">
        <f t="shared" si="0"/>
        <v>93</v>
      </c>
      <c r="D1083" s="113" t="str">
        <f t="shared" si="1"/>
        <v>Toán</v>
      </c>
      <c r="E1083" s="110" t="str">
        <f t="shared" si="3"/>
        <v>93Toán</v>
      </c>
      <c r="F1083" s="129">
        <v>93</v>
      </c>
      <c r="G1083" s="123" t="s">
        <v>133</v>
      </c>
      <c r="H1083" s="123"/>
      <c r="I1083" s="123"/>
      <c r="J1083" s="132" t="s">
        <v>234</v>
      </c>
      <c r="K1083" s="130" t="s">
        <v>147</v>
      </c>
      <c r="L1083" s="110"/>
      <c r="M1083" s="110"/>
      <c r="N1083" s="110"/>
      <c r="O1083" s="112"/>
      <c r="P1083" s="110"/>
    </row>
    <row r="1084" spans="1:16" ht="12.75" customHeight="1" x14ac:dyDescent="0.25">
      <c r="A1084" s="110"/>
      <c r="B1084" s="110"/>
      <c r="C1084" s="122">
        <f t="shared" si="0"/>
        <v>94</v>
      </c>
      <c r="D1084" s="113" t="str">
        <f t="shared" si="1"/>
        <v>Toán</v>
      </c>
      <c r="E1084" s="110" t="str">
        <f t="shared" si="3"/>
        <v>94Toán</v>
      </c>
      <c r="F1084" s="129">
        <v>94</v>
      </c>
      <c r="G1084" s="123" t="s">
        <v>133</v>
      </c>
      <c r="H1084" s="123"/>
      <c r="I1084" s="123"/>
      <c r="J1084" s="136" t="s">
        <v>852</v>
      </c>
      <c r="K1084" s="130" t="s">
        <v>749</v>
      </c>
      <c r="L1084" s="110"/>
      <c r="M1084" s="110"/>
      <c r="N1084" s="110"/>
      <c r="O1084" s="112"/>
      <c r="P1084" s="110"/>
    </row>
    <row r="1085" spans="1:16" ht="12.75" customHeight="1" x14ac:dyDescent="0.25">
      <c r="A1085" s="110"/>
      <c r="B1085" s="110"/>
      <c r="C1085" s="122">
        <f t="shared" si="0"/>
        <v>95</v>
      </c>
      <c r="D1085" s="113" t="str">
        <f t="shared" si="1"/>
        <v>Toán</v>
      </c>
      <c r="E1085" s="110" t="str">
        <f t="shared" si="3"/>
        <v>95Toán</v>
      </c>
      <c r="F1085" s="129">
        <v>95</v>
      </c>
      <c r="G1085" s="123" t="s">
        <v>133</v>
      </c>
      <c r="H1085" s="123"/>
      <c r="I1085" s="123"/>
      <c r="J1085" s="127" t="s">
        <v>853</v>
      </c>
      <c r="K1085" s="130" t="s">
        <v>147</v>
      </c>
      <c r="L1085" s="110"/>
      <c r="M1085" s="110"/>
      <c r="N1085" s="110"/>
      <c r="O1085" s="112"/>
      <c r="P1085" s="110"/>
    </row>
    <row r="1086" spans="1:16" ht="12.75" customHeight="1" x14ac:dyDescent="0.25">
      <c r="A1086" s="110"/>
      <c r="B1086" s="110"/>
      <c r="C1086" s="122">
        <f t="shared" si="0"/>
        <v>96</v>
      </c>
      <c r="D1086" s="113" t="str">
        <f t="shared" si="1"/>
        <v>Toán</v>
      </c>
      <c r="E1086" s="110" t="str">
        <f t="shared" si="3"/>
        <v>96Toán</v>
      </c>
      <c r="F1086" s="129">
        <v>96</v>
      </c>
      <c r="G1086" s="123" t="s">
        <v>133</v>
      </c>
      <c r="H1086" s="123"/>
      <c r="I1086" s="123"/>
      <c r="J1086" s="127" t="s">
        <v>806</v>
      </c>
      <c r="K1086" s="130" t="s">
        <v>147</v>
      </c>
      <c r="L1086" s="110"/>
      <c r="M1086" s="110"/>
      <c r="N1086" s="110"/>
      <c r="O1086" s="112"/>
      <c r="P1086" s="110"/>
    </row>
    <row r="1087" spans="1:16" ht="12.75" customHeight="1" x14ac:dyDescent="0.25">
      <c r="A1087" s="110"/>
      <c r="B1087" s="110"/>
      <c r="C1087" s="122">
        <f t="shared" si="0"/>
        <v>97</v>
      </c>
      <c r="D1087" s="113" t="str">
        <f t="shared" si="1"/>
        <v>Toán</v>
      </c>
      <c r="E1087" s="110" t="str">
        <f t="shared" si="3"/>
        <v>97Toán</v>
      </c>
      <c r="F1087" s="129">
        <v>97</v>
      </c>
      <c r="G1087" s="123" t="s">
        <v>133</v>
      </c>
      <c r="H1087" s="123"/>
      <c r="I1087" s="123"/>
      <c r="J1087" s="127" t="s">
        <v>262</v>
      </c>
      <c r="K1087" s="130" t="s">
        <v>749</v>
      </c>
      <c r="L1087" s="110"/>
      <c r="M1087" s="110"/>
      <c r="N1087" s="110"/>
      <c r="O1087" s="112"/>
      <c r="P1087" s="110"/>
    </row>
    <row r="1088" spans="1:16" ht="12.75" customHeight="1" x14ac:dyDescent="0.25">
      <c r="A1088" s="110"/>
      <c r="B1088" s="110"/>
      <c r="C1088" s="122">
        <f t="shared" si="0"/>
        <v>98</v>
      </c>
      <c r="D1088" s="113" t="str">
        <f t="shared" si="1"/>
        <v>Toán</v>
      </c>
      <c r="E1088" s="110" t="str">
        <f t="shared" si="3"/>
        <v>98Toán</v>
      </c>
      <c r="F1088" s="129">
        <v>98</v>
      </c>
      <c r="G1088" s="123" t="s">
        <v>133</v>
      </c>
      <c r="H1088" s="123"/>
      <c r="I1088" s="123"/>
      <c r="J1088" s="127" t="s">
        <v>806</v>
      </c>
      <c r="K1088" s="130" t="s">
        <v>147</v>
      </c>
      <c r="L1088" s="110"/>
      <c r="M1088" s="110"/>
      <c r="N1088" s="110"/>
      <c r="O1088" s="112"/>
      <c r="P1088" s="110"/>
    </row>
    <row r="1089" spans="1:16" ht="12.75" customHeight="1" x14ac:dyDescent="0.25">
      <c r="A1089" s="110"/>
      <c r="B1089" s="110"/>
      <c r="C1089" s="122">
        <f t="shared" si="0"/>
        <v>99</v>
      </c>
      <c r="D1089" s="113" t="str">
        <f t="shared" si="1"/>
        <v>Toán</v>
      </c>
      <c r="E1089" s="110" t="str">
        <f t="shared" si="3"/>
        <v>99Toán</v>
      </c>
      <c r="F1089" s="129">
        <v>99</v>
      </c>
      <c r="G1089" s="123" t="s">
        <v>133</v>
      </c>
      <c r="H1089" s="123"/>
      <c r="I1089" s="123"/>
      <c r="J1089" s="127" t="s">
        <v>234</v>
      </c>
      <c r="K1089" s="130" t="s">
        <v>147</v>
      </c>
      <c r="L1089" s="110"/>
      <c r="M1089" s="110"/>
      <c r="N1089" s="110"/>
      <c r="O1089" s="112"/>
      <c r="P1089" s="110"/>
    </row>
    <row r="1090" spans="1:16" ht="12.75" customHeight="1" x14ac:dyDescent="0.25">
      <c r="A1090" s="110"/>
      <c r="B1090" s="110"/>
      <c r="C1090" s="122">
        <f t="shared" si="0"/>
        <v>100</v>
      </c>
      <c r="D1090" s="113" t="str">
        <f t="shared" si="1"/>
        <v>Toán</v>
      </c>
      <c r="E1090" s="110" t="str">
        <f t="shared" si="3"/>
        <v>100Toán</v>
      </c>
      <c r="F1090" s="129">
        <v>100</v>
      </c>
      <c r="G1090" s="123" t="s">
        <v>133</v>
      </c>
      <c r="H1090" s="123"/>
      <c r="I1090" s="123"/>
      <c r="J1090" s="127" t="s">
        <v>263</v>
      </c>
      <c r="K1090" s="130" t="s">
        <v>749</v>
      </c>
      <c r="L1090" s="110"/>
      <c r="M1090" s="110"/>
      <c r="N1090" s="110"/>
      <c r="O1090" s="112"/>
      <c r="P1090" s="110"/>
    </row>
    <row r="1091" spans="1:16" ht="12.75" customHeight="1" x14ac:dyDescent="0.25">
      <c r="A1091" s="110"/>
      <c r="B1091" s="110"/>
      <c r="C1091" s="122">
        <f t="shared" si="0"/>
        <v>101</v>
      </c>
      <c r="D1091" s="113" t="str">
        <f t="shared" si="1"/>
        <v>Toán</v>
      </c>
      <c r="E1091" s="110" t="str">
        <f t="shared" si="3"/>
        <v>101Toán</v>
      </c>
      <c r="F1091" s="129">
        <v>101</v>
      </c>
      <c r="G1091" s="123" t="s">
        <v>133</v>
      </c>
      <c r="H1091" s="123"/>
      <c r="I1091" s="123"/>
      <c r="J1091" s="127" t="s">
        <v>854</v>
      </c>
      <c r="K1091" s="130" t="s">
        <v>147</v>
      </c>
      <c r="L1091" s="110"/>
      <c r="M1091" s="110"/>
      <c r="N1091" s="110"/>
      <c r="O1091" s="112"/>
      <c r="P1091" s="110"/>
    </row>
    <row r="1092" spans="1:16" ht="12.75" customHeight="1" x14ac:dyDescent="0.25">
      <c r="A1092" s="110"/>
      <c r="B1092" s="110"/>
      <c r="C1092" s="122">
        <f t="shared" si="0"/>
        <v>102</v>
      </c>
      <c r="D1092" s="113" t="str">
        <f t="shared" si="1"/>
        <v>Toán</v>
      </c>
      <c r="E1092" s="110" t="str">
        <f t="shared" si="3"/>
        <v>102Toán</v>
      </c>
      <c r="F1092" s="129">
        <v>102</v>
      </c>
      <c r="G1092" s="123" t="s">
        <v>133</v>
      </c>
      <c r="H1092" s="123"/>
      <c r="I1092" s="123"/>
      <c r="J1092" s="127" t="s">
        <v>855</v>
      </c>
      <c r="K1092" s="130" t="s">
        <v>147</v>
      </c>
      <c r="L1092" s="110"/>
      <c r="M1092" s="110"/>
      <c r="N1092" s="110"/>
      <c r="O1092" s="112"/>
      <c r="P1092" s="110"/>
    </row>
    <row r="1093" spans="1:16" ht="12.75" customHeight="1" x14ac:dyDescent="0.25">
      <c r="A1093" s="110"/>
      <c r="B1093" s="110"/>
      <c r="C1093" s="122">
        <f t="shared" si="0"/>
        <v>103</v>
      </c>
      <c r="D1093" s="113" t="str">
        <f t="shared" si="1"/>
        <v>Toán</v>
      </c>
      <c r="E1093" s="110" t="str">
        <f t="shared" si="3"/>
        <v>103Toán</v>
      </c>
      <c r="F1093" s="129">
        <v>103</v>
      </c>
      <c r="G1093" s="123" t="s">
        <v>133</v>
      </c>
      <c r="H1093" s="123"/>
      <c r="I1093" s="123"/>
      <c r="J1093" s="127" t="s">
        <v>234</v>
      </c>
      <c r="K1093" s="130" t="s">
        <v>749</v>
      </c>
      <c r="L1093" s="110"/>
      <c r="M1093" s="110"/>
      <c r="N1093" s="110"/>
      <c r="O1093" s="112"/>
      <c r="P1093" s="110"/>
    </row>
    <row r="1094" spans="1:16" ht="12.75" customHeight="1" x14ac:dyDescent="0.25">
      <c r="A1094" s="110"/>
      <c r="B1094" s="110"/>
      <c r="C1094" s="122">
        <f t="shared" si="0"/>
        <v>104</v>
      </c>
      <c r="D1094" s="113" t="str">
        <f t="shared" si="1"/>
        <v>Toán</v>
      </c>
      <c r="E1094" s="110" t="str">
        <f t="shared" si="3"/>
        <v>104Toán</v>
      </c>
      <c r="F1094" s="129">
        <v>104</v>
      </c>
      <c r="G1094" s="123" t="s">
        <v>133</v>
      </c>
      <c r="H1094" s="123"/>
      <c r="I1094" s="123"/>
      <c r="J1094" s="127" t="s">
        <v>856</v>
      </c>
      <c r="K1094" s="130" t="s">
        <v>147</v>
      </c>
      <c r="L1094" s="110"/>
      <c r="M1094" s="110"/>
      <c r="N1094" s="110"/>
      <c r="O1094" s="112"/>
      <c r="P1094" s="110"/>
    </row>
    <row r="1095" spans="1:16" ht="12.75" customHeight="1" x14ac:dyDescent="0.25">
      <c r="A1095" s="110"/>
      <c r="B1095" s="110"/>
      <c r="C1095" s="122">
        <f t="shared" si="0"/>
        <v>105</v>
      </c>
      <c r="D1095" s="113" t="str">
        <f t="shared" si="1"/>
        <v>Toán</v>
      </c>
      <c r="E1095" s="110" t="str">
        <f t="shared" si="3"/>
        <v>105Toán</v>
      </c>
      <c r="F1095" s="129">
        <v>105</v>
      </c>
      <c r="G1095" s="123" t="s">
        <v>133</v>
      </c>
      <c r="H1095" s="123"/>
      <c r="I1095" s="123"/>
      <c r="J1095" s="127" t="s">
        <v>857</v>
      </c>
      <c r="K1095" s="130" t="s">
        <v>147</v>
      </c>
      <c r="L1095" s="110"/>
      <c r="M1095" s="110"/>
      <c r="N1095" s="110"/>
      <c r="O1095" s="112"/>
      <c r="P1095" s="110"/>
    </row>
    <row r="1096" spans="1:16" ht="12.75" customHeight="1" x14ac:dyDescent="0.25">
      <c r="A1096" s="110"/>
      <c r="B1096" s="110"/>
      <c r="C1096" s="122">
        <f t="shared" si="0"/>
        <v>106</v>
      </c>
      <c r="D1096" s="113" t="str">
        <f t="shared" si="1"/>
        <v>Toán</v>
      </c>
      <c r="E1096" s="110" t="str">
        <f t="shared" si="3"/>
        <v>106Toán</v>
      </c>
      <c r="F1096" s="129">
        <v>106</v>
      </c>
      <c r="G1096" s="123" t="s">
        <v>133</v>
      </c>
      <c r="H1096" s="123"/>
      <c r="I1096" s="123"/>
      <c r="J1096" s="127" t="s">
        <v>806</v>
      </c>
      <c r="K1096" s="130" t="s">
        <v>749</v>
      </c>
      <c r="L1096" s="110"/>
      <c r="M1096" s="110"/>
      <c r="N1096" s="110"/>
      <c r="O1096" s="112"/>
      <c r="P1096" s="110"/>
    </row>
    <row r="1097" spans="1:16" ht="12.75" customHeight="1" x14ac:dyDescent="0.25">
      <c r="A1097" s="110"/>
      <c r="B1097" s="110"/>
      <c r="C1097" s="122">
        <f t="shared" si="0"/>
        <v>107</v>
      </c>
      <c r="D1097" s="113" t="str">
        <f t="shared" si="1"/>
        <v>Toán</v>
      </c>
      <c r="E1097" s="110" t="str">
        <f t="shared" si="3"/>
        <v>107Toán</v>
      </c>
      <c r="F1097" s="129">
        <v>107</v>
      </c>
      <c r="G1097" s="123" t="s">
        <v>133</v>
      </c>
      <c r="H1097" s="123"/>
      <c r="I1097" s="123"/>
      <c r="J1097" s="127" t="s">
        <v>858</v>
      </c>
      <c r="K1097" s="130" t="s">
        <v>749</v>
      </c>
      <c r="L1097" s="110"/>
      <c r="M1097" s="110"/>
      <c r="N1097" s="110"/>
      <c r="O1097" s="112"/>
      <c r="P1097" s="110"/>
    </row>
    <row r="1098" spans="1:16" ht="12.75" customHeight="1" x14ac:dyDescent="0.25">
      <c r="A1098" s="110"/>
      <c r="B1098" s="110"/>
      <c r="C1098" s="122">
        <f t="shared" si="0"/>
        <v>108</v>
      </c>
      <c r="D1098" s="113" t="str">
        <f t="shared" si="1"/>
        <v>Toán</v>
      </c>
      <c r="E1098" s="110" t="str">
        <f t="shared" si="3"/>
        <v>108Toán</v>
      </c>
      <c r="F1098" s="129">
        <v>108</v>
      </c>
      <c r="G1098" s="123" t="s">
        <v>133</v>
      </c>
      <c r="H1098" s="123"/>
      <c r="I1098" s="123"/>
      <c r="J1098" s="127" t="s">
        <v>806</v>
      </c>
      <c r="K1098" s="130" t="s">
        <v>147</v>
      </c>
      <c r="L1098" s="110"/>
      <c r="M1098" s="110"/>
      <c r="N1098" s="110"/>
      <c r="O1098" s="112"/>
      <c r="P1098" s="110"/>
    </row>
    <row r="1099" spans="1:16" ht="12.75" customHeight="1" x14ac:dyDescent="0.25">
      <c r="A1099" s="110"/>
      <c r="B1099" s="110"/>
      <c r="C1099" s="122">
        <f t="shared" si="0"/>
        <v>109</v>
      </c>
      <c r="D1099" s="113" t="str">
        <f t="shared" si="1"/>
        <v>Toán</v>
      </c>
      <c r="E1099" s="110" t="str">
        <f t="shared" si="3"/>
        <v>109Toán</v>
      </c>
      <c r="F1099" s="129">
        <v>109</v>
      </c>
      <c r="G1099" s="123" t="s">
        <v>133</v>
      </c>
      <c r="H1099" s="123"/>
      <c r="I1099" s="123"/>
      <c r="J1099" s="127" t="s">
        <v>234</v>
      </c>
      <c r="K1099" s="130" t="s">
        <v>147</v>
      </c>
      <c r="L1099" s="110"/>
      <c r="M1099" s="110"/>
      <c r="N1099" s="110"/>
      <c r="O1099" s="112"/>
      <c r="P1099" s="110"/>
    </row>
    <row r="1100" spans="1:16" ht="12.75" customHeight="1" x14ac:dyDescent="0.25">
      <c r="A1100" s="110"/>
      <c r="B1100" s="110"/>
      <c r="C1100" s="122">
        <f t="shared" si="0"/>
        <v>110</v>
      </c>
      <c r="D1100" s="113" t="str">
        <f t="shared" si="1"/>
        <v>Toán</v>
      </c>
      <c r="E1100" s="110" t="str">
        <f t="shared" si="3"/>
        <v>110Toán</v>
      </c>
      <c r="F1100" s="129">
        <v>110</v>
      </c>
      <c r="G1100" s="123" t="s">
        <v>133</v>
      </c>
      <c r="H1100" s="123"/>
      <c r="I1100" s="123"/>
      <c r="J1100" s="127" t="s">
        <v>267</v>
      </c>
      <c r="K1100" s="130" t="s">
        <v>749</v>
      </c>
      <c r="L1100" s="110"/>
      <c r="M1100" s="110"/>
      <c r="N1100" s="110"/>
      <c r="O1100" s="112"/>
      <c r="P1100" s="110"/>
    </row>
    <row r="1101" spans="1:16" ht="12.75" customHeight="1" x14ac:dyDescent="0.25">
      <c r="A1101" s="110"/>
      <c r="B1101" s="110"/>
      <c r="C1101" s="122">
        <f t="shared" si="0"/>
        <v>111</v>
      </c>
      <c r="D1101" s="113" t="str">
        <f t="shared" si="1"/>
        <v>Toán</v>
      </c>
      <c r="E1101" s="110" t="str">
        <f t="shared" si="3"/>
        <v>111Toán</v>
      </c>
      <c r="F1101" s="129">
        <v>111</v>
      </c>
      <c r="G1101" s="123" t="s">
        <v>133</v>
      </c>
      <c r="H1101" s="123"/>
      <c r="I1101" s="123"/>
      <c r="J1101" s="127" t="s">
        <v>859</v>
      </c>
      <c r="K1101" s="130" t="s">
        <v>147</v>
      </c>
      <c r="L1101" s="110"/>
      <c r="M1101" s="110"/>
      <c r="N1101" s="110"/>
      <c r="O1101" s="112"/>
      <c r="P1101" s="110"/>
    </row>
    <row r="1102" spans="1:16" ht="12.75" customHeight="1" x14ac:dyDescent="0.25">
      <c r="A1102" s="110"/>
      <c r="B1102" s="110"/>
      <c r="C1102" s="122">
        <f t="shared" si="0"/>
        <v>112</v>
      </c>
      <c r="D1102" s="113" t="str">
        <f t="shared" si="1"/>
        <v>Toán</v>
      </c>
      <c r="E1102" s="110" t="str">
        <f t="shared" si="3"/>
        <v>112Toán</v>
      </c>
      <c r="F1102" s="129">
        <v>112</v>
      </c>
      <c r="G1102" s="123" t="s">
        <v>133</v>
      </c>
      <c r="H1102" s="123"/>
      <c r="I1102" s="123"/>
      <c r="J1102" s="127" t="s">
        <v>860</v>
      </c>
      <c r="K1102" s="130" t="s">
        <v>147</v>
      </c>
      <c r="L1102" s="110"/>
      <c r="M1102" s="110"/>
      <c r="N1102" s="110"/>
      <c r="O1102" s="112"/>
      <c r="P1102" s="110"/>
    </row>
    <row r="1103" spans="1:16" ht="12.75" customHeight="1" x14ac:dyDescent="0.25">
      <c r="A1103" s="110"/>
      <c r="B1103" s="110"/>
      <c r="C1103" s="122">
        <f t="shared" si="0"/>
        <v>113</v>
      </c>
      <c r="D1103" s="113" t="str">
        <f t="shared" si="1"/>
        <v>Toán</v>
      </c>
      <c r="E1103" s="110" t="str">
        <f t="shared" si="3"/>
        <v>113Toán</v>
      </c>
      <c r="F1103" s="129">
        <v>113</v>
      </c>
      <c r="G1103" s="123" t="s">
        <v>133</v>
      </c>
      <c r="H1103" s="123"/>
      <c r="I1103" s="123"/>
      <c r="J1103" s="127" t="s">
        <v>806</v>
      </c>
      <c r="K1103" s="130" t="s">
        <v>749</v>
      </c>
      <c r="L1103" s="110"/>
      <c r="M1103" s="110"/>
      <c r="N1103" s="110"/>
      <c r="O1103" s="112"/>
      <c r="P1103" s="110"/>
    </row>
    <row r="1104" spans="1:16" ht="12.75" customHeight="1" x14ac:dyDescent="0.25">
      <c r="A1104" s="110"/>
      <c r="B1104" s="110"/>
      <c r="C1104" s="122">
        <f t="shared" si="0"/>
        <v>114</v>
      </c>
      <c r="D1104" s="113" t="str">
        <f t="shared" si="1"/>
        <v>Toán</v>
      </c>
      <c r="E1104" s="110" t="str">
        <f t="shared" si="3"/>
        <v>114Toán</v>
      </c>
      <c r="F1104" s="129">
        <v>114</v>
      </c>
      <c r="G1104" s="123" t="s">
        <v>133</v>
      </c>
      <c r="H1104" s="123"/>
      <c r="I1104" s="123"/>
      <c r="J1104" s="127" t="s">
        <v>861</v>
      </c>
      <c r="K1104" s="130" t="s">
        <v>147</v>
      </c>
      <c r="L1104" s="110"/>
      <c r="M1104" s="110"/>
      <c r="N1104" s="110"/>
      <c r="O1104" s="112"/>
      <c r="P1104" s="110"/>
    </row>
    <row r="1105" spans="1:16" ht="12.75" customHeight="1" x14ac:dyDescent="0.25">
      <c r="A1105" s="110"/>
      <c r="B1105" s="110"/>
      <c r="C1105" s="122">
        <f t="shared" si="0"/>
        <v>115</v>
      </c>
      <c r="D1105" s="113" t="str">
        <f t="shared" si="1"/>
        <v>Toán</v>
      </c>
      <c r="E1105" s="110" t="str">
        <f t="shared" si="3"/>
        <v>115Toán</v>
      </c>
      <c r="F1105" s="129">
        <v>115</v>
      </c>
      <c r="G1105" s="123" t="s">
        <v>133</v>
      </c>
      <c r="H1105" s="123"/>
      <c r="I1105" s="123"/>
      <c r="J1105" s="127" t="s">
        <v>862</v>
      </c>
      <c r="K1105" s="130" t="s">
        <v>147</v>
      </c>
      <c r="L1105" s="110"/>
      <c r="M1105" s="110"/>
      <c r="N1105" s="110"/>
      <c r="O1105" s="112"/>
      <c r="P1105" s="110"/>
    </row>
    <row r="1106" spans="1:16" ht="12.75" customHeight="1" x14ac:dyDescent="0.25">
      <c r="A1106" s="110"/>
      <c r="B1106" s="110"/>
      <c r="C1106" s="122">
        <f t="shared" si="0"/>
        <v>116</v>
      </c>
      <c r="D1106" s="113" t="str">
        <f t="shared" si="1"/>
        <v>Toán</v>
      </c>
      <c r="E1106" s="110" t="str">
        <f t="shared" si="3"/>
        <v>116Toán</v>
      </c>
      <c r="F1106" s="129">
        <v>116</v>
      </c>
      <c r="G1106" s="123" t="s">
        <v>133</v>
      </c>
      <c r="H1106" s="123"/>
      <c r="I1106" s="123"/>
      <c r="J1106" s="127" t="s">
        <v>234</v>
      </c>
      <c r="K1106" s="130" t="s">
        <v>749</v>
      </c>
      <c r="L1106" s="110"/>
      <c r="M1106" s="110"/>
      <c r="N1106" s="110"/>
      <c r="O1106" s="112"/>
      <c r="P1106" s="110"/>
    </row>
    <row r="1107" spans="1:16" ht="12.75" customHeight="1" x14ac:dyDescent="0.25">
      <c r="A1107" s="110"/>
      <c r="B1107" s="110"/>
      <c r="C1107" s="122">
        <f t="shared" si="0"/>
        <v>117</v>
      </c>
      <c r="D1107" s="113" t="str">
        <f t="shared" si="1"/>
        <v>Toán</v>
      </c>
      <c r="E1107" s="110" t="str">
        <f t="shared" si="3"/>
        <v>117Toán</v>
      </c>
      <c r="F1107" s="129">
        <v>117</v>
      </c>
      <c r="G1107" s="123" t="s">
        <v>133</v>
      </c>
      <c r="H1107" s="123"/>
      <c r="I1107" s="123"/>
      <c r="J1107" s="127" t="s">
        <v>234</v>
      </c>
      <c r="K1107" s="130" t="s">
        <v>147</v>
      </c>
      <c r="L1107" s="110"/>
      <c r="M1107" s="110"/>
      <c r="N1107" s="110"/>
      <c r="O1107" s="112"/>
      <c r="P1107" s="110"/>
    </row>
    <row r="1108" spans="1:16" ht="12.75" customHeight="1" x14ac:dyDescent="0.25">
      <c r="A1108" s="110"/>
      <c r="B1108" s="110"/>
      <c r="C1108" s="122">
        <f t="shared" si="0"/>
        <v>118</v>
      </c>
      <c r="D1108" s="113" t="str">
        <f t="shared" si="1"/>
        <v>Toán</v>
      </c>
      <c r="E1108" s="110" t="str">
        <f t="shared" si="3"/>
        <v>118Toán</v>
      </c>
      <c r="F1108" s="129">
        <v>118</v>
      </c>
      <c r="G1108" s="123" t="s">
        <v>133</v>
      </c>
      <c r="H1108" s="123"/>
      <c r="I1108" s="123"/>
      <c r="J1108" s="127" t="s">
        <v>863</v>
      </c>
      <c r="K1108" s="130" t="s">
        <v>147</v>
      </c>
      <c r="L1108" s="110"/>
      <c r="M1108" s="110"/>
      <c r="N1108" s="110"/>
      <c r="O1108" s="112"/>
      <c r="P1108" s="110"/>
    </row>
    <row r="1109" spans="1:16" ht="12.75" customHeight="1" x14ac:dyDescent="0.25">
      <c r="A1109" s="110"/>
      <c r="B1109" s="110"/>
      <c r="C1109" s="122">
        <f t="shared" si="0"/>
        <v>119</v>
      </c>
      <c r="D1109" s="113" t="str">
        <f t="shared" si="1"/>
        <v>Toán</v>
      </c>
      <c r="E1109" s="110" t="str">
        <f t="shared" si="3"/>
        <v>119Toán</v>
      </c>
      <c r="F1109" s="129">
        <v>119</v>
      </c>
      <c r="G1109" s="123" t="s">
        <v>133</v>
      </c>
      <c r="H1109" s="123"/>
      <c r="I1109" s="123"/>
      <c r="J1109" s="127" t="s">
        <v>234</v>
      </c>
      <c r="K1109" s="130" t="s">
        <v>749</v>
      </c>
      <c r="L1109" s="110"/>
      <c r="M1109" s="110"/>
      <c r="N1109" s="110"/>
      <c r="O1109" s="112"/>
      <c r="P1109" s="110"/>
    </row>
    <row r="1110" spans="1:16" ht="12.75" customHeight="1" x14ac:dyDescent="0.25">
      <c r="A1110" s="110"/>
      <c r="B1110" s="110"/>
      <c r="C1110" s="122">
        <f t="shared" si="0"/>
        <v>120</v>
      </c>
      <c r="D1110" s="113" t="str">
        <f t="shared" si="1"/>
        <v>Toán</v>
      </c>
      <c r="E1110" s="110" t="str">
        <f t="shared" si="3"/>
        <v>120Toán</v>
      </c>
      <c r="F1110" s="129">
        <v>120</v>
      </c>
      <c r="G1110" s="123" t="s">
        <v>133</v>
      </c>
      <c r="H1110" s="123"/>
      <c r="I1110" s="123"/>
      <c r="J1110" s="127" t="s">
        <v>234</v>
      </c>
      <c r="K1110" s="130" t="s">
        <v>147</v>
      </c>
      <c r="L1110" s="110"/>
      <c r="M1110" s="110"/>
      <c r="N1110" s="110"/>
      <c r="O1110" s="112"/>
      <c r="P1110" s="110"/>
    </row>
    <row r="1111" spans="1:16" ht="12.75" customHeight="1" x14ac:dyDescent="0.25">
      <c r="A1111" s="110"/>
      <c r="B1111" s="110"/>
      <c r="C1111" s="122">
        <f t="shared" si="0"/>
        <v>121</v>
      </c>
      <c r="D1111" s="113" t="str">
        <f t="shared" si="1"/>
        <v>Toán</v>
      </c>
      <c r="E1111" s="110" t="str">
        <f t="shared" si="3"/>
        <v>121Toán</v>
      </c>
      <c r="F1111" s="129">
        <v>121</v>
      </c>
      <c r="G1111" s="123" t="s">
        <v>133</v>
      </c>
      <c r="H1111" s="123"/>
      <c r="I1111" s="123"/>
      <c r="J1111" s="127" t="s">
        <v>864</v>
      </c>
      <c r="K1111" s="130" t="s">
        <v>147</v>
      </c>
      <c r="L1111" s="110"/>
      <c r="M1111" s="110"/>
      <c r="N1111" s="110"/>
      <c r="O1111" s="112"/>
      <c r="P1111" s="110"/>
    </row>
    <row r="1112" spans="1:16" ht="12.75" customHeight="1" x14ac:dyDescent="0.25">
      <c r="A1112" s="110"/>
      <c r="B1112" s="110"/>
      <c r="C1112" s="122">
        <f t="shared" si="0"/>
        <v>122</v>
      </c>
      <c r="D1112" s="113" t="str">
        <f t="shared" si="1"/>
        <v>Toán</v>
      </c>
      <c r="E1112" s="110" t="str">
        <f t="shared" si="3"/>
        <v>122Toán</v>
      </c>
      <c r="F1112" s="129">
        <v>122</v>
      </c>
      <c r="G1112" s="123" t="s">
        <v>133</v>
      </c>
      <c r="H1112" s="123"/>
      <c r="I1112" s="123"/>
      <c r="J1112" s="127" t="s">
        <v>270</v>
      </c>
      <c r="K1112" s="130" t="s">
        <v>749</v>
      </c>
      <c r="L1112" s="110"/>
      <c r="M1112" s="110"/>
      <c r="N1112" s="110"/>
      <c r="O1112" s="112"/>
      <c r="P1112" s="110"/>
    </row>
    <row r="1113" spans="1:16" ht="12.75" customHeight="1" x14ac:dyDescent="0.25">
      <c r="A1113" s="110"/>
      <c r="B1113" s="110"/>
      <c r="C1113" s="122">
        <f t="shared" si="0"/>
        <v>123</v>
      </c>
      <c r="D1113" s="113" t="str">
        <f t="shared" si="1"/>
        <v>Toán</v>
      </c>
      <c r="E1113" s="110" t="str">
        <f t="shared" si="3"/>
        <v>123Toán</v>
      </c>
      <c r="F1113" s="129">
        <v>123</v>
      </c>
      <c r="G1113" s="123" t="s">
        <v>133</v>
      </c>
      <c r="H1113" s="123"/>
      <c r="I1113" s="123"/>
      <c r="J1113" s="127" t="s">
        <v>865</v>
      </c>
      <c r="K1113" s="130" t="s">
        <v>147</v>
      </c>
      <c r="L1113" s="110"/>
      <c r="M1113" s="110"/>
      <c r="N1113" s="110"/>
      <c r="O1113" s="112"/>
      <c r="P1113" s="110"/>
    </row>
    <row r="1114" spans="1:16" ht="12.75" customHeight="1" x14ac:dyDescent="0.25">
      <c r="A1114" s="110"/>
      <c r="B1114" s="110"/>
      <c r="C1114" s="122">
        <f t="shared" si="0"/>
        <v>124</v>
      </c>
      <c r="D1114" s="113" t="str">
        <f t="shared" si="1"/>
        <v>Toán</v>
      </c>
      <c r="E1114" s="110" t="str">
        <f t="shared" si="3"/>
        <v>124Toán</v>
      </c>
      <c r="F1114" s="129">
        <v>124</v>
      </c>
      <c r="G1114" s="123" t="s">
        <v>133</v>
      </c>
      <c r="H1114" s="123"/>
      <c r="I1114" s="123"/>
      <c r="J1114" s="127" t="s">
        <v>866</v>
      </c>
      <c r="K1114" s="130" t="s">
        <v>147</v>
      </c>
      <c r="L1114" s="110"/>
      <c r="M1114" s="110"/>
      <c r="N1114" s="110"/>
      <c r="O1114" s="112"/>
      <c r="P1114" s="110"/>
    </row>
    <row r="1115" spans="1:16" ht="12.75" customHeight="1" x14ac:dyDescent="0.25">
      <c r="A1115" s="110"/>
      <c r="B1115" s="110"/>
      <c r="C1115" s="122">
        <f t="shared" si="0"/>
        <v>125</v>
      </c>
      <c r="D1115" s="113" t="str">
        <f t="shared" si="1"/>
        <v>Toán</v>
      </c>
      <c r="E1115" s="110" t="str">
        <f t="shared" si="3"/>
        <v>125Toán</v>
      </c>
      <c r="F1115" s="129">
        <v>125</v>
      </c>
      <c r="G1115" s="123" t="s">
        <v>133</v>
      </c>
      <c r="H1115" s="123"/>
      <c r="I1115" s="123"/>
      <c r="J1115" s="127" t="s">
        <v>806</v>
      </c>
      <c r="K1115" s="130" t="s">
        <v>749</v>
      </c>
      <c r="L1115" s="110"/>
      <c r="M1115" s="110"/>
      <c r="N1115" s="110"/>
      <c r="O1115" s="112"/>
      <c r="P1115" s="110"/>
    </row>
    <row r="1116" spans="1:16" ht="12.75" customHeight="1" x14ac:dyDescent="0.25">
      <c r="A1116" s="110"/>
      <c r="B1116" s="110"/>
      <c r="C1116" s="122">
        <f t="shared" si="0"/>
        <v>126</v>
      </c>
      <c r="D1116" s="113" t="str">
        <f t="shared" si="1"/>
        <v>Toán</v>
      </c>
      <c r="E1116" s="110" t="str">
        <f t="shared" si="3"/>
        <v>126Toán</v>
      </c>
      <c r="F1116" s="129">
        <v>126</v>
      </c>
      <c r="G1116" s="123" t="s">
        <v>133</v>
      </c>
      <c r="H1116" s="123"/>
      <c r="I1116" s="123"/>
      <c r="J1116" s="127" t="s">
        <v>867</v>
      </c>
      <c r="K1116" s="130" t="s">
        <v>147</v>
      </c>
      <c r="L1116" s="110"/>
      <c r="M1116" s="110"/>
      <c r="N1116" s="110"/>
      <c r="O1116" s="112"/>
      <c r="P1116" s="110"/>
    </row>
    <row r="1117" spans="1:16" ht="12.75" customHeight="1" x14ac:dyDescent="0.25">
      <c r="A1117" s="110"/>
      <c r="B1117" s="110"/>
      <c r="C1117" s="122">
        <f t="shared" si="0"/>
        <v>127</v>
      </c>
      <c r="D1117" s="113" t="str">
        <f t="shared" si="1"/>
        <v>Toán</v>
      </c>
      <c r="E1117" s="110" t="str">
        <f t="shared" si="3"/>
        <v>127Toán</v>
      </c>
      <c r="F1117" s="129">
        <v>127</v>
      </c>
      <c r="G1117" s="123" t="s">
        <v>133</v>
      </c>
      <c r="H1117" s="123"/>
      <c r="I1117" s="123"/>
      <c r="J1117" s="127" t="s">
        <v>868</v>
      </c>
      <c r="K1117" s="130" t="s">
        <v>147</v>
      </c>
      <c r="L1117" s="110"/>
      <c r="M1117" s="110"/>
      <c r="N1117" s="110"/>
      <c r="O1117" s="112"/>
      <c r="P1117" s="110"/>
    </row>
    <row r="1118" spans="1:16" ht="12.75" customHeight="1" x14ac:dyDescent="0.25">
      <c r="A1118" s="110"/>
      <c r="B1118" s="110"/>
      <c r="C1118" s="122">
        <f t="shared" si="0"/>
        <v>128</v>
      </c>
      <c r="D1118" s="113" t="str">
        <f t="shared" si="1"/>
        <v>Toán</v>
      </c>
      <c r="E1118" s="110" t="str">
        <f t="shared" si="3"/>
        <v>128Toán</v>
      </c>
      <c r="F1118" s="129">
        <v>128</v>
      </c>
      <c r="G1118" s="123" t="s">
        <v>133</v>
      </c>
      <c r="H1118" s="123"/>
      <c r="I1118" s="123"/>
      <c r="J1118" s="127" t="s">
        <v>806</v>
      </c>
      <c r="K1118" s="130" t="s">
        <v>749</v>
      </c>
      <c r="L1118" s="110"/>
      <c r="M1118" s="110"/>
      <c r="N1118" s="110"/>
      <c r="O1118" s="112"/>
      <c r="P1118" s="110"/>
    </row>
    <row r="1119" spans="1:16" ht="12.75" customHeight="1" x14ac:dyDescent="0.25">
      <c r="A1119" s="110"/>
      <c r="B1119" s="110"/>
      <c r="C1119" s="122">
        <f t="shared" si="0"/>
        <v>129</v>
      </c>
      <c r="D1119" s="113" t="str">
        <f t="shared" si="1"/>
        <v>Toán</v>
      </c>
      <c r="E1119" s="110" t="str">
        <f t="shared" si="3"/>
        <v>129Toán</v>
      </c>
      <c r="F1119" s="129">
        <v>129</v>
      </c>
      <c r="G1119" s="130" t="s">
        <v>133</v>
      </c>
      <c r="H1119" s="130"/>
      <c r="I1119" s="130"/>
      <c r="J1119" s="127" t="s">
        <v>234</v>
      </c>
      <c r="K1119" s="130" t="s">
        <v>749</v>
      </c>
      <c r="L1119" s="110"/>
      <c r="M1119" s="110"/>
      <c r="N1119" s="110"/>
      <c r="O1119" s="112"/>
      <c r="P1119" s="110"/>
    </row>
    <row r="1120" spans="1:16" ht="12.75" customHeight="1" x14ac:dyDescent="0.25">
      <c r="A1120" s="110"/>
      <c r="B1120" s="110"/>
      <c r="C1120" s="122">
        <f t="shared" si="0"/>
        <v>130</v>
      </c>
      <c r="D1120" s="113" t="str">
        <f t="shared" si="1"/>
        <v>Toán</v>
      </c>
      <c r="E1120" s="110" t="str">
        <f t="shared" si="3"/>
        <v>130Toán</v>
      </c>
      <c r="F1120" s="129">
        <v>130</v>
      </c>
      <c r="G1120" s="123" t="s">
        <v>133</v>
      </c>
      <c r="H1120" s="123"/>
      <c r="I1120" s="123"/>
      <c r="J1120" s="132" t="s">
        <v>273</v>
      </c>
      <c r="K1120" s="130" t="s">
        <v>147</v>
      </c>
      <c r="L1120" s="110"/>
      <c r="M1120" s="110"/>
      <c r="N1120" s="110"/>
      <c r="O1120" s="112"/>
      <c r="P1120" s="110"/>
    </row>
    <row r="1121" spans="1:16" ht="12.75" customHeight="1" x14ac:dyDescent="0.25">
      <c r="A1121" s="110"/>
      <c r="B1121" s="110"/>
      <c r="C1121" s="122">
        <f t="shared" si="0"/>
        <v>131</v>
      </c>
      <c r="D1121" s="113" t="str">
        <f t="shared" si="1"/>
        <v>Toán</v>
      </c>
      <c r="E1121" s="110" t="str">
        <f t="shared" si="3"/>
        <v>131Toán</v>
      </c>
      <c r="F1121" s="129">
        <v>131</v>
      </c>
      <c r="G1121" s="130" t="s">
        <v>133</v>
      </c>
      <c r="H1121" s="130"/>
      <c r="I1121" s="130"/>
      <c r="J1121" s="131" t="s">
        <v>806</v>
      </c>
      <c r="K1121" s="130" t="s">
        <v>147</v>
      </c>
      <c r="L1121" s="110"/>
      <c r="M1121" s="110"/>
      <c r="N1121" s="110"/>
      <c r="O1121" s="112"/>
      <c r="P1121" s="110"/>
    </row>
    <row r="1122" spans="1:16" ht="12.75" customHeight="1" x14ac:dyDescent="0.25">
      <c r="A1122" s="110"/>
      <c r="B1122" s="110"/>
      <c r="C1122" s="122">
        <f t="shared" si="0"/>
        <v>132</v>
      </c>
      <c r="D1122" s="113" t="str">
        <f t="shared" si="1"/>
        <v>Toán</v>
      </c>
      <c r="E1122" s="110" t="str">
        <f t="shared" si="3"/>
        <v>132Toán</v>
      </c>
      <c r="F1122" s="129">
        <v>132</v>
      </c>
      <c r="G1122" s="130" t="s">
        <v>133</v>
      </c>
      <c r="H1122" s="130"/>
      <c r="I1122" s="130"/>
      <c r="J1122" s="132" t="s">
        <v>869</v>
      </c>
      <c r="K1122" s="130" t="s">
        <v>749</v>
      </c>
      <c r="L1122" s="110"/>
      <c r="M1122" s="110"/>
      <c r="N1122" s="110"/>
      <c r="O1122" s="112"/>
      <c r="P1122" s="110"/>
    </row>
    <row r="1123" spans="1:16" ht="12.75" customHeight="1" x14ac:dyDescent="0.25">
      <c r="A1123" s="110"/>
      <c r="B1123" s="110"/>
      <c r="C1123" s="122">
        <f t="shared" si="0"/>
        <v>133</v>
      </c>
      <c r="D1123" s="113" t="str">
        <f t="shared" si="1"/>
        <v>Toán</v>
      </c>
      <c r="E1123" s="110" t="str">
        <f t="shared" si="3"/>
        <v>133Toán</v>
      </c>
      <c r="F1123" s="129">
        <v>133</v>
      </c>
      <c r="G1123" s="130" t="s">
        <v>133</v>
      </c>
      <c r="H1123" s="130"/>
      <c r="I1123" s="130"/>
      <c r="J1123" s="132" t="s">
        <v>806</v>
      </c>
      <c r="K1123" s="130" t="s">
        <v>147</v>
      </c>
      <c r="L1123" s="110"/>
      <c r="M1123" s="110"/>
      <c r="N1123" s="110"/>
      <c r="O1123" s="112"/>
      <c r="P1123" s="110"/>
    </row>
    <row r="1124" spans="1:16" ht="12.75" customHeight="1" x14ac:dyDescent="0.25">
      <c r="A1124" s="110"/>
      <c r="B1124" s="110"/>
      <c r="C1124" s="122">
        <f t="shared" si="0"/>
        <v>134</v>
      </c>
      <c r="D1124" s="113" t="str">
        <f t="shared" si="1"/>
        <v>Toán</v>
      </c>
      <c r="E1124" s="110" t="str">
        <f t="shared" si="3"/>
        <v>134Toán</v>
      </c>
      <c r="F1124" s="129">
        <v>134</v>
      </c>
      <c r="G1124" s="123" t="s">
        <v>133</v>
      </c>
      <c r="H1124" s="123"/>
      <c r="I1124" s="123"/>
      <c r="J1124" s="132" t="s">
        <v>275</v>
      </c>
      <c r="K1124" s="130" t="s">
        <v>147</v>
      </c>
      <c r="L1124" s="110"/>
      <c r="M1124" s="110"/>
      <c r="N1124" s="110"/>
      <c r="O1124" s="112"/>
      <c r="P1124" s="110"/>
    </row>
    <row r="1125" spans="1:16" ht="12.75" customHeight="1" x14ac:dyDescent="0.25">
      <c r="A1125" s="110"/>
      <c r="B1125" s="110"/>
      <c r="C1125" s="122">
        <f t="shared" si="0"/>
        <v>135</v>
      </c>
      <c r="D1125" s="113" t="str">
        <f t="shared" si="1"/>
        <v>Toán</v>
      </c>
      <c r="E1125" s="110" t="str">
        <f t="shared" si="3"/>
        <v>135Toán</v>
      </c>
      <c r="F1125" s="129">
        <v>135</v>
      </c>
      <c r="G1125" s="123" t="s">
        <v>133</v>
      </c>
      <c r="H1125" s="123"/>
      <c r="I1125" s="123"/>
      <c r="J1125" s="132" t="s">
        <v>806</v>
      </c>
      <c r="K1125" s="130" t="s">
        <v>749</v>
      </c>
      <c r="L1125" s="110"/>
      <c r="M1125" s="110"/>
      <c r="N1125" s="110"/>
      <c r="O1125" s="112"/>
      <c r="P1125" s="110"/>
    </row>
    <row r="1126" spans="1:16" ht="12.75" customHeight="1" x14ac:dyDescent="0.25">
      <c r="A1126" s="110"/>
      <c r="B1126" s="110"/>
      <c r="C1126" s="122">
        <f t="shared" si="0"/>
        <v>136</v>
      </c>
      <c r="D1126" s="113" t="str">
        <f t="shared" si="1"/>
        <v>Toán</v>
      </c>
      <c r="E1126" s="110" t="str">
        <f t="shared" si="3"/>
        <v>136Toán</v>
      </c>
      <c r="F1126" s="129">
        <v>136</v>
      </c>
      <c r="G1126" s="123" t="s">
        <v>133</v>
      </c>
      <c r="H1126" s="123"/>
      <c r="I1126" s="123"/>
      <c r="J1126" s="127" t="s">
        <v>234</v>
      </c>
      <c r="K1126" s="130" t="s">
        <v>147</v>
      </c>
      <c r="L1126" s="110"/>
      <c r="M1126" s="110"/>
      <c r="N1126" s="110"/>
      <c r="O1126" s="112"/>
      <c r="P1126" s="110"/>
    </row>
    <row r="1127" spans="1:16" ht="12.75" customHeight="1" x14ac:dyDescent="0.25">
      <c r="A1127" s="110"/>
      <c r="B1127" s="110"/>
      <c r="C1127" s="122">
        <f t="shared" si="0"/>
        <v>137</v>
      </c>
      <c r="D1127" s="113" t="str">
        <f t="shared" si="1"/>
        <v>Toán</v>
      </c>
      <c r="E1127" s="110" t="str">
        <f t="shared" si="3"/>
        <v>137Toán</v>
      </c>
      <c r="F1127" s="129">
        <v>137</v>
      </c>
      <c r="G1127" s="123" t="s">
        <v>133</v>
      </c>
      <c r="H1127" s="123"/>
      <c r="I1127" s="123"/>
      <c r="J1127" s="132" t="s">
        <v>234</v>
      </c>
      <c r="K1127" s="130" t="s">
        <v>147</v>
      </c>
      <c r="L1127" s="110"/>
      <c r="M1127" s="110"/>
      <c r="N1127" s="110"/>
      <c r="O1127" s="112"/>
      <c r="P1127" s="110"/>
    </row>
    <row r="1128" spans="1:16" ht="12.75" customHeight="1" x14ac:dyDescent="0.25">
      <c r="A1128" s="110"/>
      <c r="B1128" s="110"/>
      <c r="C1128" s="122">
        <f t="shared" si="0"/>
        <v>138</v>
      </c>
      <c r="D1128" s="113" t="str">
        <f t="shared" si="1"/>
        <v>Toán</v>
      </c>
      <c r="E1128" s="110" t="str">
        <f t="shared" si="3"/>
        <v>138Toán</v>
      </c>
      <c r="F1128" s="129">
        <v>138</v>
      </c>
      <c r="G1128" s="123" t="s">
        <v>133</v>
      </c>
      <c r="H1128" s="123"/>
      <c r="I1128" s="123"/>
      <c r="J1128" s="132" t="s">
        <v>234</v>
      </c>
      <c r="K1128" s="130" t="s">
        <v>749</v>
      </c>
      <c r="L1128" s="110"/>
      <c r="M1128" s="110"/>
      <c r="N1128" s="110"/>
      <c r="O1128" s="112"/>
      <c r="P1128" s="110"/>
    </row>
    <row r="1129" spans="1:16" ht="12.75" customHeight="1" x14ac:dyDescent="0.25">
      <c r="A1129" s="110"/>
      <c r="B1129" s="110"/>
      <c r="C1129" s="122">
        <f t="shared" si="0"/>
        <v>139</v>
      </c>
      <c r="D1129" s="113" t="str">
        <f t="shared" si="1"/>
        <v>Toán</v>
      </c>
      <c r="E1129" s="110" t="str">
        <f t="shared" si="3"/>
        <v>139Toán</v>
      </c>
      <c r="F1129" s="129">
        <v>139</v>
      </c>
      <c r="G1129" s="123" t="s">
        <v>133</v>
      </c>
      <c r="H1129" s="123"/>
      <c r="I1129" s="123"/>
      <c r="J1129" s="132" t="s">
        <v>870</v>
      </c>
      <c r="K1129" s="130" t="s">
        <v>147</v>
      </c>
      <c r="L1129" s="110"/>
      <c r="M1129" s="110"/>
      <c r="N1129" s="110"/>
      <c r="O1129" s="112"/>
      <c r="P1129" s="110"/>
    </row>
    <row r="1130" spans="1:16" ht="12.75" customHeight="1" x14ac:dyDescent="0.25">
      <c r="A1130" s="110"/>
      <c r="B1130" s="110"/>
      <c r="C1130" s="122">
        <f t="shared" si="0"/>
        <v>140</v>
      </c>
      <c r="D1130" s="113" t="str">
        <f t="shared" si="1"/>
        <v>Toán</v>
      </c>
      <c r="E1130" s="110" t="str">
        <f t="shared" si="3"/>
        <v>140Toán</v>
      </c>
      <c r="F1130" s="129">
        <v>140</v>
      </c>
      <c r="G1130" s="123" t="s">
        <v>133</v>
      </c>
      <c r="H1130" s="123"/>
      <c r="I1130" s="123"/>
      <c r="J1130" s="132" t="s">
        <v>871</v>
      </c>
      <c r="K1130" s="130" t="s">
        <v>147</v>
      </c>
      <c r="L1130" s="110"/>
      <c r="M1130" s="110"/>
      <c r="N1130" s="110"/>
      <c r="O1130" s="112"/>
      <c r="P1130" s="110"/>
    </row>
    <row r="1131" spans="1:16" ht="12.75" customHeight="1" x14ac:dyDescent="0.25">
      <c r="A1131" s="110"/>
      <c r="B1131" s="110"/>
      <c r="C1131" s="122">
        <f t="shared" si="0"/>
        <v>141</v>
      </c>
      <c r="D1131" s="113" t="str">
        <f t="shared" si="1"/>
        <v>Toán</v>
      </c>
      <c r="E1131" s="110" t="str">
        <f t="shared" si="3"/>
        <v>141Toán</v>
      </c>
      <c r="F1131" s="129">
        <v>141</v>
      </c>
      <c r="G1131" s="123" t="s">
        <v>133</v>
      </c>
      <c r="H1131" s="123"/>
      <c r="I1131" s="123"/>
      <c r="J1131" s="132" t="s">
        <v>872</v>
      </c>
      <c r="K1131" s="130" t="s">
        <v>749</v>
      </c>
      <c r="L1131" s="110"/>
      <c r="M1131" s="110"/>
      <c r="N1131" s="110"/>
      <c r="O1131" s="112"/>
      <c r="P1131" s="110"/>
    </row>
    <row r="1132" spans="1:16" ht="12.75" customHeight="1" x14ac:dyDescent="0.25">
      <c r="A1132" s="110"/>
      <c r="B1132" s="110"/>
      <c r="C1132" s="122">
        <f t="shared" si="0"/>
        <v>142</v>
      </c>
      <c r="D1132" s="113" t="str">
        <f t="shared" si="1"/>
        <v>Toán</v>
      </c>
      <c r="E1132" s="110" t="str">
        <f t="shared" si="3"/>
        <v>142Toán</v>
      </c>
      <c r="F1132" s="129">
        <v>142</v>
      </c>
      <c r="G1132" s="123" t="s">
        <v>133</v>
      </c>
      <c r="H1132" s="123"/>
      <c r="I1132" s="123"/>
      <c r="J1132" s="132" t="s">
        <v>873</v>
      </c>
      <c r="K1132" s="130" t="s">
        <v>147</v>
      </c>
      <c r="L1132" s="110"/>
      <c r="M1132" s="110"/>
      <c r="N1132" s="110"/>
      <c r="O1132" s="112"/>
      <c r="P1132" s="110"/>
    </row>
    <row r="1133" spans="1:16" ht="12.75" customHeight="1" x14ac:dyDescent="0.25">
      <c r="A1133" s="110"/>
      <c r="B1133" s="110"/>
      <c r="C1133" s="122">
        <f t="shared" si="0"/>
        <v>143</v>
      </c>
      <c r="D1133" s="113" t="str">
        <f t="shared" si="1"/>
        <v>Toán</v>
      </c>
      <c r="E1133" s="110" t="str">
        <f t="shared" si="3"/>
        <v>143Toán</v>
      </c>
      <c r="F1133" s="129">
        <v>143</v>
      </c>
      <c r="G1133" s="123" t="s">
        <v>133</v>
      </c>
      <c r="H1133" s="123"/>
      <c r="I1133" s="123"/>
      <c r="J1133" s="132" t="s">
        <v>874</v>
      </c>
      <c r="K1133" s="130" t="s">
        <v>147</v>
      </c>
      <c r="L1133" s="110"/>
      <c r="M1133" s="110"/>
      <c r="N1133" s="110"/>
      <c r="O1133" s="112"/>
      <c r="P1133" s="110"/>
    </row>
    <row r="1134" spans="1:16" ht="12.75" customHeight="1" x14ac:dyDescent="0.25">
      <c r="A1134" s="110"/>
      <c r="B1134" s="110"/>
      <c r="C1134" s="122">
        <f t="shared" si="0"/>
        <v>144</v>
      </c>
      <c r="D1134" s="113" t="str">
        <f t="shared" si="1"/>
        <v>Toán</v>
      </c>
      <c r="E1134" s="110" t="str">
        <f t="shared" si="3"/>
        <v>144Toán</v>
      </c>
      <c r="F1134" s="129">
        <v>144</v>
      </c>
      <c r="G1134" s="123" t="s">
        <v>133</v>
      </c>
      <c r="H1134" s="123"/>
      <c r="I1134" s="123"/>
      <c r="J1134" s="132" t="s">
        <v>875</v>
      </c>
      <c r="K1134" s="130" t="s">
        <v>749</v>
      </c>
      <c r="L1134" s="110"/>
      <c r="M1134" s="110"/>
      <c r="N1134" s="110"/>
      <c r="O1134" s="112"/>
      <c r="P1134" s="110"/>
    </row>
    <row r="1135" spans="1:16" ht="12.75" customHeight="1" x14ac:dyDescent="0.25">
      <c r="A1135" s="110"/>
      <c r="B1135" s="110"/>
      <c r="C1135" s="122">
        <f t="shared" si="0"/>
        <v>145</v>
      </c>
      <c r="D1135" s="113" t="str">
        <f t="shared" si="1"/>
        <v>Toán</v>
      </c>
      <c r="E1135" s="110" t="str">
        <f t="shared" si="3"/>
        <v>145Toán</v>
      </c>
      <c r="F1135" s="129">
        <v>145</v>
      </c>
      <c r="G1135" s="123" t="s">
        <v>133</v>
      </c>
      <c r="H1135" s="123"/>
      <c r="I1135" s="123"/>
      <c r="J1135" s="132" t="s">
        <v>876</v>
      </c>
      <c r="K1135" s="130" t="s">
        <v>147</v>
      </c>
      <c r="L1135" s="110"/>
      <c r="M1135" s="110"/>
      <c r="N1135" s="110"/>
      <c r="O1135" s="112"/>
      <c r="P1135" s="110"/>
    </row>
    <row r="1136" spans="1:16" ht="12.75" customHeight="1" x14ac:dyDescent="0.25">
      <c r="A1136" s="110"/>
      <c r="B1136" s="110"/>
      <c r="C1136" s="122">
        <f t="shared" si="0"/>
        <v>146</v>
      </c>
      <c r="D1136" s="113" t="str">
        <f t="shared" si="1"/>
        <v>Toán</v>
      </c>
      <c r="E1136" s="110" t="str">
        <f t="shared" si="3"/>
        <v>146Toán</v>
      </c>
      <c r="F1136" s="129">
        <v>146</v>
      </c>
      <c r="G1136" s="123" t="s">
        <v>133</v>
      </c>
      <c r="H1136" s="123"/>
      <c r="I1136" s="123"/>
      <c r="J1136" s="132" t="s">
        <v>877</v>
      </c>
      <c r="K1136" s="130" t="s">
        <v>147</v>
      </c>
      <c r="L1136" s="110"/>
      <c r="M1136" s="110"/>
      <c r="N1136" s="110"/>
      <c r="O1136" s="112"/>
      <c r="P1136" s="110"/>
    </row>
    <row r="1137" spans="1:16" ht="12.75" customHeight="1" x14ac:dyDescent="0.25">
      <c r="A1137" s="110"/>
      <c r="B1137" s="110"/>
      <c r="C1137" s="122">
        <f t="shared" si="0"/>
        <v>147</v>
      </c>
      <c r="D1137" s="113" t="str">
        <f t="shared" si="1"/>
        <v>Toán</v>
      </c>
      <c r="E1137" s="110" t="str">
        <f t="shared" si="3"/>
        <v>147Toán</v>
      </c>
      <c r="F1137" s="129">
        <v>147</v>
      </c>
      <c r="G1137" s="123" t="s">
        <v>133</v>
      </c>
      <c r="H1137" s="123"/>
      <c r="I1137" s="123"/>
      <c r="J1137" s="132" t="s">
        <v>878</v>
      </c>
      <c r="K1137" s="130" t="s">
        <v>749</v>
      </c>
      <c r="L1137" s="110"/>
      <c r="M1137" s="110"/>
      <c r="N1137" s="110"/>
      <c r="O1137" s="112"/>
      <c r="P1137" s="110"/>
    </row>
    <row r="1138" spans="1:16" ht="12.75" customHeight="1" x14ac:dyDescent="0.25">
      <c r="A1138" s="110"/>
      <c r="B1138" s="110"/>
      <c r="C1138" s="122">
        <f t="shared" si="0"/>
        <v>148</v>
      </c>
      <c r="D1138" s="113" t="str">
        <f t="shared" si="1"/>
        <v>Toán</v>
      </c>
      <c r="E1138" s="110" t="str">
        <f t="shared" si="3"/>
        <v>148Toán</v>
      </c>
      <c r="F1138" s="129">
        <v>148</v>
      </c>
      <c r="G1138" s="123" t="s">
        <v>133</v>
      </c>
      <c r="H1138" s="123"/>
      <c r="I1138" s="123"/>
      <c r="J1138" s="127" t="s">
        <v>879</v>
      </c>
      <c r="K1138" s="130" t="s">
        <v>147</v>
      </c>
      <c r="L1138" s="110"/>
      <c r="M1138" s="110"/>
      <c r="N1138" s="110"/>
      <c r="O1138" s="112"/>
      <c r="P1138" s="110"/>
    </row>
    <row r="1139" spans="1:16" ht="12.75" customHeight="1" x14ac:dyDescent="0.25">
      <c r="A1139" s="110"/>
      <c r="B1139" s="110"/>
      <c r="C1139" s="122">
        <f t="shared" si="0"/>
        <v>149</v>
      </c>
      <c r="D1139" s="113" t="str">
        <f t="shared" si="1"/>
        <v>Toán</v>
      </c>
      <c r="E1139" s="110" t="str">
        <f t="shared" si="3"/>
        <v>149Toán</v>
      </c>
      <c r="F1139" s="129">
        <v>149</v>
      </c>
      <c r="G1139" s="123" t="s">
        <v>133</v>
      </c>
      <c r="H1139" s="123"/>
      <c r="I1139" s="123"/>
      <c r="J1139" s="132" t="s">
        <v>880</v>
      </c>
      <c r="K1139" s="130" t="s">
        <v>147</v>
      </c>
      <c r="L1139" s="110"/>
      <c r="M1139" s="110"/>
      <c r="N1139" s="110"/>
      <c r="O1139" s="112"/>
      <c r="P1139" s="110"/>
    </row>
    <row r="1140" spans="1:16" ht="12.75" customHeight="1" x14ac:dyDescent="0.25">
      <c r="A1140" s="110"/>
      <c r="B1140" s="110"/>
      <c r="C1140" s="122">
        <f t="shared" si="0"/>
        <v>150</v>
      </c>
      <c r="D1140" s="113" t="str">
        <f t="shared" si="1"/>
        <v>Toán</v>
      </c>
      <c r="E1140" s="110" t="str">
        <f t="shared" si="3"/>
        <v>150Toán</v>
      </c>
      <c r="F1140" s="129">
        <v>150</v>
      </c>
      <c r="G1140" s="123" t="s">
        <v>133</v>
      </c>
      <c r="H1140" s="123"/>
      <c r="I1140" s="123"/>
      <c r="J1140" s="132" t="s">
        <v>881</v>
      </c>
      <c r="K1140" s="130" t="s">
        <v>749</v>
      </c>
      <c r="L1140" s="110"/>
      <c r="M1140" s="110"/>
      <c r="N1140" s="110"/>
      <c r="O1140" s="112"/>
      <c r="P1140" s="110"/>
    </row>
    <row r="1141" spans="1:16" ht="12.75" customHeight="1" x14ac:dyDescent="0.25">
      <c r="A1141" s="110"/>
      <c r="B1141" s="110"/>
      <c r="C1141" s="122">
        <f t="shared" si="0"/>
        <v>151</v>
      </c>
      <c r="D1141" s="113" t="str">
        <f t="shared" si="1"/>
        <v>Toán</v>
      </c>
      <c r="E1141" s="110" t="str">
        <f t="shared" si="3"/>
        <v>151Toán</v>
      </c>
      <c r="F1141" s="129">
        <v>151</v>
      </c>
      <c r="G1141" s="123" t="s">
        <v>133</v>
      </c>
      <c r="H1141" s="123"/>
      <c r="I1141" s="123"/>
      <c r="J1141" s="132" t="s">
        <v>281</v>
      </c>
      <c r="K1141" s="130" t="s">
        <v>749</v>
      </c>
      <c r="L1141" s="110"/>
      <c r="M1141" s="110"/>
      <c r="N1141" s="110"/>
      <c r="O1141" s="112"/>
      <c r="P1141" s="110"/>
    </row>
    <row r="1142" spans="1:16" ht="12.75" customHeight="1" x14ac:dyDescent="0.25">
      <c r="A1142" s="110"/>
      <c r="B1142" s="110"/>
      <c r="C1142" s="122">
        <f t="shared" si="0"/>
        <v>152</v>
      </c>
      <c r="D1142" s="113" t="str">
        <f t="shared" si="1"/>
        <v>Toán</v>
      </c>
      <c r="E1142" s="110" t="str">
        <f t="shared" si="3"/>
        <v>152Toán</v>
      </c>
      <c r="F1142" s="129">
        <v>152</v>
      </c>
      <c r="G1142" s="123" t="s">
        <v>133</v>
      </c>
      <c r="H1142" s="123"/>
      <c r="I1142" s="123"/>
      <c r="J1142" s="127" t="s">
        <v>806</v>
      </c>
      <c r="K1142" s="130" t="s">
        <v>147</v>
      </c>
      <c r="L1142" s="110"/>
      <c r="M1142" s="110"/>
      <c r="N1142" s="110"/>
      <c r="O1142" s="112"/>
      <c r="P1142" s="110"/>
    </row>
    <row r="1143" spans="1:16" ht="12.75" customHeight="1" x14ac:dyDescent="0.25">
      <c r="A1143" s="110"/>
      <c r="B1143" s="110"/>
      <c r="C1143" s="122">
        <f t="shared" si="0"/>
        <v>153</v>
      </c>
      <c r="D1143" s="113" t="str">
        <f t="shared" si="1"/>
        <v>Toán</v>
      </c>
      <c r="E1143" s="110" t="str">
        <f t="shared" si="3"/>
        <v>153Toán</v>
      </c>
      <c r="F1143" s="129">
        <v>153</v>
      </c>
      <c r="G1143" s="123" t="s">
        <v>133</v>
      </c>
      <c r="H1143" s="123"/>
      <c r="I1143" s="123"/>
      <c r="J1143" s="127" t="s">
        <v>882</v>
      </c>
      <c r="K1143" s="130" t="s">
        <v>147</v>
      </c>
      <c r="L1143" s="110"/>
      <c r="M1143" s="110"/>
      <c r="N1143" s="110"/>
      <c r="O1143" s="112"/>
      <c r="P1143" s="110"/>
    </row>
    <row r="1144" spans="1:16" ht="12.75" customHeight="1" x14ac:dyDescent="0.25">
      <c r="A1144" s="110"/>
      <c r="B1144" s="110"/>
      <c r="C1144" s="122">
        <f t="shared" si="0"/>
        <v>154</v>
      </c>
      <c r="D1144" s="113" t="str">
        <f t="shared" si="1"/>
        <v>Toán</v>
      </c>
      <c r="E1144" s="110" t="str">
        <f t="shared" si="3"/>
        <v>154Toán</v>
      </c>
      <c r="F1144" s="129">
        <v>154</v>
      </c>
      <c r="G1144" s="123" t="s">
        <v>133</v>
      </c>
      <c r="H1144" s="123"/>
      <c r="I1144" s="123"/>
      <c r="J1144" s="132" t="s">
        <v>806</v>
      </c>
      <c r="K1144" s="130" t="s">
        <v>749</v>
      </c>
      <c r="L1144" s="110"/>
      <c r="M1144" s="110"/>
      <c r="N1144" s="110"/>
      <c r="O1144" s="112"/>
      <c r="P1144" s="110"/>
    </row>
    <row r="1145" spans="1:16" ht="12.75" customHeight="1" x14ac:dyDescent="0.25">
      <c r="A1145" s="110"/>
      <c r="B1145" s="110"/>
      <c r="C1145" s="122">
        <f t="shared" si="0"/>
        <v>155</v>
      </c>
      <c r="D1145" s="113" t="str">
        <f t="shared" si="1"/>
        <v>Toán</v>
      </c>
      <c r="E1145" s="110" t="str">
        <f t="shared" si="3"/>
        <v>155Toán</v>
      </c>
      <c r="F1145" s="129">
        <v>155</v>
      </c>
      <c r="G1145" s="123" t="s">
        <v>133</v>
      </c>
      <c r="H1145" s="123"/>
      <c r="I1145" s="123"/>
      <c r="J1145" s="127" t="s">
        <v>883</v>
      </c>
      <c r="K1145" s="130" t="s">
        <v>147</v>
      </c>
      <c r="L1145" s="110"/>
      <c r="M1145" s="110"/>
      <c r="N1145" s="110"/>
      <c r="O1145" s="112"/>
      <c r="P1145" s="110"/>
    </row>
    <row r="1146" spans="1:16" ht="12.75" customHeight="1" x14ac:dyDescent="0.25">
      <c r="A1146" s="110"/>
      <c r="B1146" s="110"/>
      <c r="C1146" s="122">
        <f t="shared" si="0"/>
        <v>156</v>
      </c>
      <c r="D1146" s="113" t="str">
        <f t="shared" si="1"/>
        <v>Toán</v>
      </c>
      <c r="E1146" s="110" t="str">
        <f t="shared" si="3"/>
        <v>156Toán</v>
      </c>
      <c r="F1146" s="129">
        <v>156</v>
      </c>
      <c r="G1146" s="123" t="s">
        <v>133</v>
      </c>
      <c r="H1146" s="123"/>
      <c r="I1146" s="123"/>
      <c r="J1146" s="127" t="s">
        <v>806</v>
      </c>
      <c r="K1146" s="130" t="s">
        <v>147</v>
      </c>
      <c r="L1146" s="110"/>
      <c r="M1146" s="110"/>
      <c r="N1146" s="110"/>
      <c r="O1146" s="112"/>
      <c r="P1146" s="110"/>
    </row>
    <row r="1147" spans="1:16" ht="12.75" customHeight="1" x14ac:dyDescent="0.25">
      <c r="A1147" s="110"/>
      <c r="B1147" s="110"/>
      <c r="C1147" s="122">
        <f t="shared" si="0"/>
        <v>157</v>
      </c>
      <c r="D1147" s="113" t="str">
        <f t="shared" si="1"/>
        <v>Toán</v>
      </c>
      <c r="E1147" s="110" t="str">
        <f t="shared" si="3"/>
        <v>157Toán</v>
      </c>
      <c r="F1147" s="129">
        <v>157</v>
      </c>
      <c r="G1147" s="123" t="s">
        <v>133</v>
      </c>
      <c r="H1147" s="123"/>
      <c r="I1147" s="123"/>
      <c r="J1147" s="127" t="s">
        <v>837</v>
      </c>
      <c r="K1147" s="130" t="s">
        <v>749</v>
      </c>
      <c r="L1147" s="110"/>
      <c r="M1147" s="110"/>
      <c r="N1147" s="110"/>
      <c r="O1147" s="112"/>
      <c r="P1147" s="110"/>
    </row>
    <row r="1148" spans="1:16" ht="12.75" customHeight="1" x14ac:dyDescent="0.25">
      <c r="A1148" s="110"/>
      <c r="B1148" s="110"/>
      <c r="C1148" s="122">
        <f t="shared" si="0"/>
        <v>158</v>
      </c>
      <c r="D1148" s="113" t="str">
        <f t="shared" si="1"/>
        <v>Toán</v>
      </c>
      <c r="E1148" s="110" t="str">
        <f t="shared" si="3"/>
        <v>158Toán</v>
      </c>
      <c r="F1148" s="129">
        <v>158</v>
      </c>
      <c r="G1148" s="123" t="s">
        <v>133</v>
      </c>
      <c r="H1148" s="123"/>
      <c r="I1148" s="123"/>
      <c r="J1148" s="127" t="s">
        <v>884</v>
      </c>
      <c r="K1148" s="130" t="s">
        <v>147</v>
      </c>
      <c r="L1148" s="110"/>
      <c r="M1148" s="110"/>
      <c r="N1148" s="110"/>
      <c r="O1148" s="112"/>
      <c r="P1148" s="110"/>
    </row>
    <row r="1149" spans="1:16" ht="12.75" customHeight="1" x14ac:dyDescent="0.25">
      <c r="A1149" s="110"/>
      <c r="B1149" s="110"/>
      <c r="C1149" s="122">
        <f t="shared" si="0"/>
        <v>159</v>
      </c>
      <c r="D1149" s="113" t="str">
        <f t="shared" si="1"/>
        <v>Toán</v>
      </c>
      <c r="E1149" s="110" t="str">
        <f t="shared" si="3"/>
        <v>159Toán</v>
      </c>
      <c r="F1149" s="129">
        <v>159</v>
      </c>
      <c r="G1149" s="123" t="s">
        <v>133</v>
      </c>
      <c r="H1149" s="123"/>
      <c r="I1149" s="123"/>
      <c r="J1149" s="132" t="s">
        <v>885</v>
      </c>
      <c r="K1149" s="130" t="s">
        <v>147</v>
      </c>
      <c r="L1149" s="110"/>
      <c r="M1149" s="110"/>
      <c r="N1149" s="110"/>
      <c r="O1149" s="112"/>
      <c r="P1149" s="110"/>
    </row>
    <row r="1150" spans="1:16" ht="12.75" customHeight="1" x14ac:dyDescent="0.25">
      <c r="A1150" s="110"/>
      <c r="B1150" s="110"/>
      <c r="C1150" s="122">
        <f t="shared" si="0"/>
        <v>160</v>
      </c>
      <c r="D1150" s="113" t="str">
        <f t="shared" si="1"/>
        <v>Toán</v>
      </c>
      <c r="E1150" s="110" t="str">
        <f t="shared" si="3"/>
        <v>160Toán</v>
      </c>
      <c r="F1150" s="129">
        <v>160</v>
      </c>
      <c r="G1150" s="123" t="s">
        <v>133</v>
      </c>
      <c r="H1150" s="123"/>
      <c r="I1150" s="123"/>
      <c r="J1150" s="127" t="s">
        <v>806</v>
      </c>
      <c r="K1150" s="130" t="s">
        <v>749</v>
      </c>
      <c r="L1150" s="110"/>
      <c r="M1150" s="110"/>
      <c r="N1150" s="110"/>
      <c r="O1150" s="112"/>
      <c r="P1150" s="110"/>
    </row>
    <row r="1151" spans="1:16" ht="12.75" customHeight="1" x14ac:dyDescent="0.25">
      <c r="A1151" s="110"/>
      <c r="B1151" s="110"/>
      <c r="C1151" s="122">
        <f t="shared" si="0"/>
        <v>161</v>
      </c>
      <c r="D1151" s="113" t="str">
        <f t="shared" si="1"/>
        <v>Toán</v>
      </c>
      <c r="E1151" s="110" t="str">
        <f t="shared" si="3"/>
        <v>161Toán</v>
      </c>
      <c r="F1151" s="129">
        <v>161</v>
      </c>
      <c r="G1151" s="123" t="s">
        <v>133</v>
      </c>
      <c r="H1151" s="123"/>
      <c r="I1151" s="123"/>
      <c r="J1151" s="127" t="s">
        <v>886</v>
      </c>
      <c r="K1151" s="130" t="s">
        <v>147</v>
      </c>
      <c r="L1151" s="110"/>
      <c r="M1151" s="110"/>
      <c r="N1151" s="110"/>
      <c r="O1151" s="112"/>
      <c r="P1151" s="110"/>
    </row>
    <row r="1152" spans="1:16" ht="12.75" customHeight="1" x14ac:dyDescent="0.25">
      <c r="A1152" s="110"/>
      <c r="B1152" s="110"/>
      <c r="C1152" s="122">
        <f t="shared" si="0"/>
        <v>162</v>
      </c>
      <c r="D1152" s="113" t="str">
        <f t="shared" si="1"/>
        <v>Toán</v>
      </c>
      <c r="E1152" s="110" t="str">
        <f t="shared" si="3"/>
        <v>162Toán</v>
      </c>
      <c r="F1152" s="129">
        <v>162</v>
      </c>
      <c r="G1152" s="123" t="s">
        <v>133</v>
      </c>
      <c r="H1152" s="123"/>
      <c r="I1152" s="123"/>
      <c r="J1152" s="127" t="s">
        <v>806</v>
      </c>
      <c r="K1152" s="130" t="s">
        <v>147</v>
      </c>
      <c r="L1152" s="110"/>
      <c r="M1152" s="110"/>
      <c r="N1152" s="110"/>
      <c r="O1152" s="112"/>
      <c r="P1152" s="110"/>
    </row>
    <row r="1153" spans="1:16" ht="12.75" customHeight="1" x14ac:dyDescent="0.25">
      <c r="A1153" s="110"/>
      <c r="B1153" s="110"/>
      <c r="C1153" s="122">
        <f t="shared" si="0"/>
        <v>163</v>
      </c>
      <c r="D1153" s="113" t="str">
        <f t="shared" si="1"/>
        <v>Toán</v>
      </c>
      <c r="E1153" s="110" t="str">
        <f t="shared" si="3"/>
        <v>163Toán</v>
      </c>
      <c r="F1153" s="129">
        <v>163</v>
      </c>
      <c r="G1153" s="123" t="s">
        <v>133</v>
      </c>
      <c r="H1153" s="123"/>
      <c r="I1153" s="123"/>
      <c r="J1153" s="127" t="s">
        <v>234</v>
      </c>
      <c r="K1153" s="130" t="s">
        <v>749</v>
      </c>
      <c r="L1153" s="110"/>
      <c r="M1153" s="110"/>
      <c r="N1153" s="110"/>
      <c r="O1153" s="112"/>
      <c r="P1153" s="110"/>
    </row>
    <row r="1154" spans="1:16" ht="12.75" customHeight="1" x14ac:dyDescent="0.25">
      <c r="A1154" s="110"/>
      <c r="B1154" s="110"/>
      <c r="C1154" s="122">
        <f t="shared" si="0"/>
        <v>164</v>
      </c>
      <c r="D1154" s="113" t="str">
        <f t="shared" si="1"/>
        <v>Toán</v>
      </c>
      <c r="E1154" s="110" t="str">
        <f t="shared" si="3"/>
        <v>164Toán</v>
      </c>
      <c r="F1154" s="129">
        <v>164</v>
      </c>
      <c r="G1154" s="123" t="s">
        <v>133</v>
      </c>
      <c r="H1154" s="123"/>
      <c r="I1154" s="123"/>
      <c r="J1154" s="132" t="s">
        <v>887</v>
      </c>
      <c r="K1154" s="130" t="s">
        <v>147</v>
      </c>
      <c r="L1154" s="110"/>
      <c r="M1154" s="110"/>
      <c r="N1154" s="110"/>
      <c r="O1154" s="112"/>
      <c r="P1154" s="110"/>
    </row>
    <row r="1155" spans="1:16" ht="12.75" customHeight="1" x14ac:dyDescent="0.25">
      <c r="A1155" s="110"/>
      <c r="B1155" s="110"/>
      <c r="C1155" s="122">
        <f t="shared" si="0"/>
        <v>165</v>
      </c>
      <c r="D1155" s="113" t="str">
        <f t="shared" si="1"/>
        <v>Toán</v>
      </c>
      <c r="E1155" s="110" t="str">
        <f t="shared" si="3"/>
        <v>165Toán</v>
      </c>
      <c r="F1155" s="129">
        <v>165</v>
      </c>
      <c r="G1155" s="123" t="s">
        <v>133</v>
      </c>
      <c r="H1155" s="123"/>
      <c r="I1155" s="123"/>
      <c r="J1155" s="127" t="s">
        <v>806</v>
      </c>
      <c r="K1155" s="130" t="s">
        <v>147</v>
      </c>
      <c r="L1155" s="110"/>
      <c r="M1155" s="110"/>
      <c r="N1155" s="110"/>
      <c r="O1155" s="112"/>
      <c r="P1155" s="110"/>
    </row>
    <row r="1156" spans="1:16" ht="12.75" customHeight="1" x14ac:dyDescent="0.25">
      <c r="A1156" s="110"/>
      <c r="B1156" s="110"/>
      <c r="C1156" s="122">
        <f t="shared" si="0"/>
        <v>166</v>
      </c>
      <c r="D1156" s="113" t="str">
        <f t="shared" si="1"/>
        <v>Toán</v>
      </c>
      <c r="E1156" s="110" t="str">
        <f t="shared" si="3"/>
        <v>166Toán</v>
      </c>
      <c r="F1156" s="129">
        <v>166</v>
      </c>
      <c r="G1156" s="123" t="s">
        <v>133</v>
      </c>
      <c r="H1156" s="123"/>
      <c r="I1156" s="123"/>
      <c r="J1156" s="127" t="s">
        <v>806</v>
      </c>
      <c r="K1156" s="130" t="s">
        <v>749</v>
      </c>
      <c r="L1156" s="110"/>
      <c r="M1156" s="110"/>
      <c r="N1156" s="110"/>
      <c r="O1156" s="112"/>
      <c r="P1156" s="110"/>
    </row>
    <row r="1157" spans="1:16" ht="12.75" customHeight="1" x14ac:dyDescent="0.25">
      <c r="A1157" s="110"/>
      <c r="B1157" s="110"/>
      <c r="C1157" s="122">
        <f t="shared" si="0"/>
        <v>167</v>
      </c>
      <c r="D1157" s="113" t="str">
        <f t="shared" si="1"/>
        <v>Toán</v>
      </c>
      <c r="E1157" s="110" t="str">
        <f t="shared" si="3"/>
        <v>167Toán</v>
      </c>
      <c r="F1157" s="129">
        <v>167</v>
      </c>
      <c r="G1157" s="123" t="s">
        <v>133</v>
      </c>
      <c r="H1157" s="123"/>
      <c r="I1157" s="123"/>
      <c r="J1157" s="127" t="s">
        <v>806</v>
      </c>
      <c r="K1157" s="130" t="s">
        <v>147</v>
      </c>
      <c r="L1157" s="110"/>
      <c r="M1157" s="110"/>
      <c r="N1157" s="110"/>
      <c r="O1157" s="112"/>
      <c r="P1157" s="110"/>
    </row>
    <row r="1158" spans="1:16" ht="12.75" customHeight="1" x14ac:dyDescent="0.25">
      <c r="A1158" s="110"/>
      <c r="B1158" s="110"/>
      <c r="C1158" s="122">
        <f t="shared" si="0"/>
        <v>168</v>
      </c>
      <c r="D1158" s="113" t="str">
        <f t="shared" si="1"/>
        <v>Toán</v>
      </c>
      <c r="E1158" s="110" t="str">
        <f t="shared" si="3"/>
        <v>168Toán</v>
      </c>
      <c r="F1158" s="129">
        <v>168</v>
      </c>
      <c r="G1158" s="123" t="s">
        <v>133</v>
      </c>
      <c r="H1158" s="123"/>
      <c r="I1158" s="123"/>
      <c r="J1158" s="127" t="s">
        <v>888</v>
      </c>
      <c r="K1158" s="130" t="s">
        <v>147</v>
      </c>
      <c r="L1158" s="110"/>
      <c r="M1158" s="110"/>
      <c r="N1158" s="110"/>
      <c r="O1158" s="112"/>
      <c r="P1158" s="110"/>
    </row>
    <row r="1159" spans="1:16" ht="12.75" customHeight="1" x14ac:dyDescent="0.25">
      <c r="A1159" s="110"/>
      <c r="B1159" s="110"/>
      <c r="C1159" s="122">
        <f t="shared" si="0"/>
        <v>169</v>
      </c>
      <c r="D1159" s="113" t="str">
        <f t="shared" si="1"/>
        <v>Toán</v>
      </c>
      <c r="E1159" s="110" t="str">
        <f t="shared" si="3"/>
        <v>169Toán</v>
      </c>
      <c r="F1159" s="129">
        <v>169</v>
      </c>
      <c r="G1159" s="123" t="s">
        <v>133</v>
      </c>
      <c r="H1159" s="123"/>
      <c r="I1159" s="123"/>
      <c r="J1159" s="127" t="s">
        <v>234</v>
      </c>
      <c r="K1159" s="130" t="s">
        <v>749</v>
      </c>
      <c r="L1159" s="110"/>
      <c r="M1159" s="110"/>
      <c r="N1159" s="110"/>
      <c r="O1159" s="112"/>
      <c r="P1159" s="110"/>
    </row>
    <row r="1160" spans="1:16" ht="12.75" customHeight="1" x14ac:dyDescent="0.25">
      <c r="A1160" s="110"/>
      <c r="B1160" s="110"/>
      <c r="C1160" s="122">
        <f t="shared" si="0"/>
        <v>170</v>
      </c>
      <c r="D1160" s="113" t="str">
        <f t="shared" si="1"/>
        <v>Toán</v>
      </c>
      <c r="E1160" s="110" t="str">
        <f t="shared" si="3"/>
        <v>170Toán</v>
      </c>
      <c r="F1160" s="129">
        <v>170</v>
      </c>
      <c r="G1160" s="123" t="s">
        <v>133</v>
      </c>
      <c r="H1160" s="123"/>
      <c r="I1160" s="123"/>
      <c r="J1160" s="127" t="s">
        <v>234</v>
      </c>
      <c r="K1160" s="130" t="s">
        <v>147</v>
      </c>
      <c r="L1160" s="110"/>
      <c r="M1160" s="110"/>
      <c r="N1160" s="110"/>
      <c r="O1160" s="112"/>
      <c r="P1160" s="110"/>
    </row>
    <row r="1161" spans="1:16" ht="12.75" customHeight="1" x14ac:dyDescent="0.25">
      <c r="A1161" s="110"/>
      <c r="B1161" s="110"/>
      <c r="C1161" s="122">
        <f t="shared" si="0"/>
        <v>171</v>
      </c>
      <c r="D1161" s="113" t="str">
        <f t="shared" si="1"/>
        <v>Toán</v>
      </c>
      <c r="E1161" s="110" t="str">
        <f t="shared" si="3"/>
        <v>171Toán</v>
      </c>
      <c r="F1161" s="129">
        <v>171</v>
      </c>
      <c r="G1161" s="123" t="s">
        <v>133</v>
      </c>
      <c r="H1161" s="123"/>
      <c r="I1161" s="123"/>
      <c r="J1161" s="127" t="s">
        <v>234</v>
      </c>
      <c r="K1161" s="130" t="s">
        <v>147</v>
      </c>
      <c r="L1161" s="110"/>
      <c r="M1161" s="110"/>
      <c r="N1161" s="110"/>
      <c r="O1161" s="112"/>
      <c r="P1161" s="110"/>
    </row>
    <row r="1162" spans="1:16" ht="12.75" customHeight="1" x14ac:dyDescent="0.25">
      <c r="A1162" s="110"/>
      <c r="B1162" s="110"/>
      <c r="C1162" s="122">
        <f t="shared" si="0"/>
        <v>172</v>
      </c>
      <c r="D1162" s="113" t="str">
        <f t="shared" si="1"/>
        <v>Toán</v>
      </c>
      <c r="E1162" s="110" t="str">
        <f t="shared" si="3"/>
        <v>172Toán</v>
      </c>
      <c r="F1162" s="129">
        <v>172</v>
      </c>
      <c r="G1162" s="123" t="s">
        <v>133</v>
      </c>
      <c r="H1162" s="123"/>
      <c r="I1162" s="123"/>
      <c r="J1162" s="127" t="s">
        <v>234</v>
      </c>
      <c r="K1162" s="130" t="s">
        <v>749</v>
      </c>
      <c r="L1162" s="110"/>
      <c r="M1162" s="110"/>
      <c r="N1162" s="110"/>
      <c r="O1162" s="112"/>
      <c r="P1162" s="110"/>
    </row>
    <row r="1163" spans="1:16" ht="12.75" customHeight="1" x14ac:dyDescent="0.25">
      <c r="A1163" s="110"/>
      <c r="B1163" s="110"/>
      <c r="C1163" s="122">
        <f t="shared" si="0"/>
        <v>173</v>
      </c>
      <c r="D1163" s="113" t="str">
        <f t="shared" si="1"/>
        <v>Toán</v>
      </c>
      <c r="E1163" s="110" t="str">
        <f t="shared" si="3"/>
        <v>173Toán</v>
      </c>
      <c r="F1163" s="129">
        <v>173</v>
      </c>
      <c r="G1163" s="123" t="s">
        <v>133</v>
      </c>
      <c r="H1163" s="123"/>
      <c r="I1163" s="123"/>
      <c r="J1163" s="127" t="s">
        <v>234</v>
      </c>
      <c r="K1163" s="130" t="s">
        <v>147</v>
      </c>
      <c r="L1163" s="110"/>
      <c r="M1163" s="110"/>
      <c r="N1163" s="110"/>
      <c r="O1163" s="112"/>
      <c r="P1163" s="110"/>
    </row>
    <row r="1164" spans="1:16" ht="12.75" customHeight="1" x14ac:dyDescent="0.25">
      <c r="A1164" s="110"/>
      <c r="B1164" s="110"/>
      <c r="C1164" s="122">
        <f t="shared" si="0"/>
        <v>174</v>
      </c>
      <c r="D1164" s="113" t="str">
        <f t="shared" si="1"/>
        <v>Toán</v>
      </c>
      <c r="E1164" s="110" t="str">
        <f t="shared" si="3"/>
        <v>174Toán</v>
      </c>
      <c r="F1164" s="129">
        <v>174</v>
      </c>
      <c r="G1164" s="123" t="s">
        <v>133</v>
      </c>
      <c r="H1164" s="123"/>
      <c r="I1164" s="123"/>
      <c r="J1164" s="127" t="s">
        <v>234</v>
      </c>
      <c r="K1164" s="130" t="s">
        <v>147</v>
      </c>
      <c r="L1164" s="110"/>
      <c r="M1164" s="110"/>
      <c r="N1164" s="110"/>
      <c r="O1164" s="112"/>
      <c r="P1164" s="110"/>
    </row>
    <row r="1165" spans="1:16" ht="12.75" customHeight="1" x14ac:dyDescent="0.25">
      <c r="A1165" s="110"/>
      <c r="B1165" s="110"/>
      <c r="C1165" s="122">
        <f t="shared" si="0"/>
        <v>175</v>
      </c>
      <c r="D1165" s="113" t="str">
        <f t="shared" si="1"/>
        <v>Toán</v>
      </c>
      <c r="E1165" s="110" t="str">
        <f t="shared" si="3"/>
        <v>175Toán</v>
      </c>
      <c r="F1165" s="129">
        <v>175</v>
      </c>
      <c r="G1165" s="123" t="s">
        <v>133</v>
      </c>
      <c r="H1165" s="123"/>
      <c r="I1165" s="123"/>
      <c r="J1165" s="127" t="s">
        <v>889</v>
      </c>
      <c r="K1165" s="130"/>
      <c r="L1165" s="110"/>
      <c r="M1165" s="110"/>
      <c r="N1165" s="110"/>
      <c r="O1165" s="112"/>
      <c r="P1165" s="110"/>
    </row>
    <row r="1166" spans="1:16" ht="12.75" customHeight="1" x14ac:dyDescent="0.25">
      <c r="A1166" s="110"/>
      <c r="B1166" s="110"/>
      <c r="C1166" s="122">
        <f t="shared" si="0"/>
        <v>1</v>
      </c>
      <c r="D1166" s="113" t="str">
        <f t="shared" si="1"/>
        <v>Tin học</v>
      </c>
      <c r="E1166" s="110" t="str">
        <f t="shared" si="3"/>
        <v>1Tin học</v>
      </c>
      <c r="F1166" s="129">
        <v>1</v>
      </c>
      <c r="G1166" s="123" t="s">
        <v>126</v>
      </c>
      <c r="H1166" s="123"/>
      <c r="I1166" s="123"/>
      <c r="J1166" s="127" t="s">
        <v>890</v>
      </c>
      <c r="K1166" s="130"/>
      <c r="L1166" s="110"/>
      <c r="M1166" s="110"/>
      <c r="N1166" s="110"/>
      <c r="O1166" s="112"/>
      <c r="P1166" s="110"/>
    </row>
    <row r="1167" spans="1:16" ht="12.75" customHeight="1" x14ac:dyDescent="0.25">
      <c r="A1167" s="110"/>
      <c r="B1167" s="110"/>
      <c r="C1167" s="122">
        <f t="shared" si="0"/>
        <v>2</v>
      </c>
      <c r="D1167" s="113" t="str">
        <f t="shared" si="1"/>
        <v>Tin học</v>
      </c>
      <c r="E1167" s="110" t="str">
        <f t="shared" si="3"/>
        <v>2Tin học</v>
      </c>
      <c r="F1167" s="129">
        <v>2</v>
      </c>
      <c r="G1167" s="123" t="s">
        <v>126</v>
      </c>
      <c r="H1167" s="123"/>
      <c r="I1167" s="123"/>
      <c r="J1167" s="127" t="s">
        <v>891</v>
      </c>
      <c r="K1167" s="130"/>
      <c r="L1167" s="110"/>
      <c r="M1167" s="110"/>
      <c r="N1167" s="110"/>
      <c r="O1167" s="112"/>
      <c r="P1167" s="110"/>
    </row>
    <row r="1168" spans="1:16" ht="12.75" customHeight="1" x14ac:dyDescent="0.25">
      <c r="A1168" s="110"/>
      <c r="B1168" s="110"/>
      <c r="C1168" s="122">
        <f t="shared" si="0"/>
        <v>3</v>
      </c>
      <c r="D1168" s="113" t="str">
        <f t="shared" si="1"/>
        <v>Tin học</v>
      </c>
      <c r="E1168" s="110" t="str">
        <f t="shared" si="3"/>
        <v>3Tin học</v>
      </c>
      <c r="F1168" s="129">
        <v>3</v>
      </c>
      <c r="G1168" s="123" t="s">
        <v>126</v>
      </c>
      <c r="H1168" s="123"/>
      <c r="I1168" s="123"/>
      <c r="J1168" s="127" t="s">
        <v>892</v>
      </c>
      <c r="K1168" s="130"/>
      <c r="L1168" s="110"/>
      <c r="M1168" s="110"/>
      <c r="N1168" s="110"/>
      <c r="O1168" s="112"/>
      <c r="P1168" s="110"/>
    </row>
    <row r="1169" spans="1:16" ht="12.75" customHeight="1" x14ac:dyDescent="0.25">
      <c r="A1169" s="110"/>
      <c r="B1169" s="110"/>
      <c r="C1169" s="122">
        <f t="shared" si="0"/>
        <v>4</v>
      </c>
      <c r="D1169" s="113" t="str">
        <f t="shared" si="1"/>
        <v>Tin học</v>
      </c>
      <c r="E1169" s="110" t="str">
        <f t="shared" si="3"/>
        <v>4Tin học</v>
      </c>
      <c r="F1169" s="129">
        <v>4</v>
      </c>
      <c r="G1169" s="123" t="s">
        <v>126</v>
      </c>
      <c r="H1169" s="123"/>
      <c r="I1169" s="123"/>
      <c r="J1169" s="127" t="s">
        <v>893</v>
      </c>
      <c r="K1169" s="130"/>
      <c r="L1169" s="110"/>
      <c r="M1169" s="110"/>
      <c r="N1169" s="110"/>
      <c r="O1169" s="112"/>
      <c r="P1169" s="110"/>
    </row>
    <row r="1170" spans="1:16" ht="12.75" customHeight="1" x14ac:dyDescent="0.25">
      <c r="A1170" s="110"/>
      <c r="B1170" s="110"/>
      <c r="C1170" s="122">
        <f t="shared" si="0"/>
        <v>5</v>
      </c>
      <c r="D1170" s="113" t="str">
        <f t="shared" si="1"/>
        <v>Tin học</v>
      </c>
      <c r="E1170" s="110" t="str">
        <f t="shared" si="3"/>
        <v>5Tin học</v>
      </c>
      <c r="F1170" s="129">
        <v>5</v>
      </c>
      <c r="G1170" s="123" t="s">
        <v>126</v>
      </c>
      <c r="H1170" s="123"/>
      <c r="I1170" s="123"/>
      <c r="J1170" s="127" t="s">
        <v>890</v>
      </c>
      <c r="K1170" s="130"/>
      <c r="L1170" s="110"/>
      <c r="M1170" s="110"/>
      <c r="N1170" s="110"/>
      <c r="O1170" s="112"/>
      <c r="P1170" s="110"/>
    </row>
    <row r="1171" spans="1:16" ht="12.75" customHeight="1" x14ac:dyDescent="0.25">
      <c r="A1171" s="110"/>
      <c r="B1171" s="110"/>
      <c r="C1171" s="122">
        <f t="shared" si="0"/>
        <v>6</v>
      </c>
      <c r="D1171" s="113" t="str">
        <f t="shared" si="1"/>
        <v>Tin học</v>
      </c>
      <c r="E1171" s="110" t="str">
        <f t="shared" si="3"/>
        <v>6Tin học</v>
      </c>
      <c r="F1171" s="129">
        <v>6</v>
      </c>
      <c r="G1171" s="123" t="s">
        <v>126</v>
      </c>
      <c r="H1171" s="123"/>
      <c r="I1171" s="123"/>
      <c r="J1171" s="127" t="s">
        <v>894</v>
      </c>
      <c r="K1171" s="130"/>
      <c r="L1171" s="110"/>
      <c r="M1171" s="110"/>
      <c r="N1171" s="110"/>
      <c r="O1171" s="112"/>
      <c r="P1171" s="110"/>
    </row>
    <row r="1172" spans="1:16" ht="12.75" customHeight="1" x14ac:dyDescent="0.25">
      <c r="A1172" s="110"/>
      <c r="B1172" s="110"/>
      <c r="C1172" s="122">
        <f t="shared" si="0"/>
        <v>7</v>
      </c>
      <c r="D1172" s="113" t="str">
        <f t="shared" si="1"/>
        <v>Tin học</v>
      </c>
      <c r="E1172" s="110" t="str">
        <f t="shared" si="3"/>
        <v>7Tin học</v>
      </c>
      <c r="F1172" s="129">
        <v>7</v>
      </c>
      <c r="G1172" s="123" t="s">
        <v>126</v>
      </c>
      <c r="H1172" s="123"/>
      <c r="I1172" s="123"/>
      <c r="J1172" s="127" t="s">
        <v>895</v>
      </c>
      <c r="K1172" s="130"/>
      <c r="L1172" s="110"/>
      <c r="M1172" s="110"/>
      <c r="N1172" s="110"/>
      <c r="O1172" s="112"/>
      <c r="P1172" s="110"/>
    </row>
    <row r="1173" spans="1:16" ht="12.75" customHeight="1" x14ac:dyDescent="0.25">
      <c r="A1173" s="110"/>
      <c r="B1173" s="110"/>
      <c r="C1173" s="122">
        <f t="shared" si="0"/>
        <v>8</v>
      </c>
      <c r="D1173" s="113" t="str">
        <f t="shared" si="1"/>
        <v>Tin học</v>
      </c>
      <c r="E1173" s="110" t="str">
        <f t="shared" si="3"/>
        <v>8Tin học</v>
      </c>
      <c r="F1173" s="129">
        <v>8</v>
      </c>
      <c r="G1173" s="123" t="s">
        <v>126</v>
      </c>
      <c r="H1173" s="123"/>
      <c r="I1173" s="123"/>
      <c r="J1173" s="127" t="s">
        <v>896</v>
      </c>
      <c r="K1173" s="130"/>
      <c r="L1173" s="110"/>
      <c r="M1173" s="110"/>
      <c r="N1173" s="110"/>
      <c r="O1173" s="112"/>
      <c r="P1173" s="110"/>
    </row>
    <row r="1174" spans="1:16" ht="12.75" customHeight="1" x14ac:dyDescent="0.25">
      <c r="A1174" s="110"/>
      <c r="B1174" s="110"/>
      <c r="C1174" s="122">
        <f t="shared" si="0"/>
        <v>9</v>
      </c>
      <c r="D1174" s="113" t="str">
        <f t="shared" si="1"/>
        <v>Tin học</v>
      </c>
      <c r="E1174" s="110" t="str">
        <f t="shared" si="3"/>
        <v>9Tin học</v>
      </c>
      <c r="F1174" s="129">
        <v>9</v>
      </c>
      <c r="G1174" s="123" t="s">
        <v>126</v>
      </c>
      <c r="H1174" s="123"/>
      <c r="I1174" s="123"/>
      <c r="J1174" s="127" t="s">
        <v>897</v>
      </c>
      <c r="K1174" s="130"/>
      <c r="L1174" s="110"/>
      <c r="M1174" s="110"/>
      <c r="N1174" s="110"/>
      <c r="O1174" s="112"/>
      <c r="P1174" s="110"/>
    </row>
    <row r="1175" spans="1:16" ht="12.75" customHeight="1" x14ac:dyDescent="0.25">
      <c r="A1175" s="110"/>
      <c r="B1175" s="110"/>
      <c r="C1175" s="122">
        <f t="shared" si="0"/>
        <v>10</v>
      </c>
      <c r="D1175" s="113" t="str">
        <f t="shared" si="1"/>
        <v>Tin học</v>
      </c>
      <c r="E1175" s="110" t="str">
        <f t="shared" si="3"/>
        <v>10Tin học</v>
      </c>
      <c r="F1175" s="129">
        <v>10</v>
      </c>
      <c r="G1175" s="123" t="s">
        <v>126</v>
      </c>
      <c r="H1175" s="123"/>
      <c r="I1175" s="123"/>
      <c r="J1175" s="127" t="s">
        <v>893</v>
      </c>
      <c r="K1175" s="130"/>
      <c r="L1175" s="110"/>
      <c r="M1175" s="110"/>
      <c r="N1175" s="110"/>
      <c r="O1175" s="112"/>
      <c r="P1175" s="110"/>
    </row>
    <row r="1176" spans="1:16" ht="12.75" customHeight="1" x14ac:dyDescent="0.25">
      <c r="A1176" s="110"/>
      <c r="B1176" s="110"/>
      <c r="C1176" s="122">
        <f t="shared" si="0"/>
        <v>11</v>
      </c>
      <c r="D1176" s="113" t="str">
        <f t="shared" si="1"/>
        <v>Tin học</v>
      </c>
      <c r="E1176" s="110" t="str">
        <f t="shared" si="3"/>
        <v>11Tin học</v>
      </c>
      <c r="F1176" s="129">
        <v>11</v>
      </c>
      <c r="G1176" s="123" t="s">
        <v>126</v>
      </c>
      <c r="H1176" s="123"/>
      <c r="I1176" s="123"/>
      <c r="J1176" s="127" t="s">
        <v>898</v>
      </c>
      <c r="K1176" s="130"/>
      <c r="L1176" s="110"/>
      <c r="M1176" s="110"/>
      <c r="N1176" s="110"/>
      <c r="O1176" s="112"/>
      <c r="P1176" s="110"/>
    </row>
    <row r="1177" spans="1:16" ht="12.75" customHeight="1" x14ac:dyDescent="0.25">
      <c r="A1177" s="110"/>
      <c r="B1177" s="110"/>
      <c r="C1177" s="122">
        <f t="shared" si="0"/>
        <v>12</v>
      </c>
      <c r="D1177" s="113" t="str">
        <f t="shared" si="1"/>
        <v>Tin học</v>
      </c>
      <c r="E1177" s="110" t="str">
        <f t="shared" si="3"/>
        <v>12Tin học</v>
      </c>
      <c r="F1177" s="129">
        <v>12</v>
      </c>
      <c r="G1177" s="123" t="s">
        <v>126</v>
      </c>
      <c r="H1177" s="123"/>
      <c r="I1177" s="123"/>
      <c r="J1177" s="127" t="s">
        <v>899</v>
      </c>
      <c r="K1177" s="130"/>
      <c r="L1177" s="110"/>
      <c r="M1177" s="110"/>
      <c r="N1177" s="110"/>
      <c r="O1177" s="112"/>
      <c r="P1177" s="110"/>
    </row>
    <row r="1178" spans="1:16" ht="12.75" customHeight="1" x14ac:dyDescent="0.25">
      <c r="A1178" s="110"/>
      <c r="B1178" s="110"/>
      <c r="C1178" s="122">
        <f t="shared" si="0"/>
        <v>13</v>
      </c>
      <c r="D1178" s="113" t="str">
        <f t="shared" si="1"/>
        <v>Tin học</v>
      </c>
      <c r="E1178" s="110" t="str">
        <f t="shared" si="3"/>
        <v>13Tin học</v>
      </c>
      <c r="F1178" s="129">
        <v>13</v>
      </c>
      <c r="G1178" s="123" t="s">
        <v>126</v>
      </c>
      <c r="H1178" s="123"/>
      <c r="I1178" s="123"/>
      <c r="J1178" s="127" t="s">
        <v>890</v>
      </c>
      <c r="K1178" s="130"/>
      <c r="L1178" s="110"/>
      <c r="M1178" s="110"/>
      <c r="N1178" s="110"/>
      <c r="O1178" s="112"/>
      <c r="P1178" s="110"/>
    </row>
    <row r="1179" spans="1:16" ht="12.75" customHeight="1" x14ac:dyDescent="0.25">
      <c r="A1179" s="110"/>
      <c r="B1179" s="110"/>
      <c r="C1179" s="122">
        <f t="shared" si="0"/>
        <v>14</v>
      </c>
      <c r="D1179" s="113" t="str">
        <f t="shared" si="1"/>
        <v>Tin học</v>
      </c>
      <c r="E1179" s="110" t="str">
        <f t="shared" si="3"/>
        <v>14Tin học</v>
      </c>
      <c r="F1179" s="129">
        <v>14</v>
      </c>
      <c r="G1179" s="123" t="s">
        <v>126</v>
      </c>
      <c r="H1179" s="123"/>
      <c r="I1179" s="123"/>
      <c r="J1179" s="127" t="s">
        <v>900</v>
      </c>
      <c r="K1179" s="130"/>
      <c r="L1179" s="110"/>
      <c r="M1179" s="110"/>
      <c r="N1179" s="110"/>
      <c r="O1179" s="112"/>
      <c r="P1179" s="110"/>
    </row>
    <row r="1180" spans="1:16" ht="12.75" customHeight="1" x14ac:dyDescent="0.25">
      <c r="A1180" s="110"/>
      <c r="B1180" s="110"/>
      <c r="C1180" s="122">
        <f t="shared" si="0"/>
        <v>15</v>
      </c>
      <c r="D1180" s="113" t="str">
        <f t="shared" si="1"/>
        <v>Tin học</v>
      </c>
      <c r="E1180" s="110" t="str">
        <f t="shared" si="3"/>
        <v>15Tin học</v>
      </c>
      <c r="F1180" s="129">
        <v>15</v>
      </c>
      <c r="G1180" s="123" t="s">
        <v>126</v>
      </c>
      <c r="H1180" s="123"/>
      <c r="I1180" s="123"/>
      <c r="J1180" s="127" t="s">
        <v>901</v>
      </c>
      <c r="K1180" s="130"/>
      <c r="L1180" s="110"/>
      <c r="M1180" s="110"/>
      <c r="N1180" s="110"/>
      <c r="O1180" s="112"/>
      <c r="P1180" s="110"/>
    </row>
    <row r="1181" spans="1:16" ht="12.75" customHeight="1" x14ac:dyDescent="0.25">
      <c r="A1181" s="110"/>
      <c r="B1181" s="110"/>
      <c r="C1181" s="122">
        <f t="shared" si="0"/>
        <v>16</v>
      </c>
      <c r="D1181" s="113" t="str">
        <f t="shared" si="1"/>
        <v>Tin học</v>
      </c>
      <c r="E1181" s="110" t="str">
        <f t="shared" si="3"/>
        <v>16Tin học</v>
      </c>
      <c r="F1181" s="129">
        <v>16</v>
      </c>
      <c r="G1181" s="123" t="s">
        <v>126</v>
      </c>
      <c r="H1181" s="123"/>
      <c r="I1181" s="123"/>
      <c r="J1181" s="127" t="s">
        <v>902</v>
      </c>
      <c r="K1181" s="130"/>
      <c r="L1181" s="110"/>
      <c r="M1181" s="110"/>
      <c r="N1181" s="110"/>
      <c r="O1181" s="112"/>
      <c r="P1181" s="110"/>
    </row>
    <row r="1182" spans="1:16" ht="12.75" customHeight="1" x14ac:dyDescent="0.25">
      <c r="A1182" s="110"/>
      <c r="B1182" s="110"/>
      <c r="C1182" s="122">
        <f t="shared" si="0"/>
        <v>17</v>
      </c>
      <c r="D1182" s="113" t="str">
        <f t="shared" si="1"/>
        <v>Tin học</v>
      </c>
      <c r="E1182" s="110" t="str">
        <f t="shared" si="3"/>
        <v>17Tin học</v>
      </c>
      <c r="F1182" s="129">
        <v>17</v>
      </c>
      <c r="G1182" s="123" t="s">
        <v>126</v>
      </c>
      <c r="H1182" s="123"/>
      <c r="I1182" s="123"/>
      <c r="J1182" s="127" t="s">
        <v>893</v>
      </c>
      <c r="K1182" s="130"/>
      <c r="L1182" s="110"/>
      <c r="M1182" s="110"/>
      <c r="N1182" s="110"/>
      <c r="O1182" s="112"/>
      <c r="P1182" s="110"/>
    </row>
    <row r="1183" spans="1:16" ht="12.75" customHeight="1" x14ac:dyDescent="0.25">
      <c r="A1183" s="110"/>
      <c r="B1183" s="110"/>
      <c r="C1183" s="122">
        <f t="shared" si="0"/>
        <v>18</v>
      </c>
      <c r="D1183" s="113" t="str">
        <f t="shared" si="1"/>
        <v>Tin học</v>
      </c>
      <c r="E1183" s="110" t="str">
        <f t="shared" si="3"/>
        <v>18Tin học</v>
      </c>
      <c r="F1183" s="129">
        <v>18</v>
      </c>
      <c r="G1183" s="123" t="s">
        <v>126</v>
      </c>
      <c r="H1183" s="123"/>
      <c r="I1183" s="123"/>
      <c r="J1183" s="127" t="s">
        <v>342</v>
      </c>
      <c r="K1183" s="130"/>
      <c r="L1183" s="110"/>
      <c r="M1183" s="110"/>
      <c r="N1183" s="110"/>
      <c r="O1183" s="112"/>
      <c r="P1183" s="110"/>
    </row>
    <row r="1184" spans="1:16" ht="12.75" customHeight="1" x14ac:dyDescent="0.25">
      <c r="A1184" s="110"/>
      <c r="B1184" s="110"/>
      <c r="C1184" s="122">
        <f t="shared" si="0"/>
        <v>19</v>
      </c>
      <c r="D1184" s="113" t="str">
        <f t="shared" si="1"/>
        <v>Tin học</v>
      </c>
      <c r="E1184" s="110" t="str">
        <f t="shared" si="3"/>
        <v>19Tin học</v>
      </c>
      <c r="F1184" s="129">
        <v>19</v>
      </c>
      <c r="G1184" s="123" t="s">
        <v>126</v>
      </c>
      <c r="H1184" s="123"/>
      <c r="I1184" s="123"/>
      <c r="J1184" s="127" t="s">
        <v>890</v>
      </c>
      <c r="K1184" s="130"/>
      <c r="L1184" s="110"/>
      <c r="M1184" s="110"/>
      <c r="N1184" s="110"/>
      <c r="O1184" s="112"/>
      <c r="P1184" s="110"/>
    </row>
    <row r="1185" spans="1:16" ht="12.75" customHeight="1" x14ac:dyDescent="0.25">
      <c r="A1185" s="110"/>
      <c r="B1185" s="110"/>
      <c r="C1185" s="122">
        <f t="shared" si="0"/>
        <v>20</v>
      </c>
      <c r="D1185" s="113" t="str">
        <f t="shared" si="1"/>
        <v>Tin học</v>
      </c>
      <c r="E1185" s="110" t="str">
        <f t="shared" si="3"/>
        <v>20Tin học</v>
      </c>
      <c r="F1185" s="129">
        <v>20</v>
      </c>
      <c r="G1185" s="123" t="s">
        <v>126</v>
      </c>
      <c r="H1185" s="123"/>
      <c r="I1185" s="123"/>
      <c r="J1185" s="127" t="s">
        <v>903</v>
      </c>
      <c r="K1185" s="130"/>
      <c r="L1185" s="110"/>
      <c r="M1185" s="110"/>
      <c r="N1185" s="110"/>
      <c r="O1185" s="112"/>
      <c r="P1185" s="110"/>
    </row>
    <row r="1186" spans="1:16" ht="12.75" customHeight="1" x14ac:dyDescent="0.25">
      <c r="A1186" s="110"/>
      <c r="B1186" s="110"/>
      <c r="C1186" s="122">
        <f t="shared" si="0"/>
        <v>21</v>
      </c>
      <c r="D1186" s="113" t="str">
        <f t="shared" si="1"/>
        <v>Tin học</v>
      </c>
      <c r="E1186" s="110" t="str">
        <f t="shared" si="3"/>
        <v>21Tin học</v>
      </c>
      <c r="F1186" s="129">
        <v>21</v>
      </c>
      <c r="G1186" s="123" t="s">
        <v>126</v>
      </c>
      <c r="H1186" s="123"/>
      <c r="I1186" s="123"/>
      <c r="J1186" s="127" t="s">
        <v>904</v>
      </c>
      <c r="K1186" s="130"/>
      <c r="L1186" s="110"/>
      <c r="M1186" s="110"/>
      <c r="N1186" s="110"/>
      <c r="O1186" s="112"/>
      <c r="P1186" s="110"/>
    </row>
    <row r="1187" spans="1:16" ht="12.75" customHeight="1" x14ac:dyDescent="0.25">
      <c r="A1187" s="110"/>
      <c r="B1187" s="110"/>
      <c r="C1187" s="122">
        <f t="shared" si="0"/>
        <v>22</v>
      </c>
      <c r="D1187" s="113" t="str">
        <f t="shared" si="1"/>
        <v>Tin học</v>
      </c>
      <c r="E1187" s="110" t="str">
        <f t="shared" si="3"/>
        <v>22Tin học</v>
      </c>
      <c r="F1187" s="129">
        <v>22</v>
      </c>
      <c r="G1187" s="123" t="s">
        <v>126</v>
      </c>
      <c r="H1187" s="123"/>
      <c r="I1187" s="123"/>
      <c r="J1187" s="127" t="s">
        <v>897</v>
      </c>
      <c r="K1187" s="130"/>
      <c r="L1187" s="110"/>
      <c r="M1187" s="110"/>
      <c r="N1187" s="110"/>
      <c r="O1187" s="112"/>
      <c r="P1187" s="110"/>
    </row>
    <row r="1188" spans="1:16" ht="12.75" customHeight="1" x14ac:dyDescent="0.25">
      <c r="A1188" s="110"/>
      <c r="B1188" s="110"/>
      <c r="C1188" s="122">
        <f t="shared" si="0"/>
        <v>23</v>
      </c>
      <c r="D1188" s="113" t="str">
        <f t="shared" si="1"/>
        <v>Tin học</v>
      </c>
      <c r="E1188" s="110" t="str">
        <f t="shared" si="3"/>
        <v>23Tin học</v>
      </c>
      <c r="F1188" s="129">
        <v>23</v>
      </c>
      <c r="G1188" s="123" t="s">
        <v>126</v>
      </c>
      <c r="H1188" s="123"/>
      <c r="I1188" s="123"/>
      <c r="J1188" s="127" t="s">
        <v>897</v>
      </c>
      <c r="K1188" s="130"/>
      <c r="L1188" s="110"/>
      <c r="M1188" s="110"/>
      <c r="N1188" s="110"/>
      <c r="O1188" s="112"/>
      <c r="P1188" s="110"/>
    </row>
    <row r="1189" spans="1:16" ht="12.75" customHeight="1" x14ac:dyDescent="0.25">
      <c r="A1189" s="110"/>
      <c r="B1189" s="110"/>
      <c r="C1189" s="122">
        <f t="shared" si="0"/>
        <v>24</v>
      </c>
      <c r="D1189" s="113" t="str">
        <f t="shared" si="1"/>
        <v>Tin học</v>
      </c>
      <c r="E1189" s="110" t="str">
        <f t="shared" si="3"/>
        <v>24Tin học</v>
      </c>
      <c r="F1189" s="129">
        <v>24</v>
      </c>
      <c r="G1189" s="123" t="s">
        <v>126</v>
      </c>
      <c r="H1189" s="123"/>
      <c r="I1189" s="123"/>
      <c r="J1189" s="127" t="s">
        <v>893</v>
      </c>
      <c r="K1189" s="130"/>
      <c r="L1189" s="110"/>
      <c r="M1189" s="110"/>
      <c r="N1189" s="110"/>
      <c r="O1189" s="112"/>
      <c r="P1189" s="110"/>
    </row>
    <row r="1190" spans="1:16" ht="12.75" customHeight="1" x14ac:dyDescent="0.25">
      <c r="A1190" s="110"/>
      <c r="B1190" s="110"/>
      <c r="C1190" s="122">
        <f t="shared" si="0"/>
        <v>25</v>
      </c>
      <c r="D1190" s="113" t="str">
        <f t="shared" si="1"/>
        <v>Tin học</v>
      </c>
      <c r="E1190" s="110" t="str">
        <f t="shared" si="3"/>
        <v>25Tin học</v>
      </c>
      <c r="F1190" s="129">
        <v>25</v>
      </c>
      <c r="G1190" s="123" t="s">
        <v>126</v>
      </c>
      <c r="H1190" s="123"/>
      <c r="I1190" s="123"/>
      <c r="J1190" s="127" t="s">
        <v>905</v>
      </c>
      <c r="K1190" s="130"/>
      <c r="L1190" s="110"/>
      <c r="M1190" s="110"/>
      <c r="N1190" s="110"/>
      <c r="O1190" s="112"/>
      <c r="P1190" s="110"/>
    </row>
    <row r="1191" spans="1:16" ht="12.75" customHeight="1" x14ac:dyDescent="0.25">
      <c r="A1191" s="110"/>
      <c r="B1191" s="110"/>
      <c r="C1191" s="122">
        <f t="shared" si="0"/>
        <v>26</v>
      </c>
      <c r="D1191" s="113" t="str">
        <f t="shared" si="1"/>
        <v>Tin học</v>
      </c>
      <c r="E1191" s="110" t="str">
        <f t="shared" si="3"/>
        <v>26Tin học</v>
      </c>
      <c r="F1191" s="129">
        <v>26</v>
      </c>
      <c r="G1191" s="123" t="s">
        <v>126</v>
      </c>
      <c r="H1191" s="123"/>
      <c r="I1191" s="123"/>
      <c r="J1191" s="127" t="s">
        <v>906</v>
      </c>
      <c r="K1191" s="130"/>
      <c r="L1191" s="110"/>
      <c r="M1191" s="110"/>
      <c r="N1191" s="110"/>
      <c r="O1191" s="112"/>
      <c r="P1191" s="110"/>
    </row>
    <row r="1192" spans="1:16" ht="12.75" customHeight="1" x14ac:dyDescent="0.25">
      <c r="A1192" s="110"/>
      <c r="B1192" s="110"/>
      <c r="C1192" s="122">
        <f t="shared" si="0"/>
        <v>27</v>
      </c>
      <c r="D1192" s="113" t="str">
        <f t="shared" si="1"/>
        <v>Tin học</v>
      </c>
      <c r="E1192" s="110" t="str">
        <f t="shared" si="3"/>
        <v>27Tin học</v>
      </c>
      <c r="F1192" s="129">
        <v>27</v>
      </c>
      <c r="G1192" s="123" t="s">
        <v>126</v>
      </c>
      <c r="H1192" s="123"/>
      <c r="I1192" s="123"/>
      <c r="J1192" s="127" t="s">
        <v>907</v>
      </c>
      <c r="K1192" s="130"/>
      <c r="L1192" s="110"/>
      <c r="M1192" s="110"/>
      <c r="N1192" s="110"/>
      <c r="O1192" s="112"/>
      <c r="P1192" s="110"/>
    </row>
    <row r="1193" spans="1:16" ht="12.75" customHeight="1" x14ac:dyDescent="0.25">
      <c r="A1193" s="110"/>
      <c r="B1193" s="110"/>
      <c r="C1193" s="122">
        <f t="shared" si="0"/>
        <v>28</v>
      </c>
      <c r="D1193" s="113" t="str">
        <f t="shared" si="1"/>
        <v>Tin học</v>
      </c>
      <c r="E1193" s="110" t="str">
        <f t="shared" si="3"/>
        <v>28Tin học</v>
      </c>
      <c r="F1193" s="129">
        <v>28</v>
      </c>
      <c r="G1193" s="123" t="s">
        <v>126</v>
      </c>
      <c r="H1193" s="123"/>
      <c r="I1193" s="123"/>
      <c r="J1193" s="127" t="s">
        <v>907</v>
      </c>
      <c r="K1193" s="130"/>
      <c r="L1193" s="110"/>
      <c r="M1193" s="110"/>
      <c r="N1193" s="110"/>
      <c r="O1193" s="112"/>
      <c r="P1193" s="110"/>
    </row>
    <row r="1194" spans="1:16" ht="12.75" customHeight="1" x14ac:dyDescent="0.25">
      <c r="A1194" s="110"/>
      <c r="B1194" s="110"/>
      <c r="C1194" s="122">
        <f t="shared" si="0"/>
        <v>29</v>
      </c>
      <c r="D1194" s="113" t="str">
        <f t="shared" si="1"/>
        <v>Tin học</v>
      </c>
      <c r="E1194" s="110" t="str">
        <f t="shared" si="3"/>
        <v>29Tin học</v>
      </c>
      <c r="F1194" s="129">
        <v>29</v>
      </c>
      <c r="G1194" s="123" t="s">
        <v>126</v>
      </c>
      <c r="H1194" s="123"/>
      <c r="I1194" s="123"/>
      <c r="J1194" s="127" t="s">
        <v>908</v>
      </c>
      <c r="K1194" s="130"/>
      <c r="L1194" s="110"/>
      <c r="M1194" s="110"/>
      <c r="N1194" s="110"/>
      <c r="O1194" s="112"/>
      <c r="P1194" s="110"/>
    </row>
    <row r="1195" spans="1:16" ht="12.75" customHeight="1" x14ac:dyDescent="0.25">
      <c r="A1195" s="110"/>
      <c r="B1195" s="110"/>
      <c r="C1195" s="122">
        <f t="shared" si="0"/>
        <v>30</v>
      </c>
      <c r="D1195" s="113" t="str">
        <f t="shared" si="1"/>
        <v>Tin học</v>
      </c>
      <c r="E1195" s="110" t="str">
        <f t="shared" si="3"/>
        <v>30Tin học</v>
      </c>
      <c r="F1195" s="129">
        <v>30</v>
      </c>
      <c r="G1195" s="123" t="s">
        <v>126</v>
      </c>
      <c r="H1195" s="123"/>
      <c r="I1195" s="123"/>
      <c r="J1195" s="127" t="s">
        <v>908</v>
      </c>
      <c r="K1195" s="130"/>
      <c r="L1195" s="110"/>
      <c r="M1195" s="110"/>
      <c r="N1195" s="110"/>
      <c r="O1195" s="112"/>
      <c r="P1195" s="110"/>
    </row>
    <row r="1196" spans="1:16" ht="12.75" customHeight="1" x14ac:dyDescent="0.25">
      <c r="A1196" s="110"/>
      <c r="B1196" s="110"/>
      <c r="C1196" s="122">
        <f t="shared" si="0"/>
        <v>31</v>
      </c>
      <c r="D1196" s="113" t="str">
        <f t="shared" si="1"/>
        <v>Tin học</v>
      </c>
      <c r="E1196" s="110" t="str">
        <f t="shared" si="3"/>
        <v>31Tin học</v>
      </c>
      <c r="F1196" s="129">
        <v>31</v>
      </c>
      <c r="G1196" s="123" t="s">
        <v>126</v>
      </c>
      <c r="H1196" s="123"/>
      <c r="I1196" s="123"/>
      <c r="J1196" s="127" t="s">
        <v>897</v>
      </c>
      <c r="K1196" s="130"/>
      <c r="L1196" s="110"/>
      <c r="M1196" s="110"/>
      <c r="N1196" s="110"/>
      <c r="O1196" s="112"/>
      <c r="P1196" s="110"/>
    </row>
    <row r="1197" spans="1:16" ht="12.75" customHeight="1" x14ac:dyDescent="0.25">
      <c r="A1197" s="110"/>
      <c r="B1197" s="110"/>
      <c r="C1197" s="122">
        <f t="shared" si="0"/>
        <v>32</v>
      </c>
      <c r="D1197" s="113" t="str">
        <f t="shared" si="1"/>
        <v>Tin học</v>
      </c>
      <c r="E1197" s="110" t="str">
        <f t="shared" si="3"/>
        <v>32Tin học</v>
      </c>
      <c r="F1197" s="129">
        <v>32</v>
      </c>
      <c r="G1197" s="123" t="s">
        <v>126</v>
      </c>
      <c r="H1197" s="123"/>
      <c r="I1197" s="123"/>
      <c r="J1197" s="127" t="s">
        <v>897</v>
      </c>
      <c r="K1197" s="130"/>
      <c r="L1197" s="110"/>
      <c r="M1197" s="110"/>
      <c r="N1197" s="110"/>
      <c r="O1197" s="112"/>
      <c r="P1197" s="110"/>
    </row>
    <row r="1198" spans="1:16" ht="12.75" customHeight="1" x14ac:dyDescent="0.25">
      <c r="A1198" s="110"/>
      <c r="B1198" s="110"/>
      <c r="C1198" s="122">
        <f t="shared" si="0"/>
        <v>33</v>
      </c>
      <c r="D1198" s="113" t="str">
        <f t="shared" si="1"/>
        <v>Tin học</v>
      </c>
      <c r="E1198" s="110" t="str">
        <f t="shared" si="3"/>
        <v>33Tin học</v>
      </c>
      <c r="F1198" s="129">
        <v>33</v>
      </c>
      <c r="G1198" s="123" t="s">
        <v>126</v>
      </c>
      <c r="H1198" s="123"/>
      <c r="I1198" s="123"/>
      <c r="J1198" s="127" t="s">
        <v>893</v>
      </c>
      <c r="K1198" s="130"/>
      <c r="L1198" s="110"/>
      <c r="M1198" s="110"/>
      <c r="N1198" s="110"/>
      <c r="O1198" s="112"/>
      <c r="P1198" s="110"/>
    </row>
    <row r="1199" spans="1:16" ht="12.75" customHeight="1" x14ac:dyDescent="0.25">
      <c r="A1199" s="110"/>
      <c r="B1199" s="110"/>
      <c r="C1199" s="122">
        <f t="shared" si="0"/>
        <v>34</v>
      </c>
      <c r="D1199" s="113" t="str">
        <f t="shared" si="1"/>
        <v>Tin học</v>
      </c>
      <c r="E1199" s="110" t="str">
        <f t="shared" si="3"/>
        <v>34Tin học</v>
      </c>
      <c r="F1199" s="129">
        <v>34</v>
      </c>
      <c r="G1199" s="123" t="s">
        <v>126</v>
      </c>
      <c r="H1199" s="123"/>
      <c r="I1199" s="123"/>
      <c r="J1199" s="127" t="s">
        <v>909</v>
      </c>
      <c r="K1199" s="130"/>
      <c r="L1199" s="110"/>
      <c r="M1199" s="110"/>
      <c r="N1199" s="110"/>
      <c r="O1199" s="112"/>
      <c r="P1199" s="110"/>
    </row>
    <row r="1200" spans="1:16" ht="12.75" customHeight="1" x14ac:dyDescent="0.25">
      <c r="A1200" s="110"/>
      <c r="B1200" s="110"/>
      <c r="C1200" s="122">
        <f t="shared" si="0"/>
        <v>35</v>
      </c>
      <c r="D1200" s="113" t="str">
        <f t="shared" si="1"/>
        <v>Tin học</v>
      </c>
      <c r="E1200" s="110" t="str">
        <f t="shared" si="3"/>
        <v>35Tin học</v>
      </c>
      <c r="F1200" s="129">
        <v>35</v>
      </c>
      <c r="G1200" s="123" t="s">
        <v>126</v>
      </c>
      <c r="H1200" s="123"/>
      <c r="I1200" s="123"/>
      <c r="J1200" s="127" t="s">
        <v>910</v>
      </c>
      <c r="K1200" s="130"/>
      <c r="L1200" s="110"/>
      <c r="M1200" s="110"/>
      <c r="N1200" s="110"/>
      <c r="O1200" s="112"/>
      <c r="P1200" s="110"/>
    </row>
    <row r="1201" spans="1:16" ht="12.75" customHeight="1" x14ac:dyDescent="0.25">
      <c r="A1201" s="110"/>
      <c r="B1201" s="110"/>
      <c r="C1201" s="122">
        <f t="shared" si="0"/>
        <v>1</v>
      </c>
      <c r="D1201" s="113" t="str">
        <f t="shared" si="1"/>
        <v>Thể dục</v>
      </c>
      <c r="E1201" s="110" t="str">
        <f t="shared" si="3"/>
        <v>1Thể dục</v>
      </c>
      <c r="F1201" s="129">
        <v>1</v>
      </c>
      <c r="G1201" s="123" t="s">
        <v>122</v>
      </c>
      <c r="H1201" s="123"/>
      <c r="I1201" s="123"/>
      <c r="J1201" s="127" t="s">
        <v>911</v>
      </c>
      <c r="K1201" s="130"/>
      <c r="L1201" s="110"/>
      <c r="M1201" s="110"/>
      <c r="N1201" s="110"/>
      <c r="O1201" s="112"/>
      <c r="P1201" s="110"/>
    </row>
    <row r="1202" spans="1:16" ht="12.75" customHeight="1" x14ac:dyDescent="0.25">
      <c r="A1202" s="110"/>
      <c r="B1202" s="110"/>
      <c r="C1202" s="122">
        <f t="shared" si="0"/>
        <v>2</v>
      </c>
      <c r="D1202" s="113" t="str">
        <f t="shared" si="1"/>
        <v>Thể dục</v>
      </c>
      <c r="E1202" s="110" t="str">
        <f t="shared" si="3"/>
        <v>2Thể dục</v>
      </c>
      <c r="F1202" s="129">
        <v>2</v>
      </c>
      <c r="G1202" s="123" t="s">
        <v>122</v>
      </c>
      <c r="H1202" s="123"/>
      <c r="I1202" s="123"/>
      <c r="J1202" s="127" t="s">
        <v>912</v>
      </c>
      <c r="K1202" s="130"/>
      <c r="L1202" s="110"/>
      <c r="M1202" s="110"/>
      <c r="N1202" s="110"/>
      <c r="O1202" s="112"/>
      <c r="P1202" s="110"/>
    </row>
    <row r="1203" spans="1:16" ht="12.75" customHeight="1" x14ac:dyDescent="0.25">
      <c r="A1203" s="110"/>
      <c r="B1203" s="110"/>
      <c r="C1203" s="122">
        <f t="shared" si="0"/>
        <v>3</v>
      </c>
      <c r="D1203" s="113" t="str">
        <f t="shared" si="1"/>
        <v>Thể dục</v>
      </c>
      <c r="E1203" s="110" t="str">
        <f t="shared" si="3"/>
        <v>3Thể dục</v>
      </c>
      <c r="F1203" s="129">
        <v>3</v>
      </c>
      <c r="G1203" s="123" t="s">
        <v>122</v>
      </c>
      <c r="H1203" s="123"/>
      <c r="I1203" s="123"/>
      <c r="J1203" s="127" t="s">
        <v>913</v>
      </c>
      <c r="K1203" s="130"/>
      <c r="L1203" s="110"/>
      <c r="M1203" s="110"/>
      <c r="N1203" s="110"/>
      <c r="O1203" s="112"/>
      <c r="P1203" s="110"/>
    </row>
    <row r="1204" spans="1:16" ht="12.75" customHeight="1" x14ac:dyDescent="0.25">
      <c r="A1204" s="110"/>
      <c r="B1204" s="110"/>
      <c r="C1204" s="122">
        <f t="shared" si="0"/>
        <v>4</v>
      </c>
      <c r="D1204" s="113" t="str">
        <f t="shared" si="1"/>
        <v>Thể dục</v>
      </c>
      <c r="E1204" s="110" t="str">
        <f t="shared" si="3"/>
        <v>4Thể dục</v>
      </c>
      <c r="F1204" s="129">
        <v>4</v>
      </c>
      <c r="G1204" s="123" t="s">
        <v>122</v>
      </c>
      <c r="H1204" s="123"/>
      <c r="I1204" s="123"/>
      <c r="J1204" s="127" t="s">
        <v>914</v>
      </c>
      <c r="K1204" s="130"/>
      <c r="L1204" s="110"/>
      <c r="M1204" s="110"/>
      <c r="N1204" s="110"/>
      <c r="O1204" s="112"/>
      <c r="P1204" s="110"/>
    </row>
    <row r="1205" spans="1:16" ht="12.75" customHeight="1" x14ac:dyDescent="0.25">
      <c r="A1205" s="110"/>
      <c r="B1205" s="110"/>
      <c r="C1205" s="122">
        <f t="shared" si="0"/>
        <v>5</v>
      </c>
      <c r="D1205" s="113" t="str">
        <f t="shared" si="1"/>
        <v>Thể dục</v>
      </c>
      <c r="E1205" s="110" t="str">
        <f t="shared" si="3"/>
        <v>5Thể dục</v>
      </c>
      <c r="F1205" s="129">
        <v>5</v>
      </c>
      <c r="G1205" s="123" t="s">
        <v>122</v>
      </c>
      <c r="H1205" s="123"/>
      <c r="I1205" s="123"/>
      <c r="J1205" s="127" t="s">
        <v>915</v>
      </c>
      <c r="K1205" s="130"/>
      <c r="L1205" s="110"/>
      <c r="M1205" s="110"/>
      <c r="N1205" s="110"/>
      <c r="O1205" s="112"/>
      <c r="P1205" s="110"/>
    </row>
    <row r="1206" spans="1:16" ht="12.75" customHeight="1" x14ac:dyDescent="0.25">
      <c r="A1206" s="110"/>
      <c r="B1206" s="110"/>
      <c r="C1206" s="122">
        <f t="shared" si="0"/>
        <v>6</v>
      </c>
      <c r="D1206" s="113" t="str">
        <f t="shared" si="1"/>
        <v>Thể dục</v>
      </c>
      <c r="E1206" s="110" t="str">
        <f t="shared" si="3"/>
        <v>6Thể dục</v>
      </c>
      <c r="F1206" s="129">
        <v>6</v>
      </c>
      <c r="G1206" s="123" t="s">
        <v>122</v>
      </c>
      <c r="H1206" s="123"/>
      <c r="I1206" s="123"/>
      <c r="J1206" s="127" t="s">
        <v>916</v>
      </c>
      <c r="K1206" s="130"/>
      <c r="L1206" s="110"/>
      <c r="M1206" s="110"/>
      <c r="N1206" s="110"/>
      <c r="O1206" s="112"/>
      <c r="P1206" s="110"/>
    </row>
    <row r="1207" spans="1:16" ht="12.75" customHeight="1" x14ac:dyDescent="0.25">
      <c r="A1207" s="110"/>
      <c r="B1207" s="110"/>
      <c r="C1207" s="122">
        <f t="shared" si="0"/>
        <v>7</v>
      </c>
      <c r="D1207" s="113" t="str">
        <f t="shared" si="1"/>
        <v>Thể dục</v>
      </c>
      <c r="E1207" s="110" t="str">
        <f t="shared" si="3"/>
        <v>7Thể dục</v>
      </c>
      <c r="F1207" s="129">
        <v>7</v>
      </c>
      <c r="G1207" s="123" t="s">
        <v>122</v>
      </c>
      <c r="H1207" s="123"/>
      <c r="I1207" s="123"/>
      <c r="J1207" s="127" t="s">
        <v>917</v>
      </c>
      <c r="K1207" s="130"/>
      <c r="L1207" s="110"/>
      <c r="M1207" s="110"/>
      <c r="N1207" s="110"/>
      <c r="O1207" s="112"/>
      <c r="P1207" s="110"/>
    </row>
    <row r="1208" spans="1:16" ht="12.75" customHeight="1" x14ac:dyDescent="0.25">
      <c r="A1208" s="110"/>
      <c r="B1208" s="110"/>
      <c r="C1208" s="122">
        <f t="shared" si="0"/>
        <v>8</v>
      </c>
      <c r="D1208" s="113" t="str">
        <f t="shared" si="1"/>
        <v>Thể dục</v>
      </c>
      <c r="E1208" s="110" t="str">
        <f t="shared" si="3"/>
        <v>8Thể dục</v>
      </c>
      <c r="F1208" s="129">
        <v>8</v>
      </c>
      <c r="G1208" s="123" t="s">
        <v>122</v>
      </c>
      <c r="H1208" s="123"/>
      <c r="I1208" s="123"/>
      <c r="J1208" s="127" t="s">
        <v>918</v>
      </c>
      <c r="K1208" s="130"/>
      <c r="L1208" s="110"/>
      <c r="M1208" s="110"/>
      <c r="N1208" s="110"/>
      <c r="O1208" s="112"/>
      <c r="P1208" s="110"/>
    </row>
    <row r="1209" spans="1:16" ht="12.75" customHeight="1" x14ac:dyDescent="0.25">
      <c r="A1209" s="110"/>
      <c r="B1209" s="110"/>
      <c r="C1209" s="122">
        <f t="shared" si="0"/>
        <v>9</v>
      </c>
      <c r="D1209" s="113" t="str">
        <f t="shared" si="1"/>
        <v>Thể dục</v>
      </c>
      <c r="E1209" s="110" t="str">
        <f t="shared" si="3"/>
        <v>9Thể dục</v>
      </c>
      <c r="F1209" s="129">
        <v>9</v>
      </c>
      <c r="G1209" s="123" t="s">
        <v>122</v>
      </c>
      <c r="H1209" s="123"/>
      <c r="I1209" s="123"/>
      <c r="J1209" s="127" t="s">
        <v>919</v>
      </c>
      <c r="K1209" s="130"/>
      <c r="L1209" s="110"/>
      <c r="M1209" s="110"/>
      <c r="N1209" s="110"/>
      <c r="O1209" s="112"/>
      <c r="P1209" s="110"/>
    </row>
    <row r="1210" spans="1:16" ht="12.75" customHeight="1" x14ac:dyDescent="0.25">
      <c r="A1210" s="110"/>
      <c r="B1210" s="110"/>
      <c r="C1210" s="122">
        <f t="shared" si="0"/>
        <v>10</v>
      </c>
      <c r="D1210" s="113" t="str">
        <f t="shared" si="1"/>
        <v>Thể dục</v>
      </c>
      <c r="E1210" s="110" t="str">
        <f t="shared" si="3"/>
        <v>10Thể dục</v>
      </c>
      <c r="F1210" s="129">
        <v>10</v>
      </c>
      <c r="G1210" s="123" t="s">
        <v>122</v>
      </c>
      <c r="H1210" s="123"/>
      <c r="I1210" s="123"/>
      <c r="J1210" s="127" t="s">
        <v>920</v>
      </c>
      <c r="K1210" s="130"/>
      <c r="L1210" s="110"/>
      <c r="M1210" s="110"/>
      <c r="N1210" s="110"/>
      <c r="O1210" s="112"/>
      <c r="P1210" s="110"/>
    </row>
    <row r="1211" spans="1:16" ht="12.75" customHeight="1" x14ac:dyDescent="0.25">
      <c r="A1211" s="110"/>
      <c r="B1211" s="110"/>
      <c r="C1211" s="122">
        <f t="shared" si="0"/>
        <v>11</v>
      </c>
      <c r="D1211" s="113" t="str">
        <f t="shared" si="1"/>
        <v>Thể dục</v>
      </c>
      <c r="E1211" s="110" t="str">
        <f t="shared" si="3"/>
        <v>11Thể dục</v>
      </c>
      <c r="F1211" s="129">
        <v>11</v>
      </c>
      <c r="G1211" s="123" t="s">
        <v>122</v>
      </c>
      <c r="H1211" s="123"/>
      <c r="I1211" s="123"/>
      <c r="J1211" s="127" t="s">
        <v>921</v>
      </c>
      <c r="K1211" s="130"/>
      <c r="L1211" s="110"/>
      <c r="M1211" s="110"/>
      <c r="N1211" s="110"/>
      <c r="O1211" s="112"/>
      <c r="P1211" s="110"/>
    </row>
    <row r="1212" spans="1:16" ht="12.75" customHeight="1" x14ac:dyDescent="0.25">
      <c r="A1212" s="110"/>
      <c r="B1212" s="110"/>
      <c r="C1212" s="122">
        <f t="shared" si="0"/>
        <v>12</v>
      </c>
      <c r="D1212" s="113" t="str">
        <f t="shared" si="1"/>
        <v>Thể dục</v>
      </c>
      <c r="E1212" s="110" t="str">
        <f t="shared" si="3"/>
        <v>12Thể dục</v>
      </c>
      <c r="F1212" s="129">
        <v>12</v>
      </c>
      <c r="G1212" s="123" t="s">
        <v>122</v>
      </c>
      <c r="H1212" s="123"/>
      <c r="I1212" s="123"/>
      <c r="J1212" s="127" t="s">
        <v>922</v>
      </c>
      <c r="K1212" s="130"/>
      <c r="L1212" s="110"/>
      <c r="M1212" s="110"/>
      <c r="N1212" s="110"/>
      <c r="O1212" s="112"/>
      <c r="P1212" s="110"/>
    </row>
    <row r="1213" spans="1:16" ht="12.75" customHeight="1" x14ac:dyDescent="0.25">
      <c r="A1213" s="110"/>
      <c r="B1213" s="110"/>
      <c r="C1213" s="122">
        <f t="shared" si="0"/>
        <v>13</v>
      </c>
      <c r="D1213" s="113" t="str">
        <f t="shared" si="1"/>
        <v>Thể dục</v>
      </c>
      <c r="E1213" s="110" t="str">
        <f t="shared" si="3"/>
        <v>13Thể dục</v>
      </c>
      <c r="F1213" s="129">
        <v>13</v>
      </c>
      <c r="G1213" s="123" t="s">
        <v>122</v>
      </c>
      <c r="H1213" s="123"/>
      <c r="I1213" s="123"/>
      <c r="J1213" s="127" t="s">
        <v>923</v>
      </c>
      <c r="K1213" s="130"/>
      <c r="L1213" s="110"/>
      <c r="M1213" s="110"/>
      <c r="N1213" s="110"/>
      <c r="O1213" s="112"/>
      <c r="P1213" s="110"/>
    </row>
    <row r="1214" spans="1:16" ht="12.75" customHeight="1" x14ac:dyDescent="0.25">
      <c r="A1214" s="110"/>
      <c r="B1214" s="110"/>
      <c r="C1214" s="122">
        <f t="shared" si="0"/>
        <v>14</v>
      </c>
      <c r="D1214" s="113" t="str">
        <f t="shared" si="1"/>
        <v>Thể dục</v>
      </c>
      <c r="E1214" s="110" t="str">
        <f t="shared" si="3"/>
        <v>14Thể dục</v>
      </c>
      <c r="F1214" s="129">
        <v>14</v>
      </c>
      <c r="G1214" s="123" t="s">
        <v>122</v>
      </c>
      <c r="H1214" s="123"/>
      <c r="I1214" s="123"/>
      <c r="J1214" s="127" t="s">
        <v>923</v>
      </c>
      <c r="K1214" s="130"/>
      <c r="L1214" s="110"/>
      <c r="M1214" s="110"/>
      <c r="N1214" s="110"/>
      <c r="O1214" s="112"/>
      <c r="P1214" s="110"/>
    </row>
    <row r="1215" spans="1:16" ht="12.75" customHeight="1" x14ac:dyDescent="0.25">
      <c r="A1215" s="110"/>
      <c r="B1215" s="110"/>
      <c r="C1215" s="122">
        <f t="shared" si="0"/>
        <v>15</v>
      </c>
      <c r="D1215" s="113" t="str">
        <f t="shared" si="1"/>
        <v>Thể dục</v>
      </c>
      <c r="E1215" s="110" t="str">
        <f t="shared" si="3"/>
        <v>15Thể dục</v>
      </c>
      <c r="F1215" s="129">
        <v>15</v>
      </c>
      <c r="G1215" s="123" t="s">
        <v>122</v>
      </c>
      <c r="H1215" s="123"/>
      <c r="I1215" s="123"/>
      <c r="J1215" s="127" t="s">
        <v>923</v>
      </c>
      <c r="K1215" s="130"/>
      <c r="L1215" s="110"/>
      <c r="M1215" s="110"/>
      <c r="N1215" s="110"/>
      <c r="O1215" s="112"/>
      <c r="P1215" s="110"/>
    </row>
    <row r="1216" spans="1:16" ht="12.75" customHeight="1" x14ac:dyDescent="0.25">
      <c r="A1216" s="110"/>
      <c r="B1216" s="110"/>
      <c r="C1216" s="122">
        <f t="shared" si="0"/>
        <v>16</v>
      </c>
      <c r="D1216" s="113" t="str">
        <f t="shared" si="1"/>
        <v>Thể dục</v>
      </c>
      <c r="E1216" s="110" t="str">
        <f t="shared" si="3"/>
        <v>16Thể dục</v>
      </c>
      <c r="F1216" s="129">
        <v>16</v>
      </c>
      <c r="G1216" s="123" t="s">
        <v>122</v>
      </c>
      <c r="H1216" s="123"/>
      <c r="I1216" s="123"/>
      <c r="J1216" s="127" t="s">
        <v>924</v>
      </c>
      <c r="K1216" s="130"/>
      <c r="L1216" s="110"/>
      <c r="M1216" s="110"/>
      <c r="N1216" s="110"/>
      <c r="O1216" s="112"/>
      <c r="P1216" s="110"/>
    </row>
    <row r="1217" spans="1:16" ht="12.75" customHeight="1" x14ac:dyDescent="0.25">
      <c r="A1217" s="110"/>
      <c r="B1217" s="110"/>
      <c r="C1217" s="122">
        <f t="shared" si="0"/>
        <v>17</v>
      </c>
      <c r="D1217" s="113" t="str">
        <f t="shared" si="1"/>
        <v>Thể dục</v>
      </c>
      <c r="E1217" s="110" t="str">
        <f t="shared" si="3"/>
        <v>17Thể dục</v>
      </c>
      <c r="F1217" s="129">
        <v>17</v>
      </c>
      <c r="G1217" s="123" t="s">
        <v>122</v>
      </c>
      <c r="H1217" s="123"/>
      <c r="I1217" s="123"/>
      <c r="J1217" s="127" t="s">
        <v>925</v>
      </c>
      <c r="K1217" s="130"/>
      <c r="L1217" s="110"/>
      <c r="M1217" s="110"/>
      <c r="N1217" s="110"/>
      <c r="O1217" s="112"/>
      <c r="P1217" s="110"/>
    </row>
    <row r="1218" spans="1:16" ht="12.75" customHeight="1" x14ac:dyDescent="0.25">
      <c r="A1218" s="110"/>
      <c r="B1218" s="110"/>
      <c r="C1218" s="122">
        <f t="shared" si="0"/>
        <v>18</v>
      </c>
      <c r="D1218" s="113" t="str">
        <f t="shared" si="1"/>
        <v>Thể dục</v>
      </c>
      <c r="E1218" s="110" t="str">
        <f t="shared" si="3"/>
        <v>18Thể dục</v>
      </c>
      <c r="F1218" s="129">
        <v>18</v>
      </c>
      <c r="G1218" s="123" t="s">
        <v>122</v>
      </c>
      <c r="H1218" s="123"/>
      <c r="I1218" s="123"/>
      <c r="J1218" s="127" t="s">
        <v>926</v>
      </c>
      <c r="K1218" s="130"/>
      <c r="L1218" s="110"/>
      <c r="M1218" s="110"/>
      <c r="N1218" s="110"/>
      <c r="O1218" s="112"/>
      <c r="P1218" s="110"/>
    </row>
    <row r="1219" spans="1:16" ht="12.75" customHeight="1" x14ac:dyDescent="0.25">
      <c r="A1219" s="110"/>
      <c r="B1219" s="110"/>
      <c r="C1219" s="122">
        <f t="shared" si="0"/>
        <v>19</v>
      </c>
      <c r="D1219" s="113" t="str">
        <f t="shared" si="1"/>
        <v>Thể dục</v>
      </c>
      <c r="E1219" s="110" t="str">
        <f t="shared" si="3"/>
        <v>19Thể dục</v>
      </c>
      <c r="F1219" s="129">
        <v>19</v>
      </c>
      <c r="G1219" s="123" t="s">
        <v>122</v>
      </c>
      <c r="H1219" s="123"/>
      <c r="I1219" s="123"/>
      <c r="J1219" s="127" t="s">
        <v>927</v>
      </c>
      <c r="K1219" s="130"/>
      <c r="L1219" s="110"/>
      <c r="M1219" s="110"/>
      <c r="N1219" s="110"/>
      <c r="O1219" s="112"/>
      <c r="P1219" s="110"/>
    </row>
    <row r="1220" spans="1:16" ht="12.75" customHeight="1" x14ac:dyDescent="0.25">
      <c r="A1220" s="110"/>
      <c r="B1220" s="110"/>
      <c r="C1220" s="122">
        <f t="shared" si="0"/>
        <v>20</v>
      </c>
      <c r="D1220" s="113" t="str">
        <f t="shared" si="1"/>
        <v>Thể dục</v>
      </c>
      <c r="E1220" s="110" t="str">
        <f t="shared" si="3"/>
        <v>20Thể dục</v>
      </c>
      <c r="F1220" s="129">
        <v>20</v>
      </c>
      <c r="G1220" s="123" t="s">
        <v>122</v>
      </c>
      <c r="H1220" s="123"/>
      <c r="I1220" s="123"/>
      <c r="J1220" s="127" t="s">
        <v>928</v>
      </c>
      <c r="K1220" s="130"/>
      <c r="L1220" s="110"/>
      <c r="M1220" s="110"/>
      <c r="N1220" s="110"/>
      <c r="O1220" s="112"/>
      <c r="P1220" s="110"/>
    </row>
    <row r="1221" spans="1:16" ht="12.75" customHeight="1" x14ac:dyDescent="0.25">
      <c r="A1221" s="110"/>
      <c r="B1221" s="110"/>
      <c r="C1221" s="122">
        <f t="shared" si="0"/>
        <v>21</v>
      </c>
      <c r="D1221" s="113" t="str">
        <f t="shared" si="1"/>
        <v>Thể dục</v>
      </c>
      <c r="E1221" s="110" t="str">
        <f t="shared" si="3"/>
        <v>21Thể dục</v>
      </c>
      <c r="F1221" s="129">
        <v>21</v>
      </c>
      <c r="G1221" s="123" t="s">
        <v>122</v>
      </c>
      <c r="H1221" s="123"/>
      <c r="I1221" s="123"/>
      <c r="J1221" s="127" t="s">
        <v>929</v>
      </c>
      <c r="K1221" s="130"/>
      <c r="L1221" s="110"/>
      <c r="M1221" s="110"/>
      <c r="N1221" s="110"/>
      <c r="O1221" s="112"/>
      <c r="P1221" s="110"/>
    </row>
    <row r="1222" spans="1:16" ht="12.75" customHeight="1" x14ac:dyDescent="0.25">
      <c r="A1222" s="110"/>
      <c r="B1222" s="110"/>
      <c r="C1222" s="122">
        <f t="shared" si="0"/>
        <v>22</v>
      </c>
      <c r="D1222" s="113" t="str">
        <f t="shared" si="1"/>
        <v>Thể dục</v>
      </c>
      <c r="E1222" s="110" t="str">
        <f t="shared" si="3"/>
        <v>22Thể dục</v>
      </c>
      <c r="F1222" s="129">
        <v>22</v>
      </c>
      <c r="G1222" s="123" t="s">
        <v>122</v>
      </c>
      <c r="H1222" s="123"/>
      <c r="I1222" s="123"/>
      <c r="J1222" s="127" t="s">
        <v>930</v>
      </c>
      <c r="K1222" s="130"/>
      <c r="L1222" s="110"/>
      <c r="M1222" s="110"/>
      <c r="N1222" s="110"/>
      <c r="O1222" s="112"/>
      <c r="P1222" s="110"/>
    </row>
    <row r="1223" spans="1:16" ht="12.75" customHeight="1" x14ac:dyDescent="0.25">
      <c r="A1223" s="110"/>
      <c r="B1223" s="110"/>
      <c r="C1223" s="122">
        <f t="shared" si="0"/>
        <v>23</v>
      </c>
      <c r="D1223" s="113" t="str">
        <f t="shared" si="1"/>
        <v>Thể dục</v>
      </c>
      <c r="E1223" s="110" t="str">
        <f t="shared" si="3"/>
        <v>23Thể dục</v>
      </c>
      <c r="F1223" s="129">
        <v>23</v>
      </c>
      <c r="G1223" s="123" t="s">
        <v>122</v>
      </c>
      <c r="H1223" s="123"/>
      <c r="I1223" s="123"/>
      <c r="J1223" s="127" t="s">
        <v>931</v>
      </c>
      <c r="K1223" s="130"/>
      <c r="L1223" s="110"/>
      <c r="M1223" s="110"/>
      <c r="N1223" s="110"/>
      <c r="O1223" s="112"/>
      <c r="P1223" s="110"/>
    </row>
    <row r="1224" spans="1:16" ht="12.75" customHeight="1" x14ac:dyDescent="0.25">
      <c r="A1224" s="110"/>
      <c r="B1224" s="110"/>
      <c r="C1224" s="122">
        <f t="shared" si="0"/>
        <v>24</v>
      </c>
      <c r="D1224" s="113" t="str">
        <f t="shared" si="1"/>
        <v>Thể dục</v>
      </c>
      <c r="E1224" s="110" t="str">
        <f t="shared" si="3"/>
        <v>24Thể dục</v>
      </c>
      <c r="F1224" s="129">
        <v>24</v>
      </c>
      <c r="G1224" s="123" t="s">
        <v>122</v>
      </c>
      <c r="H1224" s="123"/>
      <c r="I1224" s="123"/>
      <c r="J1224" s="127" t="s">
        <v>932</v>
      </c>
      <c r="K1224" s="130"/>
      <c r="L1224" s="110"/>
      <c r="M1224" s="110"/>
      <c r="N1224" s="110"/>
      <c r="O1224" s="112"/>
      <c r="P1224" s="110"/>
    </row>
    <row r="1225" spans="1:16" ht="12.75" customHeight="1" x14ac:dyDescent="0.25">
      <c r="A1225" s="110"/>
      <c r="B1225" s="110"/>
      <c r="C1225" s="122">
        <f t="shared" si="0"/>
        <v>25</v>
      </c>
      <c r="D1225" s="113" t="str">
        <f t="shared" si="1"/>
        <v>Thể dục</v>
      </c>
      <c r="E1225" s="110" t="str">
        <f t="shared" si="3"/>
        <v>25Thể dục</v>
      </c>
      <c r="F1225" s="129">
        <v>25</v>
      </c>
      <c r="G1225" s="123" t="s">
        <v>122</v>
      </c>
      <c r="H1225" s="123"/>
      <c r="I1225" s="123"/>
      <c r="J1225" s="127" t="s">
        <v>933</v>
      </c>
      <c r="K1225" s="130"/>
      <c r="L1225" s="110"/>
      <c r="M1225" s="110"/>
      <c r="N1225" s="110"/>
      <c r="O1225" s="112"/>
      <c r="P1225" s="110"/>
    </row>
    <row r="1226" spans="1:16" ht="12.75" customHeight="1" x14ac:dyDescent="0.25">
      <c r="A1226" s="110"/>
      <c r="B1226" s="110"/>
      <c r="C1226" s="122">
        <f t="shared" si="0"/>
        <v>26</v>
      </c>
      <c r="D1226" s="113" t="str">
        <f t="shared" si="1"/>
        <v>Thể dục</v>
      </c>
      <c r="E1226" s="110" t="str">
        <f t="shared" si="3"/>
        <v>26Thể dục</v>
      </c>
      <c r="F1226" s="129">
        <v>26</v>
      </c>
      <c r="G1226" s="123" t="s">
        <v>122</v>
      </c>
      <c r="H1226" s="123"/>
      <c r="I1226" s="123"/>
      <c r="J1226" s="127" t="s">
        <v>934</v>
      </c>
      <c r="K1226" s="130"/>
      <c r="L1226" s="110"/>
      <c r="M1226" s="110"/>
      <c r="N1226" s="110"/>
      <c r="O1226" s="112"/>
      <c r="P1226" s="110"/>
    </row>
    <row r="1227" spans="1:16" ht="12.75" customHeight="1" x14ac:dyDescent="0.25">
      <c r="A1227" s="110"/>
      <c r="B1227" s="110"/>
      <c r="C1227" s="122">
        <f t="shared" si="0"/>
        <v>27</v>
      </c>
      <c r="D1227" s="113" t="str">
        <f t="shared" si="1"/>
        <v>Thể dục</v>
      </c>
      <c r="E1227" s="110" t="str">
        <f t="shared" si="3"/>
        <v>27Thể dục</v>
      </c>
      <c r="F1227" s="129">
        <v>27</v>
      </c>
      <c r="G1227" s="123" t="s">
        <v>122</v>
      </c>
      <c r="H1227" s="123"/>
      <c r="I1227" s="123"/>
      <c r="J1227" s="127" t="s">
        <v>935</v>
      </c>
      <c r="K1227" s="130"/>
      <c r="L1227" s="110"/>
      <c r="M1227" s="110"/>
      <c r="N1227" s="110"/>
      <c r="O1227" s="112"/>
      <c r="P1227" s="110"/>
    </row>
    <row r="1228" spans="1:16" ht="12.75" customHeight="1" x14ac:dyDescent="0.25">
      <c r="A1228" s="110"/>
      <c r="B1228" s="110"/>
      <c r="C1228" s="122">
        <f t="shared" si="0"/>
        <v>28</v>
      </c>
      <c r="D1228" s="113" t="str">
        <f t="shared" si="1"/>
        <v>Thể dục</v>
      </c>
      <c r="E1228" s="110" t="str">
        <f t="shared" si="3"/>
        <v>28Thể dục</v>
      </c>
      <c r="F1228" s="129">
        <v>28</v>
      </c>
      <c r="G1228" s="123" t="s">
        <v>122</v>
      </c>
      <c r="H1228" s="123"/>
      <c r="I1228" s="123"/>
      <c r="J1228" s="127" t="s">
        <v>936</v>
      </c>
      <c r="K1228" s="130"/>
      <c r="L1228" s="110"/>
      <c r="M1228" s="110"/>
      <c r="N1228" s="110"/>
      <c r="O1228" s="112"/>
      <c r="P1228" s="110"/>
    </row>
    <row r="1229" spans="1:16" ht="12.75" customHeight="1" x14ac:dyDescent="0.25">
      <c r="A1229" s="110"/>
      <c r="B1229" s="110"/>
      <c r="C1229" s="122">
        <f t="shared" si="0"/>
        <v>29</v>
      </c>
      <c r="D1229" s="113" t="str">
        <f t="shared" si="1"/>
        <v>Thể dục</v>
      </c>
      <c r="E1229" s="110" t="str">
        <f t="shared" si="3"/>
        <v>29Thể dục</v>
      </c>
      <c r="F1229" s="129">
        <v>29</v>
      </c>
      <c r="G1229" s="123" t="s">
        <v>122</v>
      </c>
      <c r="H1229" s="123"/>
      <c r="I1229" s="123"/>
      <c r="J1229" s="127" t="s">
        <v>937</v>
      </c>
      <c r="K1229" s="130"/>
      <c r="L1229" s="110"/>
      <c r="M1229" s="110"/>
      <c r="N1229" s="110"/>
      <c r="O1229" s="112"/>
      <c r="P1229" s="110"/>
    </row>
    <row r="1230" spans="1:16" ht="12.75" customHeight="1" x14ac:dyDescent="0.25">
      <c r="A1230" s="110"/>
      <c r="B1230" s="110"/>
      <c r="C1230" s="122">
        <f t="shared" si="0"/>
        <v>30</v>
      </c>
      <c r="D1230" s="113" t="str">
        <f t="shared" si="1"/>
        <v>Thể dục</v>
      </c>
      <c r="E1230" s="110" t="str">
        <f t="shared" si="3"/>
        <v>30Thể dục</v>
      </c>
      <c r="F1230" s="129">
        <v>30</v>
      </c>
      <c r="G1230" s="123" t="s">
        <v>122</v>
      </c>
      <c r="H1230" s="123"/>
      <c r="I1230" s="123"/>
      <c r="J1230" s="127" t="s">
        <v>937</v>
      </c>
      <c r="K1230" s="130"/>
      <c r="L1230" s="110"/>
      <c r="M1230" s="110"/>
      <c r="N1230" s="110"/>
      <c r="O1230" s="112"/>
      <c r="P1230" s="110"/>
    </row>
    <row r="1231" spans="1:16" ht="12.75" customHeight="1" x14ac:dyDescent="0.25">
      <c r="A1231" s="110"/>
      <c r="B1231" s="110"/>
      <c r="C1231" s="122">
        <f t="shared" si="0"/>
        <v>31</v>
      </c>
      <c r="D1231" s="113" t="str">
        <f t="shared" si="1"/>
        <v>Thể dục</v>
      </c>
      <c r="E1231" s="110" t="str">
        <f t="shared" si="3"/>
        <v>31Thể dục</v>
      </c>
      <c r="F1231" s="129">
        <v>31</v>
      </c>
      <c r="G1231" s="123" t="s">
        <v>122</v>
      </c>
      <c r="H1231" s="123"/>
      <c r="I1231" s="123"/>
      <c r="J1231" s="127" t="s">
        <v>938</v>
      </c>
      <c r="K1231" s="130"/>
      <c r="L1231" s="110"/>
      <c r="M1231" s="110"/>
      <c r="N1231" s="110"/>
      <c r="O1231" s="112"/>
      <c r="P1231" s="110"/>
    </row>
    <row r="1232" spans="1:16" ht="12.75" customHeight="1" x14ac:dyDescent="0.25">
      <c r="A1232" s="110"/>
      <c r="B1232" s="110"/>
      <c r="C1232" s="122">
        <f t="shared" si="0"/>
        <v>32</v>
      </c>
      <c r="D1232" s="113" t="str">
        <f t="shared" si="1"/>
        <v>Thể dục</v>
      </c>
      <c r="E1232" s="110" t="str">
        <f t="shared" si="3"/>
        <v>32Thể dục</v>
      </c>
      <c r="F1232" s="129">
        <v>32</v>
      </c>
      <c r="G1232" s="123" t="s">
        <v>122</v>
      </c>
      <c r="H1232" s="123"/>
      <c r="I1232" s="123"/>
      <c r="J1232" s="127" t="s">
        <v>939</v>
      </c>
      <c r="K1232" s="130"/>
      <c r="L1232" s="110"/>
      <c r="M1232" s="110"/>
      <c r="N1232" s="110"/>
      <c r="O1232" s="112"/>
      <c r="P1232" s="110"/>
    </row>
    <row r="1233" spans="1:16" ht="12.75" customHeight="1" x14ac:dyDescent="0.25">
      <c r="A1233" s="110"/>
      <c r="B1233" s="110"/>
      <c r="C1233" s="122">
        <f t="shared" si="0"/>
        <v>33</v>
      </c>
      <c r="D1233" s="113" t="str">
        <f t="shared" si="1"/>
        <v>Thể dục</v>
      </c>
      <c r="E1233" s="110" t="str">
        <f t="shared" si="3"/>
        <v>33Thể dục</v>
      </c>
      <c r="F1233" s="129">
        <v>33</v>
      </c>
      <c r="G1233" s="123" t="s">
        <v>122</v>
      </c>
      <c r="H1233" s="123"/>
      <c r="I1233" s="123"/>
      <c r="J1233" s="127" t="s">
        <v>940</v>
      </c>
      <c r="K1233" s="130"/>
      <c r="L1233" s="110"/>
      <c r="M1233" s="110"/>
      <c r="N1233" s="110"/>
      <c r="O1233" s="112"/>
      <c r="P1233" s="110"/>
    </row>
    <row r="1234" spans="1:16" ht="12.75" customHeight="1" x14ac:dyDescent="0.25">
      <c r="A1234" s="110"/>
      <c r="B1234" s="110"/>
      <c r="C1234" s="122">
        <f t="shared" si="0"/>
        <v>34</v>
      </c>
      <c r="D1234" s="113" t="str">
        <f t="shared" si="1"/>
        <v>Thể dục</v>
      </c>
      <c r="E1234" s="110" t="str">
        <f t="shared" si="3"/>
        <v>34Thể dục</v>
      </c>
      <c r="F1234" s="129">
        <v>34</v>
      </c>
      <c r="G1234" s="123" t="s">
        <v>122</v>
      </c>
      <c r="H1234" s="123"/>
      <c r="I1234" s="123"/>
      <c r="J1234" s="127" t="s">
        <v>941</v>
      </c>
      <c r="K1234" s="130"/>
      <c r="L1234" s="110"/>
      <c r="M1234" s="110"/>
      <c r="N1234" s="110"/>
      <c r="O1234" s="112"/>
      <c r="P1234" s="110"/>
    </row>
    <row r="1235" spans="1:16" ht="12.75" customHeight="1" x14ac:dyDescent="0.25">
      <c r="A1235" s="110"/>
      <c r="B1235" s="110"/>
      <c r="C1235" s="122">
        <f t="shared" si="0"/>
        <v>35</v>
      </c>
      <c r="D1235" s="113" t="str">
        <f t="shared" si="1"/>
        <v>Thể dục</v>
      </c>
      <c r="E1235" s="110" t="str">
        <f t="shared" si="3"/>
        <v>35Thể dục</v>
      </c>
      <c r="F1235" s="129">
        <v>35</v>
      </c>
      <c r="G1235" s="123" t="s">
        <v>122</v>
      </c>
      <c r="H1235" s="123"/>
      <c r="I1235" s="123"/>
      <c r="J1235" s="127" t="s">
        <v>942</v>
      </c>
      <c r="K1235" s="130"/>
      <c r="L1235" s="110"/>
      <c r="M1235" s="110"/>
      <c r="N1235" s="110"/>
      <c r="O1235" s="112"/>
      <c r="P1235" s="110"/>
    </row>
    <row r="1236" spans="1:16" ht="12.75" customHeight="1" x14ac:dyDescent="0.25">
      <c r="A1236" s="110"/>
      <c r="B1236" s="110"/>
      <c r="C1236" s="122">
        <f t="shared" si="0"/>
        <v>36</v>
      </c>
      <c r="D1236" s="113" t="str">
        <f t="shared" si="1"/>
        <v>Thể dục</v>
      </c>
      <c r="E1236" s="110" t="str">
        <f t="shared" si="3"/>
        <v>36Thể dục</v>
      </c>
      <c r="F1236" s="129">
        <v>36</v>
      </c>
      <c r="G1236" s="123" t="s">
        <v>122</v>
      </c>
      <c r="H1236" s="123"/>
      <c r="I1236" s="123"/>
      <c r="J1236" s="127" t="s">
        <v>943</v>
      </c>
      <c r="K1236" s="130"/>
      <c r="L1236" s="110"/>
      <c r="M1236" s="110"/>
      <c r="N1236" s="110"/>
      <c r="O1236" s="112"/>
      <c r="P1236" s="110"/>
    </row>
    <row r="1237" spans="1:16" ht="12.75" customHeight="1" x14ac:dyDescent="0.25">
      <c r="A1237" s="110"/>
      <c r="B1237" s="110"/>
      <c r="C1237" s="122">
        <f t="shared" si="0"/>
        <v>37</v>
      </c>
      <c r="D1237" s="113" t="str">
        <f t="shared" si="1"/>
        <v>Thể dục</v>
      </c>
      <c r="E1237" s="110" t="str">
        <f t="shared" si="3"/>
        <v>37Thể dục</v>
      </c>
      <c r="F1237" s="129">
        <v>37</v>
      </c>
      <c r="G1237" s="123" t="s">
        <v>122</v>
      </c>
      <c r="H1237" s="123"/>
      <c r="I1237" s="123"/>
      <c r="J1237" s="127" t="s">
        <v>944</v>
      </c>
      <c r="K1237" s="130"/>
      <c r="L1237" s="110"/>
      <c r="M1237" s="110"/>
      <c r="N1237" s="110"/>
      <c r="O1237" s="112"/>
      <c r="P1237" s="110"/>
    </row>
    <row r="1238" spans="1:16" ht="12.75" customHeight="1" x14ac:dyDescent="0.25">
      <c r="A1238" s="110"/>
      <c r="B1238" s="110"/>
      <c r="C1238" s="122">
        <f t="shared" si="0"/>
        <v>38</v>
      </c>
      <c r="D1238" s="113" t="str">
        <f t="shared" si="1"/>
        <v>Thể dục</v>
      </c>
      <c r="E1238" s="110" t="str">
        <f t="shared" si="3"/>
        <v>38Thể dục</v>
      </c>
      <c r="F1238" s="129">
        <v>38</v>
      </c>
      <c r="G1238" s="123" t="s">
        <v>122</v>
      </c>
      <c r="H1238" s="123"/>
      <c r="I1238" s="123"/>
      <c r="J1238" s="127" t="s">
        <v>945</v>
      </c>
      <c r="K1238" s="130"/>
      <c r="L1238" s="110"/>
      <c r="M1238" s="110"/>
      <c r="N1238" s="110"/>
      <c r="O1238" s="112"/>
      <c r="P1238" s="110"/>
    </row>
    <row r="1239" spans="1:16" ht="12.75" customHeight="1" x14ac:dyDescent="0.25">
      <c r="A1239" s="110"/>
      <c r="B1239" s="110"/>
      <c r="C1239" s="122">
        <f t="shared" si="0"/>
        <v>39</v>
      </c>
      <c r="D1239" s="113" t="str">
        <f t="shared" si="1"/>
        <v>Thể dục</v>
      </c>
      <c r="E1239" s="110" t="str">
        <f t="shared" si="3"/>
        <v>39Thể dục</v>
      </c>
      <c r="F1239" s="129">
        <v>39</v>
      </c>
      <c r="G1239" s="123" t="s">
        <v>122</v>
      </c>
      <c r="H1239" s="123"/>
      <c r="I1239" s="123"/>
      <c r="J1239" s="127" t="s">
        <v>946</v>
      </c>
      <c r="K1239" s="130"/>
      <c r="L1239" s="110"/>
      <c r="M1239" s="110"/>
      <c r="N1239" s="110"/>
      <c r="O1239" s="112"/>
      <c r="P1239" s="110"/>
    </row>
    <row r="1240" spans="1:16" ht="12.75" customHeight="1" x14ac:dyDescent="0.25">
      <c r="A1240" s="110"/>
      <c r="B1240" s="110"/>
      <c r="C1240" s="122">
        <f t="shared" si="0"/>
        <v>40</v>
      </c>
      <c r="D1240" s="113" t="str">
        <f t="shared" si="1"/>
        <v>Thể dục</v>
      </c>
      <c r="E1240" s="110" t="str">
        <f t="shared" si="3"/>
        <v>40Thể dục</v>
      </c>
      <c r="F1240" s="129">
        <v>40</v>
      </c>
      <c r="G1240" s="123" t="s">
        <v>122</v>
      </c>
      <c r="H1240" s="123"/>
      <c r="I1240" s="123"/>
      <c r="J1240" s="127" t="s">
        <v>947</v>
      </c>
      <c r="K1240" s="130"/>
      <c r="L1240" s="110"/>
      <c r="M1240" s="110"/>
      <c r="N1240" s="110"/>
      <c r="O1240" s="112"/>
      <c r="P1240" s="110"/>
    </row>
    <row r="1241" spans="1:16" ht="12.75" customHeight="1" x14ac:dyDescent="0.25">
      <c r="A1241" s="110"/>
      <c r="B1241" s="110"/>
      <c r="C1241" s="122">
        <f t="shared" si="0"/>
        <v>41</v>
      </c>
      <c r="D1241" s="113" t="str">
        <f t="shared" si="1"/>
        <v>Thể dục</v>
      </c>
      <c r="E1241" s="110" t="str">
        <f t="shared" si="3"/>
        <v>41Thể dục</v>
      </c>
      <c r="F1241" s="129">
        <v>41</v>
      </c>
      <c r="G1241" s="123" t="s">
        <v>122</v>
      </c>
      <c r="H1241" s="123"/>
      <c r="I1241" s="123"/>
      <c r="J1241" s="127" t="s">
        <v>948</v>
      </c>
      <c r="K1241" s="130"/>
      <c r="L1241" s="110"/>
      <c r="M1241" s="110"/>
      <c r="N1241" s="110"/>
      <c r="O1241" s="112"/>
      <c r="P1241" s="110"/>
    </row>
    <row r="1242" spans="1:16" ht="12.75" customHeight="1" x14ac:dyDescent="0.25">
      <c r="A1242" s="110"/>
      <c r="B1242" s="110"/>
      <c r="C1242" s="122">
        <f t="shared" si="0"/>
        <v>42</v>
      </c>
      <c r="D1242" s="113" t="str">
        <f t="shared" si="1"/>
        <v>Thể dục</v>
      </c>
      <c r="E1242" s="110" t="str">
        <f t="shared" si="3"/>
        <v>42Thể dục</v>
      </c>
      <c r="F1242" s="129">
        <v>42</v>
      </c>
      <c r="G1242" s="123" t="s">
        <v>122</v>
      </c>
      <c r="H1242" s="123"/>
      <c r="I1242" s="123"/>
      <c r="J1242" s="127" t="s">
        <v>949</v>
      </c>
      <c r="K1242" s="130"/>
      <c r="L1242" s="110"/>
      <c r="M1242" s="110"/>
      <c r="N1242" s="110"/>
      <c r="O1242" s="112"/>
      <c r="P1242" s="110"/>
    </row>
    <row r="1243" spans="1:16" ht="12.75" customHeight="1" x14ac:dyDescent="0.25">
      <c r="A1243" s="110"/>
      <c r="B1243" s="110"/>
      <c r="C1243" s="122">
        <f t="shared" si="0"/>
        <v>43</v>
      </c>
      <c r="D1243" s="113" t="str">
        <f t="shared" si="1"/>
        <v>Thể dục</v>
      </c>
      <c r="E1243" s="110" t="str">
        <f t="shared" si="3"/>
        <v>43Thể dục</v>
      </c>
      <c r="F1243" s="129">
        <v>43</v>
      </c>
      <c r="G1243" s="123" t="s">
        <v>122</v>
      </c>
      <c r="H1243" s="123"/>
      <c r="I1243" s="123"/>
      <c r="J1243" s="127" t="s">
        <v>950</v>
      </c>
      <c r="K1243" s="130"/>
      <c r="L1243" s="110"/>
      <c r="M1243" s="110"/>
      <c r="N1243" s="110"/>
      <c r="O1243" s="112"/>
      <c r="P1243" s="110"/>
    </row>
    <row r="1244" spans="1:16" ht="12.75" customHeight="1" x14ac:dyDescent="0.25">
      <c r="A1244" s="110"/>
      <c r="B1244" s="110"/>
      <c r="C1244" s="122">
        <f t="shared" si="0"/>
        <v>44</v>
      </c>
      <c r="D1244" s="113" t="str">
        <f t="shared" si="1"/>
        <v>Thể dục</v>
      </c>
      <c r="E1244" s="110" t="str">
        <f t="shared" si="3"/>
        <v>44Thể dục</v>
      </c>
      <c r="F1244" s="129">
        <v>44</v>
      </c>
      <c r="G1244" s="123" t="s">
        <v>122</v>
      </c>
      <c r="H1244" s="123"/>
      <c r="I1244" s="123"/>
      <c r="J1244" s="127" t="s">
        <v>951</v>
      </c>
      <c r="K1244" s="130"/>
      <c r="L1244" s="110"/>
      <c r="M1244" s="110"/>
      <c r="N1244" s="110"/>
      <c r="O1244" s="112"/>
      <c r="P1244" s="110"/>
    </row>
    <row r="1245" spans="1:16" ht="12.75" customHeight="1" x14ac:dyDescent="0.25">
      <c r="A1245" s="110"/>
      <c r="B1245" s="110"/>
      <c r="C1245" s="122">
        <f t="shared" si="0"/>
        <v>45</v>
      </c>
      <c r="D1245" s="113" t="str">
        <f t="shared" si="1"/>
        <v>Thể dục</v>
      </c>
      <c r="E1245" s="110" t="str">
        <f t="shared" si="3"/>
        <v>45Thể dục</v>
      </c>
      <c r="F1245" s="129">
        <v>45</v>
      </c>
      <c r="G1245" s="123" t="s">
        <v>122</v>
      </c>
      <c r="H1245" s="123"/>
      <c r="I1245" s="123"/>
      <c r="J1245" s="127" t="s">
        <v>952</v>
      </c>
      <c r="K1245" s="130"/>
      <c r="L1245" s="110"/>
      <c r="M1245" s="110"/>
      <c r="N1245" s="110"/>
      <c r="O1245" s="112"/>
      <c r="P1245" s="110"/>
    </row>
    <row r="1246" spans="1:16" ht="12.75" customHeight="1" x14ac:dyDescent="0.25">
      <c r="A1246" s="110"/>
      <c r="B1246" s="110"/>
      <c r="C1246" s="122">
        <f t="shared" si="0"/>
        <v>46</v>
      </c>
      <c r="D1246" s="113" t="str">
        <f t="shared" si="1"/>
        <v>Thể dục</v>
      </c>
      <c r="E1246" s="110" t="str">
        <f t="shared" si="3"/>
        <v>46Thể dục</v>
      </c>
      <c r="F1246" s="129">
        <v>46</v>
      </c>
      <c r="G1246" s="123" t="s">
        <v>122</v>
      </c>
      <c r="H1246" s="123"/>
      <c r="I1246" s="123"/>
      <c r="J1246" s="127" t="s">
        <v>952</v>
      </c>
      <c r="K1246" s="130"/>
      <c r="L1246" s="110"/>
      <c r="M1246" s="110"/>
      <c r="N1246" s="110"/>
      <c r="O1246" s="112"/>
      <c r="P1246" s="110"/>
    </row>
    <row r="1247" spans="1:16" ht="12.75" customHeight="1" x14ac:dyDescent="0.25">
      <c r="A1247" s="110"/>
      <c r="B1247" s="110"/>
      <c r="C1247" s="122">
        <f t="shared" si="0"/>
        <v>47</v>
      </c>
      <c r="D1247" s="113" t="str">
        <f t="shared" si="1"/>
        <v>Thể dục</v>
      </c>
      <c r="E1247" s="110" t="str">
        <f t="shared" si="3"/>
        <v>47Thể dục</v>
      </c>
      <c r="F1247" s="129">
        <v>47</v>
      </c>
      <c r="G1247" s="123" t="s">
        <v>122</v>
      </c>
      <c r="H1247" s="123"/>
      <c r="I1247" s="123"/>
      <c r="J1247" s="127" t="s">
        <v>953</v>
      </c>
      <c r="K1247" s="130"/>
      <c r="L1247" s="110"/>
      <c r="M1247" s="110"/>
      <c r="N1247" s="110"/>
      <c r="O1247" s="112"/>
      <c r="P1247" s="110"/>
    </row>
    <row r="1248" spans="1:16" ht="12.75" customHeight="1" x14ac:dyDescent="0.25">
      <c r="A1248" s="110"/>
      <c r="B1248" s="110"/>
      <c r="C1248" s="122">
        <f t="shared" si="0"/>
        <v>48</v>
      </c>
      <c r="D1248" s="113" t="str">
        <f t="shared" si="1"/>
        <v>Thể dục</v>
      </c>
      <c r="E1248" s="110" t="str">
        <f t="shared" si="3"/>
        <v>48Thể dục</v>
      </c>
      <c r="F1248" s="129">
        <v>48</v>
      </c>
      <c r="G1248" s="123" t="s">
        <v>122</v>
      </c>
      <c r="H1248" s="123"/>
      <c r="I1248" s="123"/>
      <c r="J1248" s="127" t="s">
        <v>954</v>
      </c>
      <c r="K1248" s="130"/>
      <c r="L1248" s="110"/>
      <c r="M1248" s="110"/>
      <c r="N1248" s="110"/>
      <c r="O1248" s="112"/>
      <c r="P1248" s="110"/>
    </row>
    <row r="1249" spans="1:16" ht="12.75" customHeight="1" x14ac:dyDescent="0.25">
      <c r="A1249" s="110"/>
      <c r="B1249" s="110"/>
      <c r="C1249" s="122">
        <f t="shared" si="0"/>
        <v>49</v>
      </c>
      <c r="D1249" s="113" t="str">
        <f t="shared" si="1"/>
        <v>Thể dục</v>
      </c>
      <c r="E1249" s="110" t="str">
        <f t="shared" si="3"/>
        <v>49Thể dục</v>
      </c>
      <c r="F1249" s="129">
        <v>49</v>
      </c>
      <c r="G1249" s="123" t="s">
        <v>122</v>
      </c>
      <c r="H1249" s="123"/>
      <c r="I1249" s="123"/>
      <c r="J1249" s="127" t="s">
        <v>954</v>
      </c>
      <c r="K1249" s="130"/>
      <c r="L1249" s="110"/>
      <c r="M1249" s="110"/>
      <c r="N1249" s="110"/>
      <c r="O1249" s="112"/>
      <c r="P1249" s="110"/>
    </row>
    <row r="1250" spans="1:16" ht="12.75" customHeight="1" x14ac:dyDescent="0.25">
      <c r="A1250" s="110"/>
      <c r="B1250" s="110"/>
      <c r="C1250" s="122">
        <f t="shared" si="0"/>
        <v>50</v>
      </c>
      <c r="D1250" s="113" t="str">
        <f t="shared" si="1"/>
        <v>Thể dục</v>
      </c>
      <c r="E1250" s="110" t="str">
        <f t="shared" si="3"/>
        <v>50Thể dục</v>
      </c>
      <c r="F1250" s="129">
        <v>50</v>
      </c>
      <c r="G1250" s="123" t="s">
        <v>122</v>
      </c>
      <c r="H1250" s="123"/>
      <c r="I1250" s="123"/>
      <c r="J1250" s="127" t="s">
        <v>955</v>
      </c>
      <c r="K1250" s="130"/>
      <c r="L1250" s="110"/>
      <c r="M1250" s="110"/>
      <c r="N1250" s="110"/>
      <c r="O1250" s="112"/>
      <c r="P1250" s="110"/>
    </row>
    <row r="1251" spans="1:16" ht="12.75" customHeight="1" x14ac:dyDescent="0.25">
      <c r="A1251" s="110"/>
      <c r="B1251" s="110"/>
      <c r="C1251" s="122">
        <f t="shared" si="0"/>
        <v>51</v>
      </c>
      <c r="D1251" s="113" t="str">
        <f t="shared" si="1"/>
        <v>Thể dục</v>
      </c>
      <c r="E1251" s="110" t="str">
        <f t="shared" si="3"/>
        <v>51Thể dục</v>
      </c>
      <c r="F1251" s="129">
        <v>51</v>
      </c>
      <c r="G1251" s="123" t="s">
        <v>122</v>
      </c>
      <c r="H1251" s="123"/>
      <c r="I1251" s="123"/>
      <c r="J1251" s="127" t="s">
        <v>956</v>
      </c>
      <c r="K1251" s="130"/>
      <c r="L1251" s="110"/>
      <c r="M1251" s="110"/>
      <c r="N1251" s="110"/>
      <c r="O1251" s="112"/>
      <c r="P1251" s="110"/>
    </row>
    <row r="1252" spans="1:16" ht="12.75" customHeight="1" x14ac:dyDescent="0.25">
      <c r="A1252" s="110"/>
      <c r="B1252" s="110"/>
      <c r="C1252" s="122">
        <f t="shared" si="0"/>
        <v>52</v>
      </c>
      <c r="D1252" s="113" t="str">
        <f t="shared" si="1"/>
        <v>Thể dục</v>
      </c>
      <c r="E1252" s="110" t="str">
        <f t="shared" si="3"/>
        <v>52Thể dục</v>
      </c>
      <c r="F1252" s="129">
        <v>52</v>
      </c>
      <c r="G1252" s="123" t="s">
        <v>122</v>
      </c>
      <c r="H1252" s="123"/>
      <c r="I1252" s="123"/>
      <c r="J1252" s="127" t="s">
        <v>957</v>
      </c>
      <c r="K1252" s="124"/>
      <c r="L1252" s="110"/>
      <c r="M1252" s="110"/>
      <c r="N1252" s="110"/>
      <c r="O1252" s="112"/>
      <c r="P1252" s="110"/>
    </row>
    <row r="1253" spans="1:16" ht="12.75" customHeight="1" x14ac:dyDescent="0.25">
      <c r="A1253" s="110"/>
      <c r="B1253" s="110"/>
      <c r="C1253" s="122">
        <f t="shared" si="0"/>
        <v>53</v>
      </c>
      <c r="D1253" s="113" t="str">
        <f t="shared" si="1"/>
        <v>Thể dục</v>
      </c>
      <c r="E1253" s="110" t="str">
        <f t="shared" si="3"/>
        <v>53Thể dục</v>
      </c>
      <c r="F1253" s="129">
        <v>53</v>
      </c>
      <c r="G1253" s="123" t="s">
        <v>122</v>
      </c>
      <c r="H1253" s="123"/>
      <c r="I1253" s="123"/>
      <c r="J1253" s="127" t="s">
        <v>958</v>
      </c>
      <c r="K1253" s="124"/>
      <c r="L1253" s="110"/>
      <c r="M1253" s="110"/>
      <c r="N1253" s="110"/>
      <c r="O1253" s="112"/>
      <c r="P1253" s="110"/>
    </row>
    <row r="1254" spans="1:16" ht="12.75" customHeight="1" x14ac:dyDescent="0.25">
      <c r="A1254" s="110"/>
      <c r="B1254" s="110"/>
      <c r="C1254" s="122">
        <f t="shared" si="0"/>
        <v>54</v>
      </c>
      <c r="D1254" s="113" t="str">
        <f t="shared" si="1"/>
        <v>Thể dục</v>
      </c>
      <c r="E1254" s="110" t="str">
        <f t="shared" si="3"/>
        <v>54Thể dục</v>
      </c>
      <c r="F1254" s="129">
        <v>54</v>
      </c>
      <c r="G1254" s="123" t="s">
        <v>122</v>
      </c>
      <c r="H1254" s="123"/>
      <c r="I1254" s="123"/>
      <c r="J1254" s="127" t="s">
        <v>959</v>
      </c>
      <c r="K1254" s="124"/>
      <c r="L1254" s="110"/>
      <c r="M1254" s="110"/>
      <c r="N1254" s="110"/>
      <c r="O1254" s="112"/>
      <c r="P1254" s="110"/>
    </row>
    <row r="1255" spans="1:16" ht="12.75" customHeight="1" x14ac:dyDescent="0.25">
      <c r="A1255" s="110"/>
      <c r="B1255" s="110"/>
      <c r="C1255" s="122">
        <f t="shared" si="0"/>
        <v>55</v>
      </c>
      <c r="D1255" s="113" t="str">
        <f t="shared" si="1"/>
        <v>Thể dục</v>
      </c>
      <c r="E1255" s="110" t="str">
        <f t="shared" si="3"/>
        <v>55Thể dục</v>
      </c>
      <c r="F1255" s="129">
        <v>55</v>
      </c>
      <c r="G1255" s="123" t="s">
        <v>122</v>
      </c>
      <c r="H1255" s="123"/>
      <c r="I1255" s="123"/>
      <c r="J1255" s="127" t="s">
        <v>960</v>
      </c>
      <c r="K1255" s="124"/>
      <c r="L1255" s="110"/>
      <c r="M1255" s="110"/>
      <c r="N1255" s="110"/>
      <c r="O1255" s="112"/>
      <c r="P1255" s="110"/>
    </row>
    <row r="1256" spans="1:16" ht="12.75" customHeight="1" x14ac:dyDescent="0.25">
      <c r="A1256" s="110"/>
      <c r="B1256" s="110"/>
      <c r="C1256" s="122">
        <f t="shared" si="0"/>
        <v>56</v>
      </c>
      <c r="D1256" s="113" t="str">
        <f t="shared" si="1"/>
        <v>Thể dục</v>
      </c>
      <c r="E1256" s="110" t="str">
        <f t="shared" si="3"/>
        <v>56Thể dục</v>
      </c>
      <c r="F1256" s="129">
        <v>56</v>
      </c>
      <c r="G1256" s="123" t="s">
        <v>122</v>
      </c>
      <c r="H1256" s="123"/>
      <c r="I1256" s="123"/>
      <c r="J1256" s="127" t="s">
        <v>961</v>
      </c>
      <c r="K1256" s="124"/>
      <c r="L1256" s="110"/>
      <c r="M1256" s="110"/>
      <c r="N1256" s="110"/>
      <c r="O1256" s="112"/>
      <c r="P1256" s="110"/>
    </row>
    <row r="1257" spans="1:16" ht="12.75" customHeight="1" x14ac:dyDescent="0.25">
      <c r="A1257" s="110"/>
      <c r="B1257" s="110"/>
      <c r="C1257" s="122">
        <f t="shared" si="0"/>
        <v>57</v>
      </c>
      <c r="D1257" s="113" t="str">
        <f t="shared" si="1"/>
        <v>Thể dục</v>
      </c>
      <c r="E1257" s="110" t="str">
        <f t="shared" si="3"/>
        <v>57Thể dục</v>
      </c>
      <c r="F1257" s="129">
        <v>57</v>
      </c>
      <c r="G1257" s="123" t="s">
        <v>122</v>
      </c>
      <c r="H1257" s="123"/>
      <c r="I1257" s="123"/>
      <c r="J1257" s="127" t="s">
        <v>962</v>
      </c>
      <c r="K1257" s="124"/>
      <c r="L1257" s="110"/>
      <c r="M1257" s="110"/>
      <c r="N1257" s="110"/>
      <c r="O1257" s="112"/>
      <c r="P1257" s="110"/>
    </row>
    <row r="1258" spans="1:16" ht="12.75" customHeight="1" x14ac:dyDescent="0.25">
      <c r="A1258" s="110"/>
      <c r="B1258" s="110"/>
      <c r="C1258" s="122">
        <f t="shared" si="0"/>
        <v>58</v>
      </c>
      <c r="D1258" s="113" t="str">
        <f t="shared" si="1"/>
        <v>Thể dục</v>
      </c>
      <c r="E1258" s="110" t="str">
        <f t="shared" si="3"/>
        <v>58Thể dục</v>
      </c>
      <c r="F1258" s="129">
        <v>58</v>
      </c>
      <c r="G1258" s="123" t="s">
        <v>122</v>
      </c>
      <c r="H1258" s="123"/>
      <c r="I1258" s="123"/>
      <c r="J1258" s="127" t="s">
        <v>963</v>
      </c>
      <c r="K1258" s="124"/>
      <c r="L1258" s="110"/>
      <c r="M1258" s="110"/>
      <c r="N1258" s="110"/>
      <c r="O1258" s="112"/>
      <c r="P1258" s="110"/>
    </row>
    <row r="1259" spans="1:16" ht="12.75" customHeight="1" x14ac:dyDescent="0.25">
      <c r="A1259" s="110"/>
      <c r="B1259" s="110"/>
      <c r="C1259" s="122">
        <f t="shared" si="0"/>
        <v>59</v>
      </c>
      <c r="D1259" s="113" t="str">
        <f t="shared" si="1"/>
        <v>Thể dục</v>
      </c>
      <c r="E1259" s="110" t="str">
        <f t="shared" si="3"/>
        <v>59Thể dục</v>
      </c>
      <c r="F1259" s="129">
        <v>59</v>
      </c>
      <c r="G1259" s="123" t="s">
        <v>122</v>
      </c>
      <c r="H1259" s="123"/>
      <c r="I1259" s="123"/>
      <c r="J1259" s="127" t="s">
        <v>964</v>
      </c>
      <c r="K1259" s="124"/>
      <c r="L1259" s="110"/>
      <c r="M1259" s="110"/>
      <c r="N1259" s="110"/>
      <c r="O1259" s="112"/>
      <c r="P1259" s="110"/>
    </row>
    <row r="1260" spans="1:16" ht="12.75" customHeight="1" x14ac:dyDescent="0.25">
      <c r="A1260" s="110"/>
      <c r="B1260" s="110"/>
      <c r="C1260" s="122">
        <f t="shared" si="0"/>
        <v>60</v>
      </c>
      <c r="D1260" s="113" t="str">
        <f t="shared" si="1"/>
        <v>Thể dục</v>
      </c>
      <c r="E1260" s="110" t="str">
        <f t="shared" si="3"/>
        <v>60Thể dục</v>
      </c>
      <c r="F1260" s="129">
        <v>60</v>
      </c>
      <c r="G1260" s="123" t="s">
        <v>122</v>
      </c>
      <c r="H1260" s="123"/>
      <c r="I1260" s="123"/>
      <c r="J1260" s="127" t="s">
        <v>965</v>
      </c>
      <c r="K1260" s="124"/>
      <c r="L1260" s="110"/>
      <c r="M1260" s="110"/>
      <c r="N1260" s="110"/>
      <c r="O1260" s="112"/>
      <c r="P1260" s="110"/>
    </row>
    <row r="1261" spans="1:16" ht="12.75" customHeight="1" x14ac:dyDescent="0.25">
      <c r="A1261" s="110"/>
      <c r="B1261" s="110"/>
      <c r="C1261" s="122">
        <f t="shared" si="0"/>
        <v>61</v>
      </c>
      <c r="D1261" s="113" t="str">
        <f t="shared" si="1"/>
        <v>Thể dục</v>
      </c>
      <c r="E1261" s="110" t="str">
        <f t="shared" si="3"/>
        <v>61Thể dục</v>
      </c>
      <c r="F1261" s="129">
        <v>61</v>
      </c>
      <c r="G1261" s="123" t="s">
        <v>122</v>
      </c>
      <c r="H1261" s="123"/>
      <c r="I1261" s="123"/>
      <c r="J1261" s="127" t="s">
        <v>963</v>
      </c>
      <c r="K1261" s="124"/>
      <c r="L1261" s="110"/>
      <c r="M1261" s="110"/>
      <c r="N1261" s="110"/>
      <c r="O1261" s="112"/>
      <c r="P1261" s="110"/>
    </row>
    <row r="1262" spans="1:16" ht="12.75" customHeight="1" x14ac:dyDescent="0.25">
      <c r="A1262" s="110"/>
      <c r="B1262" s="110"/>
      <c r="C1262" s="122">
        <f t="shared" si="0"/>
        <v>62</v>
      </c>
      <c r="D1262" s="113" t="str">
        <f t="shared" si="1"/>
        <v>Thể dục</v>
      </c>
      <c r="E1262" s="110" t="str">
        <f t="shared" si="3"/>
        <v>62Thể dục</v>
      </c>
      <c r="F1262" s="129">
        <v>62</v>
      </c>
      <c r="G1262" s="123" t="s">
        <v>122</v>
      </c>
      <c r="H1262" s="123"/>
      <c r="I1262" s="123"/>
      <c r="J1262" s="127" t="s">
        <v>966</v>
      </c>
      <c r="K1262" s="124"/>
      <c r="L1262" s="110"/>
      <c r="M1262" s="110"/>
      <c r="N1262" s="110"/>
      <c r="O1262" s="112"/>
      <c r="P1262" s="110"/>
    </row>
    <row r="1263" spans="1:16" ht="12.75" customHeight="1" x14ac:dyDescent="0.25">
      <c r="A1263" s="110"/>
      <c r="B1263" s="110"/>
      <c r="C1263" s="122">
        <f t="shared" si="0"/>
        <v>63</v>
      </c>
      <c r="D1263" s="113" t="str">
        <f t="shared" si="1"/>
        <v>Thể dục</v>
      </c>
      <c r="E1263" s="110" t="str">
        <f t="shared" si="3"/>
        <v>63Thể dục</v>
      </c>
      <c r="F1263" s="129">
        <v>63</v>
      </c>
      <c r="G1263" s="123" t="s">
        <v>122</v>
      </c>
      <c r="H1263" s="123"/>
      <c r="I1263" s="123"/>
      <c r="J1263" s="127" t="s">
        <v>967</v>
      </c>
      <c r="K1263" s="124"/>
      <c r="L1263" s="110"/>
      <c r="M1263" s="110"/>
      <c r="N1263" s="110"/>
      <c r="O1263" s="112"/>
      <c r="P1263" s="110"/>
    </row>
    <row r="1264" spans="1:16" ht="12.75" customHeight="1" x14ac:dyDescent="0.25">
      <c r="A1264" s="110"/>
      <c r="B1264" s="110"/>
      <c r="C1264" s="122">
        <f t="shared" si="0"/>
        <v>64</v>
      </c>
      <c r="D1264" s="113" t="str">
        <f t="shared" si="1"/>
        <v>Thể dục</v>
      </c>
      <c r="E1264" s="110" t="str">
        <f t="shared" si="3"/>
        <v>64Thể dục</v>
      </c>
      <c r="F1264" s="129">
        <v>64</v>
      </c>
      <c r="G1264" s="123" t="s">
        <v>122</v>
      </c>
      <c r="H1264" s="123"/>
      <c r="I1264" s="123"/>
      <c r="J1264" s="127" t="s">
        <v>968</v>
      </c>
      <c r="K1264" s="130"/>
      <c r="L1264" s="110"/>
      <c r="M1264" s="110"/>
      <c r="N1264" s="110"/>
      <c r="O1264" s="112"/>
      <c r="P1264" s="110"/>
    </row>
    <row r="1265" spans="1:16" ht="12.75" customHeight="1" x14ac:dyDescent="0.25">
      <c r="A1265" s="110"/>
      <c r="B1265" s="110"/>
      <c r="C1265" s="122">
        <f t="shared" si="0"/>
        <v>65</v>
      </c>
      <c r="D1265" s="113" t="str">
        <f t="shared" si="1"/>
        <v>Thể dục</v>
      </c>
      <c r="E1265" s="110" t="str">
        <f t="shared" si="3"/>
        <v>65Thể dục</v>
      </c>
      <c r="F1265" s="129">
        <v>65</v>
      </c>
      <c r="G1265" s="123" t="s">
        <v>122</v>
      </c>
      <c r="H1265" s="123"/>
      <c r="I1265" s="123"/>
      <c r="J1265" s="127" t="s">
        <v>969</v>
      </c>
      <c r="K1265" s="130"/>
      <c r="L1265" s="110"/>
      <c r="M1265" s="110"/>
      <c r="N1265" s="110"/>
      <c r="O1265" s="112"/>
      <c r="P1265" s="110"/>
    </row>
    <row r="1266" spans="1:16" ht="12.75" customHeight="1" x14ac:dyDescent="0.25">
      <c r="A1266" s="110"/>
      <c r="B1266" s="110"/>
      <c r="C1266" s="122">
        <f t="shared" si="0"/>
        <v>66</v>
      </c>
      <c r="D1266" s="113" t="str">
        <f t="shared" si="1"/>
        <v>Thể dục</v>
      </c>
      <c r="E1266" s="110" t="str">
        <f t="shared" si="3"/>
        <v>66Thể dục</v>
      </c>
      <c r="F1266" s="129">
        <v>66</v>
      </c>
      <c r="G1266" s="123" t="s">
        <v>122</v>
      </c>
      <c r="H1266" s="123"/>
      <c r="I1266" s="123"/>
      <c r="J1266" s="127" t="s">
        <v>968</v>
      </c>
      <c r="K1266" s="130"/>
      <c r="L1266" s="110"/>
      <c r="M1266" s="110"/>
      <c r="N1266" s="110"/>
      <c r="O1266" s="112"/>
      <c r="P1266" s="110"/>
    </row>
    <row r="1267" spans="1:16" ht="12.75" customHeight="1" x14ac:dyDescent="0.25">
      <c r="A1267" s="110"/>
      <c r="B1267" s="110"/>
      <c r="C1267" s="122">
        <f t="shared" si="0"/>
        <v>67</v>
      </c>
      <c r="D1267" s="113" t="str">
        <f t="shared" si="1"/>
        <v>Thể dục</v>
      </c>
      <c r="E1267" s="110" t="str">
        <f t="shared" si="3"/>
        <v>67Thể dục</v>
      </c>
      <c r="F1267" s="129">
        <v>67</v>
      </c>
      <c r="G1267" s="123" t="s">
        <v>122</v>
      </c>
      <c r="H1267" s="123"/>
      <c r="I1267" s="123"/>
      <c r="J1267" s="127" t="s">
        <v>970</v>
      </c>
      <c r="K1267" s="130"/>
      <c r="L1267" s="110"/>
      <c r="M1267" s="110"/>
      <c r="N1267" s="110"/>
      <c r="O1267" s="112"/>
      <c r="P1267" s="110"/>
    </row>
    <row r="1268" spans="1:16" ht="12.75" customHeight="1" x14ac:dyDescent="0.25">
      <c r="A1268" s="110"/>
      <c r="B1268" s="110"/>
      <c r="C1268" s="122">
        <f t="shared" si="0"/>
        <v>68</v>
      </c>
      <c r="D1268" s="113" t="str">
        <f t="shared" si="1"/>
        <v>Thể dục</v>
      </c>
      <c r="E1268" s="110" t="str">
        <f t="shared" si="3"/>
        <v>68Thể dục</v>
      </c>
      <c r="F1268" s="129">
        <v>68</v>
      </c>
      <c r="G1268" s="123" t="s">
        <v>122</v>
      </c>
      <c r="H1268" s="123"/>
      <c r="I1268" s="123"/>
      <c r="J1268" s="127" t="s">
        <v>971</v>
      </c>
      <c r="K1268" s="130"/>
      <c r="L1268" s="110"/>
      <c r="M1268" s="110"/>
      <c r="N1268" s="110"/>
      <c r="O1268" s="112"/>
      <c r="P1268" s="110"/>
    </row>
    <row r="1269" spans="1:16" ht="12.75" customHeight="1" x14ac:dyDescent="0.25">
      <c r="A1269" s="110"/>
      <c r="B1269" s="110"/>
      <c r="C1269" s="122">
        <f t="shared" si="0"/>
        <v>69</v>
      </c>
      <c r="D1269" s="113" t="str">
        <f t="shared" si="1"/>
        <v>Thể dục</v>
      </c>
      <c r="E1269" s="110" t="str">
        <f t="shared" si="3"/>
        <v>69Thể dục</v>
      </c>
      <c r="F1269" s="129">
        <v>69</v>
      </c>
      <c r="G1269" s="123" t="s">
        <v>122</v>
      </c>
      <c r="H1269" s="123"/>
      <c r="I1269" s="123"/>
      <c r="J1269" s="127" t="s">
        <v>972</v>
      </c>
      <c r="K1269" s="130"/>
      <c r="L1269" s="110"/>
      <c r="M1269" s="110"/>
      <c r="N1269" s="110"/>
      <c r="O1269" s="112"/>
      <c r="P1269" s="110"/>
    </row>
    <row r="1270" spans="1:16" ht="12.75" customHeight="1" x14ac:dyDescent="0.25">
      <c r="A1270" s="110"/>
      <c r="B1270" s="110"/>
      <c r="C1270" s="122">
        <f t="shared" si="0"/>
        <v>70</v>
      </c>
      <c r="D1270" s="113" t="str">
        <f t="shared" si="1"/>
        <v>Thể dục</v>
      </c>
      <c r="E1270" s="110" t="str">
        <f t="shared" si="3"/>
        <v>70Thể dục</v>
      </c>
      <c r="F1270" s="129">
        <v>70</v>
      </c>
      <c r="G1270" s="123" t="s">
        <v>122</v>
      </c>
      <c r="H1270" s="123"/>
      <c r="I1270" s="123"/>
      <c r="J1270" s="127" t="s">
        <v>973</v>
      </c>
      <c r="K1270" s="130"/>
      <c r="L1270" s="110"/>
      <c r="M1270" s="110"/>
      <c r="N1270" s="110"/>
      <c r="O1270" s="112"/>
      <c r="P1270" s="110"/>
    </row>
    <row r="1271" spans="1:16" ht="12.75" customHeight="1" x14ac:dyDescent="0.25">
      <c r="A1271" s="110"/>
      <c r="B1271" s="110"/>
      <c r="C1271" s="122">
        <f t="shared" si="0"/>
        <v>1</v>
      </c>
      <c r="D1271" s="113" t="str">
        <f t="shared" si="1"/>
        <v>HĐTT-ĐT</v>
      </c>
      <c r="E1271" s="110" t="str">
        <f t="shared" si="3"/>
        <v>1HĐTT-ĐT</v>
      </c>
      <c r="F1271" s="129">
        <v>1</v>
      </c>
      <c r="G1271" s="123" t="s">
        <v>115</v>
      </c>
      <c r="H1271" s="123"/>
      <c r="I1271" s="123"/>
      <c r="J1271" s="127" t="s">
        <v>974</v>
      </c>
      <c r="K1271" s="124" t="s">
        <v>975</v>
      </c>
      <c r="L1271" s="110"/>
      <c r="M1271" s="110"/>
      <c r="N1271" s="110"/>
      <c r="O1271" s="112"/>
      <c r="P1271" s="110"/>
    </row>
    <row r="1272" spans="1:16" ht="12.75" customHeight="1" x14ac:dyDescent="0.25">
      <c r="A1272" s="110"/>
      <c r="B1272" s="110"/>
      <c r="C1272" s="122">
        <f t="shared" si="0"/>
        <v>2</v>
      </c>
      <c r="D1272" s="113" t="str">
        <f t="shared" si="1"/>
        <v>HĐTT-ĐT</v>
      </c>
      <c r="E1272" s="110" t="str">
        <f t="shared" si="3"/>
        <v>2HĐTT-ĐT</v>
      </c>
      <c r="F1272" s="129">
        <v>2</v>
      </c>
      <c r="G1272" s="123" t="s">
        <v>115</v>
      </c>
      <c r="H1272" s="123"/>
      <c r="I1272" s="123"/>
      <c r="J1272" s="127" t="s">
        <v>974</v>
      </c>
      <c r="K1272" s="124" t="s">
        <v>975</v>
      </c>
      <c r="L1272" s="110"/>
      <c r="M1272" s="110"/>
      <c r="N1272" s="110"/>
      <c r="O1272" s="112"/>
      <c r="P1272" s="110"/>
    </row>
    <row r="1273" spans="1:16" ht="12.75" customHeight="1" x14ac:dyDescent="0.25">
      <c r="A1273" s="110"/>
      <c r="B1273" s="110"/>
      <c r="C1273" s="122">
        <f t="shared" si="0"/>
        <v>3</v>
      </c>
      <c r="D1273" s="113" t="str">
        <f t="shared" si="1"/>
        <v>HĐTT-ĐT</v>
      </c>
      <c r="E1273" s="110" t="str">
        <f t="shared" si="3"/>
        <v>3HĐTT-ĐT</v>
      </c>
      <c r="F1273" s="129">
        <v>3</v>
      </c>
      <c r="G1273" s="123" t="s">
        <v>115</v>
      </c>
      <c r="H1273" s="123"/>
      <c r="I1273" s="123"/>
      <c r="J1273" s="127" t="s">
        <v>974</v>
      </c>
      <c r="K1273" s="124" t="s">
        <v>975</v>
      </c>
      <c r="L1273" s="110"/>
      <c r="M1273" s="110"/>
      <c r="N1273" s="110"/>
      <c r="O1273" s="112"/>
      <c r="P1273" s="110"/>
    </row>
    <row r="1274" spans="1:16" ht="12.75" customHeight="1" x14ac:dyDescent="0.25">
      <c r="A1274" s="110"/>
      <c r="B1274" s="110"/>
      <c r="C1274" s="122">
        <f t="shared" si="0"/>
        <v>4</v>
      </c>
      <c r="D1274" s="113" t="str">
        <f t="shared" si="1"/>
        <v>HĐTT-ĐT</v>
      </c>
      <c r="E1274" s="110" t="str">
        <f t="shared" si="3"/>
        <v>4HĐTT-ĐT</v>
      </c>
      <c r="F1274" s="129">
        <v>4</v>
      </c>
      <c r="G1274" s="123" t="s">
        <v>115</v>
      </c>
      <c r="H1274" s="123"/>
      <c r="I1274" s="123"/>
      <c r="J1274" s="127" t="s">
        <v>974</v>
      </c>
      <c r="K1274" s="124" t="s">
        <v>975</v>
      </c>
      <c r="L1274" s="110"/>
      <c r="M1274" s="110"/>
      <c r="N1274" s="110"/>
      <c r="O1274" s="112"/>
      <c r="P1274" s="110"/>
    </row>
    <row r="1275" spans="1:16" ht="12.75" customHeight="1" x14ac:dyDescent="0.25">
      <c r="A1275" s="110"/>
      <c r="B1275" s="110"/>
      <c r="C1275" s="122">
        <f t="shared" si="0"/>
        <v>5</v>
      </c>
      <c r="D1275" s="113" t="str">
        <f t="shared" si="1"/>
        <v>HĐTT-ĐT</v>
      </c>
      <c r="E1275" s="110" t="str">
        <f t="shared" si="3"/>
        <v>5HĐTT-ĐT</v>
      </c>
      <c r="F1275" s="129">
        <v>5</v>
      </c>
      <c r="G1275" s="123" t="s">
        <v>115</v>
      </c>
      <c r="H1275" s="123"/>
      <c r="I1275" s="123"/>
      <c r="J1275" s="127" t="s">
        <v>974</v>
      </c>
      <c r="K1275" s="124" t="s">
        <v>975</v>
      </c>
      <c r="L1275" s="110"/>
      <c r="M1275" s="110"/>
      <c r="N1275" s="110"/>
      <c r="O1275" s="112"/>
      <c r="P1275" s="110"/>
    </row>
    <row r="1276" spans="1:16" ht="12.75" customHeight="1" x14ac:dyDescent="0.25">
      <c r="A1276" s="110"/>
      <c r="B1276" s="110"/>
      <c r="C1276" s="122">
        <f t="shared" si="0"/>
        <v>6</v>
      </c>
      <c r="D1276" s="113" t="str">
        <f t="shared" si="1"/>
        <v>HĐTT-ĐT</v>
      </c>
      <c r="E1276" s="110" t="str">
        <f t="shared" si="3"/>
        <v>6HĐTT-ĐT</v>
      </c>
      <c r="F1276" s="129">
        <v>6</v>
      </c>
      <c r="G1276" s="123" t="s">
        <v>115</v>
      </c>
      <c r="H1276" s="123"/>
      <c r="I1276" s="123"/>
      <c r="J1276" s="127" t="s">
        <v>974</v>
      </c>
      <c r="K1276" s="124" t="s">
        <v>975</v>
      </c>
      <c r="L1276" s="110"/>
      <c r="M1276" s="110"/>
      <c r="N1276" s="110"/>
      <c r="O1276" s="112"/>
      <c r="P1276" s="110"/>
    </row>
    <row r="1277" spans="1:16" ht="12.75" customHeight="1" x14ac:dyDescent="0.25">
      <c r="A1277" s="110"/>
      <c r="B1277" s="110"/>
      <c r="C1277" s="122">
        <f t="shared" si="0"/>
        <v>7</v>
      </c>
      <c r="D1277" s="113" t="str">
        <f t="shared" si="1"/>
        <v>HĐTT-ĐT</v>
      </c>
      <c r="E1277" s="110" t="str">
        <f t="shared" si="3"/>
        <v>7HĐTT-ĐT</v>
      </c>
      <c r="F1277" s="129">
        <v>7</v>
      </c>
      <c r="G1277" s="123" t="s">
        <v>115</v>
      </c>
      <c r="H1277" s="123"/>
      <c r="I1277" s="123"/>
      <c r="J1277" s="127" t="s">
        <v>974</v>
      </c>
      <c r="K1277" s="124" t="s">
        <v>975</v>
      </c>
      <c r="L1277" s="110"/>
      <c r="M1277" s="110"/>
      <c r="N1277" s="110"/>
      <c r="O1277" s="112"/>
      <c r="P1277" s="110"/>
    </row>
    <row r="1278" spans="1:16" ht="12.75" customHeight="1" x14ac:dyDescent="0.25">
      <c r="A1278" s="110"/>
      <c r="B1278" s="110"/>
      <c r="C1278" s="122">
        <f t="shared" si="0"/>
        <v>8</v>
      </c>
      <c r="D1278" s="113" t="str">
        <f t="shared" si="1"/>
        <v>HĐTT-ĐT</v>
      </c>
      <c r="E1278" s="110" t="str">
        <f t="shared" si="3"/>
        <v>8HĐTT-ĐT</v>
      </c>
      <c r="F1278" s="129">
        <v>8</v>
      </c>
      <c r="G1278" s="123" t="s">
        <v>115</v>
      </c>
      <c r="H1278" s="123"/>
      <c r="I1278" s="123"/>
      <c r="J1278" s="127" t="s">
        <v>974</v>
      </c>
      <c r="K1278" s="124" t="s">
        <v>975</v>
      </c>
      <c r="L1278" s="110"/>
      <c r="M1278" s="110"/>
      <c r="N1278" s="110"/>
      <c r="O1278" s="112"/>
      <c r="P1278" s="110"/>
    </row>
    <row r="1279" spans="1:16" ht="12.75" customHeight="1" x14ac:dyDescent="0.25">
      <c r="A1279" s="110"/>
      <c r="B1279" s="110"/>
      <c r="C1279" s="122">
        <f t="shared" si="0"/>
        <v>9</v>
      </c>
      <c r="D1279" s="113" t="str">
        <f t="shared" si="1"/>
        <v>HĐTT-ĐT</v>
      </c>
      <c r="E1279" s="110" t="str">
        <f t="shared" si="3"/>
        <v>9HĐTT-ĐT</v>
      </c>
      <c r="F1279" s="129">
        <v>9</v>
      </c>
      <c r="G1279" s="123" t="s">
        <v>115</v>
      </c>
      <c r="H1279" s="123"/>
      <c r="I1279" s="123"/>
      <c r="J1279" s="127" t="s">
        <v>974</v>
      </c>
      <c r="K1279" s="124" t="s">
        <v>975</v>
      </c>
      <c r="L1279" s="110"/>
      <c r="M1279" s="110"/>
      <c r="N1279" s="110"/>
      <c r="O1279" s="112"/>
      <c r="P1279" s="110"/>
    </row>
    <row r="1280" spans="1:16" ht="12.75" customHeight="1" x14ac:dyDescent="0.25">
      <c r="A1280" s="110"/>
      <c r="B1280" s="110"/>
      <c r="C1280" s="122">
        <f t="shared" si="0"/>
        <v>10</v>
      </c>
      <c r="D1280" s="113" t="str">
        <f t="shared" si="1"/>
        <v>HĐTT-ĐT</v>
      </c>
      <c r="E1280" s="110" t="str">
        <f t="shared" si="3"/>
        <v>10HĐTT-ĐT</v>
      </c>
      <c r="F1280" s="129">
        <v>10</v>
      </c>
      <c r="G1280" s="123" t="s">
        <v>115</v>
      </c>
      <c r="H1280" s="123"/>
      <c r="I1280" s="123"/>
      <c r="J1280" s="127" t="s">
        <v>974</v>
      </c>
      <c r="K1280" s="124" t="s">
        <v>975</v>
      </c>
      <c r="L1280" s="110"/>
      <c r="M1280" s="110"/>
      <c r="N1280" s="110"/>
      <c r="O1280" s="112"/>
      <c r="P1280" s="110"/>
    </row>
    <row r="1281" spans="1:16" ht="12.75" customHeight="1" x14ac:dyDescent="0.25">
      <c r="A1281" s="110"/>
      <c r="B1281" s="110"/>
      <c r="C1281" s="122">
        <f t="shared" si="0"/>
        <v>11</v>
      </c>
      <c r="D1281" s="113" t="str">
        <f t="shared" si="1"/>
        <v>HĐTT-ĐT</v>
      </c>
      <c r="E1281" s="110" t="str">
        <f t="shared" si="3"/>
        <v>11HĐTT-ĐT</v>
      </c>
      <c r="F1281" s="129">
        <v>11</v>
      </c>
      <c r="G1281" s="123" t="s">
        <v>115</v>
      </c>
      <c r="H1281" s="123"/>
      <c r="I1281" s="123"/>
      <c r="J1281" s="127" t="s">
        <v>974</v>
      </c>
      <c r="K1281" s="124" t="s">
        <v>975</v>
      </c>
      <c r="L1281" s="110"/>
      <c r="M1281" s="110"/>
      <c r="N1281" s="110"/>
      <c r="O1281" s="112"/>
      <c r="P1281" s="110"/>
    </row>
    <row r="1282" spans="1:16" ht="12.75" customHeight="1" x14ac:dyDescent="0.25">
      <c r="A1282" s="110"/>
      <c r="B1282" s="110"/>
      <c r="C1282" s="122">
        <f t="shared" si="0"/>
        <v>12</v>
      </c>
      <c r="D1282" s="113" t="str">
        <f t="shared" si="1"/>
        <v>HĐTT-ĐT</v>
      </c>
      <c r="E1282" s="110" t="str">
        <f t="shared" si="3"/>
        <v>12HĐTT-ĐT</v>
      </c>
      <c r="F1282" s="129">
        <v>12</v>
      </c>
      <c r="G1282" s="123" t="s">
        <v>115</v>
      </c>
      <c r="H1282" s="123"/>
      <c r="I1282" s="123"/>
      <c r="J1282" s="127" t="s">
        <v>974</v>
      </c>
      <c r="K1282" s="124" t="s">
        <v>975</v>
      </c>
      <c r="L1282" s="110"/>
      <c r="M1282" s="110"/>
      <c r="N1282" s="110"/>
      <c r="O1282" s="112"/>
      <c r="P1282" s="110"/>
    </row>
    <row r="1283" spans="1:16" ht="12.75" customHeight="1" x14ac:dyDescent="0.25">
      <c r="A1283" s="110"/>
      <c r="B1283" s="110"/>
      <c r="C1283" s="122">
        <f t="shared" si="0"/>
        <v>13</v>
      </c>
      <c r="D1283" s="113" t="str">
        <f t="shared" si="1"/>
        <v>HĐTT-ĐT</v>
      </c>
      <c r="E1283" s="110" t="str">
        <f t="shared" si="3"/>
        <v>13HĐTT-ĐT</v>
      </c>
      <c r="F1283" s="129">
        <v>13</v>
      </c>
      <c r="G1283" s="123" t="s">
        <v>115</v>
      </c>
      <c r="H1283" s="123"/>
      <c r="I1283" s="123"/>
      <c r="J1283" s="127" t="s">
        <v>974</v>
      </c>
      <c r="K1283" s="124" t="s">
        <v>975</v>
      </c>
      <c r="L1283" s="110"/>
      <c r="M1283" s="110"/>
      <c r="N1283" s="110"/>
      <c r="O1283" s="112"/>
      <c r="P1283" s="110"/>
    </row>
    <row r="1284" spans="1:16" ht="12.75" customHeight="1" x14ac:dyDescent="0.25">
      <c r="A1284" s="110"/>
      <c r="B1284" s="110"/>
      <c r="C1284" s="122">
        <f t="shared" si="0"/>
        <v>14</v>
      </c>
      <c r="D1284" s="113" t="str">
        <f t="shared" si="1"/>
        <v>HĐTT-ĐT</v>
      </c>
      <c r="E1284" s="110" t="str">
        <f t="shared" si="3"/>
        <v>14HĐTT-ĐT</v>
      </c>
      <c r="F1284" s="129">
        <v>14</v>
      </c>
      <c r="G1284" s="123" t="s">
        <v>115</v>
      </c>
      <c r="H1284" s="123"/>
      <c r="I1284" s="123"/>
      <c r="J1284" s="127" t="s">
        <v>974</v>
      </c>
      <c r="K1284" s="124" t="s">
        <v>975</v>
      </c>
      <c r="L1284" s="110"/>
      <c r="M1284" s="110"/>
      <c r="N1284" s="110"/>
      <c r="O1284" s="112"/>
      <c r="P1284" s="110"/>
    </row>
    <row r="1285" spans="1:16" ht="12.75" customHeight="1" x14ac:dyDescent="0.25">
      <c r="A1285" s="110"/>
      <c r="B1285" s="110"/>
      <c r="C1285" s="122">
        <f t="shared" si="0"/>
        <v>15</v>
      </c>
      <c r="D1285" s="113" t="str">
        <f t="shared" si="1"/>
        <v>HĐTT-ĐT</v>
      </c>
      <c r="E1285" s="110" t="str">
        <f t="shared" si="3"/>
        <v>15HĐTT-ĐT</v>
      </c>
      <c r="F1285" s="129">
        <v>15</v>
      </c>
      <c r="G1285" s="123" t="s">
        <v>115</v>
      </c>
      <c r="H1285" s="130"/>
      <c r="I1285" s="130"/>
      <c r="J1285" s="127" t="s">
        <v>974</v>
      </c>
      <c r="K1285" s="124" t="s">
        <v>975</v>
      </c>
      <c r="L1285" s="110"/>
      <c r="M1285" s="110"/>
      <c r="N1285" s="110"/>
      <c r="O1285" s="112"/>
      <c r="P1285" s="110"/>
    </row>
    <row r="1286" spans="1:16" ht="12.75" customHeight="1" x14ac:dyDescent="0.25">
      <c r="A1286" s="110"/>
      <c r="B1286" s="110"/>
      <c r="C1286" s="122">
        <f t="shared" si="0"/>
        <v>16</v>
      </c>
      <c r="D1286" s="113" t="str">
        <f t="shared" si="1"/>
        <v>HĐTT-ĐT</v>
      </c>
      <c r="E1286" s="110" t="str">
        <f t="shared" si="3"/>
        <v>16HĐTT-ĐT</v>
      </c>
      <c r="F1286" s="129">
        <v>16</v>
      </c>
      <c r="G1286" s="123" t="s">
        <v>115</v>
      </c>
      <c r="H1286" s="130"/>
      <c r="I1286" s="130"/>
      <c r="J1286" s="127" t="s">
        <v>974</v>
      </c>
      <c r="K1286" s="124" t="s">
        <v>975</v>
      </c>
      <c r="L1286" s="110"/>
      <c r="M1286" s="110"/>
      <c r="N1286" s="110"/>
      <c r="O1286" s="112"/>
      <c r="P1286" s="110"/>
    </row>
    <row r="1287" spans="1:16" ht="12.75" customHeight="1" x14ac:dyDescent="0.25">
      <c r="A1287" s="110"/>
      <c r="B1287" s="110"/>
      <c r="C1287" s="122">
        <f t="shared" si="0"/>
        <v>17</v>
      </c>
      <c r="D1287" s="113" t="str">
        <f t="shared" si="1"/>
        <v>HĐTT-ĐT</v>
      </c>
      <c r="E1287" s="110" t="str">
        <f t="shared" si="3"/>
        <v>17HĐTT-ĐT</v>
      </c>
      <c r="F1287" s="129">
        <v>17</v>
      </c>
      <c r="G1287" s="123" t="s">
        <v>115</v>
      </c>
      <c r="H1287" s="130"/>
      <c r="I1287" s="130"/>
      <c r="J1287" s="127" t="s">
        <v>974</v>
      </c>
      <c r="K1287" s="124" t="s">
        <v>975</v>
      </c>
      <c r="L1287" s="110"/>
      <c r="M1287" s="110"/>
      <c r="N1287" s="110"/>
      <c r="O1287" s="112"/>
      <c r="P1287" s="110"/>
    </row>
    <row r="1288" spans="1:16" ht="12.75" customHeight="1" x14ac:dyDescent="0.25">
      <c r="A1288" s="110"/>
      <c r="B1288" s="110"/>
      <c r="C1288" s="122">
        <f t="shared" si="0"/>
        <v>18</v>
      </c>
      <c r="D1288" s="113" t="str">
        <f t="shared" si="1"/>
        <v>HĐTT-ĐT</v>
      </c>
      <c r="E1288" s="110" t="str">
        <f t="shared" si="3"/>
        <v>18HĐTT-ĐT</v>
      </c>
      <c r="F1288" s="129">
        <v>18</v>
      </c>
      <c r="G1288" s="123" t="s">
        <v>115</v>
      </c>
      <c r="H1288" s="130"/>
      <c r="I1288" s="130"/>
      <c r="J1288" s="127" t="s">
        <v>974</v>
      </c>
      <c r="K1288" s="124" t="s">
        <v>975</v>
      </c>
      <c r="L1288" s="110"/>
      <c r="M1288" s="110"/>
      <c r="N1288" s="110"/>
      <c r="O1288" s="112"/>
      <c r="P1288" s="110"/>
    </row>
    <row r="1289" spans="1:16" ht="12.75" customHeight="1" x14ac:dyDescent="0.25">
      <c r="A1289" s="110"/>
      <c r="B1289" s="110"/>
      <c r="C1289" s="122">
        <f t="shared" si="0"/>
        <v>19</v>
      </c>
      <c r="D1289" s="113" t="str">
        <f t="shared" si="1"/>
        <v>HĐTT-ĐT</v>
      </c>
      <c r="E1289" s="110" t="str">
        <f t="shared" si="3"/>
        <v>19HĐTT-ĐT</v>
      </c>
      <c r="F1289" s="129">
        <v>19</v>
      </c>
      <c r="G1289" s="123" t="s">
        <v>115</v>
      </c>
      <c r="H1289" s="130"/>
      <c r="I1289" s="130"/>
      <c r="J1289" s="127" t="s">
        <v>974</v>
      </c>
      <c r="K1289" s="124" t="s">
        <v>975</v>
      </c>
      <c r="L1289" s="110"/>
      <c r="M1289" s="110"/>
      <c r="N1289" s="110"/>
      <c r="O1289" s="112"/>
      <c r="P1289" s="110"/>
    </row>
    <row r="1290" spans="1:16" ht="12.75" customHeight="1" x14ac:dyDescent="0.25">
      <c r="A1290" s="110"/>
      <c r="B1290" s="110"/>
      <c r="C1290" s="122">
        <f t="shared" si="0"/>
        <v>20</v>
      </c>
      <c r="D1290" s="113" t="str">
        <f t="shared" si="1"/>
        <v>HĐTT-ĐT</v>
      </c>
      <c r="E1290" s="110" t="str">
        <f t="shared" si="3"/>
        <v>20HĐTT-ĐT</v>
      </c>
      <c r="F1290" s="129">
        <v>20</v>
      </c>
      <c r="G1290" s="123" t="s">
        <v>115</v>
      </c>
      <c r="H1290" s="130"/>
      <c r="I1290" s="130"/>
      <c r="J1290" s="127" t="s">
        <v>974</v>
      </c>
      <c r="K1290" s="124" t="s">
        <v>975</v>
      </c>
      <c r="L1290" s="110"/>
      <c r="M1290" s="110"/>
      <c r="N1290" s="110"/>
      <c r="O1290" s="112"/>
      <c r="P1290" s="110"/>
    </row>
    <row r="1291" spans="1:16" ht="12.75" customHeight="1" x14ac:dyDescent="0.25">
      <c r="A1291" s="110"/>
      <c r="B1291" s="110"/>
      <c r="C1291" s="122">
        <f t="shared" si="0"/>
        <v>21</v>
      </c>
      <c r="D1291" s="113" t="str">
        <f t="shared" si="1"/>
        <v>HĐTT-ĐT</v>
      </c>
      <c r="E1291" s="110" t="str">
        <f t="shared" si="3"/>
        <v>21HĐTT-ĐT</v>
      </c>
      <c r="F1291" s="129">
        <v>21</v>
      </c>
      <c r="G1291" s="123" t="s">
        <v>115</v>
      </c>
      <c r="H1291" s="130"/>
      <c r="I1291" s="130"/>
      <c r="J1291" s="127" t="s">
        <v>974</v>
      </c>
      <c r="K1291" s="124" t="s">
        <v>975</v>
      </c>
      <c r="L1291" s="110"/>
      <c r="M1291" s="110"/>
      <c r="N1291" s="110"/>
      <c r="O1291" s="112"/>
      <c r="P1291" s="110"/>
    </row>
    <row r="1292" spans="1:16" ht="12.75" customHeight="1" x14ac:dyDescent="0.25">
      <c r="A1292" s="110"/>
      <c r="B1292" s="110"/>
      <c r="C1292" s="122">
        <f t="shared" si="0"/>
        <v>22</v>
      </c>
      <c r="D1292" s="113" t="str">
        <f t="shared" si="1"/>
        <v>HĐTT-ĐT</v>
      </c>
      <c r="E1292" s="110" t="str">
        <f t="shared" si="3"/>
        <v>22HĐTT-ĐT</v>
      </c>
      <c r="F1292" s="129">
        <v>22</v>
      </c>
      <c r="G1292" s="123" t="s">
        <v>115</v>
      </c>
      <c r="H1292" s="130"/>
      <c r="I1292" s="130"/>
      <c r="J1292" s="127" t="s">
        <v>974</v>
      </c>
      <c r="K1292" s="124" t="s">
        <v>975</v>
      </c>
      <c r="L1292" s="110"/>
      <c r="M1292" s="110"/>
      <c r="N1292" s="110"/>
      <c r="O1292" s="112"/>
      <c r="P1292" s="110"/>
    </row>
    <row r="1293" spans="1:16" ht="12.75" customHeight="1" x14ac:dyDescent="0.25">
      <c r="A1293" s="110"/>
      <c r="B1293" s="110"/>
      <c r="C1293" s="122">
        <f t="shared" si="0"/>
        <v>23</v>
      </c>
      <c r="D1293" s="113" t="str">
        <f t="shared" si="1"/>
        <v>HĐTT-ĐT</v>
      </c>
      <c r="E1293" s="110" t="str">
        <f t="shared" si="3"/>
        <v>23HĐTT-ĐT</v>
      </c>
      <c r="F1293" s="129">
        <v>23</v>
      </c>
      <c r="G1293" s="123" t="s">
        <v>115</v>
      </c>
      <c r="H1293" s="130"/>
      <c r="I1293" s="130"/>
      <c r="J1293" s="127" t="s">
        <v>974</v>
      </c>
      <c r="K1293" s="124" t="s">
        <v>975</v>
      </c>
      <c r="L1293" s="110"/>
      <c r="M1293" s="110"/>
      <c r="N1293" s="110"/>
      <c r="O1293" s="112"/>
      <c r="P1293" s="110"/>
    </row>
    <row r="1294" spans="1:16" ht="12.75" customHeight="1" x14ac:dyDescent="0.25">
      <c r="A1294" s="110"/>
      <c r="B1294" s="110"/>
      <c r="C1294" s="122">
        <f t="shared" si="0"/>
        <v>24</v>
      </c>
      <c r="D1294" s="113" t="str">
        <f t="shared" si="1"/>
        <v>HĐTT-ĐT</v>
      </c>
      <c r="E1294" s="110" t="str">
        <f t="shared" si="3"/>
        <v>24HĐTT-ĐT</v>
      </c>
      <c r="F1294" s="129">
        <v>24</v>
      </c>
      <c r="G1294" s="123" t="s">
        <v>115</v>
      </c>
      <c r="H1294" s="130"/>
      <c r="I1294" s="130"/>
      <c r="J1294" s="127" t="s">
        <v>974</v>
      </c>
      <c r="K1294" s="124" t="s">
        <v>975</v>
      </c>
      <c r="L1294" s="110"/>
      <c r="M1294" s="110"/>
      <c r="N1294" s="110"/>
      <c r="O1294" s="112"/>
      <c r="P1294" s="110"/>
    </row>
    <row r="1295" spans="1:16" ht="12.75" customHeight="1" x14ac:dyDescent="0.25">
      <c r="A1295" s="110"/>
      <c r="B1295" s="110"/>
      <c r="C1295" s="122">
        <f t="shared" si="0"/>
        <v>25</v>
      </c>
      <c r="D1295" s="113" t="str">
        <f t="shared" si="1"/>
        <v>HĐTT-ĐT</v>
      </c>
      <c r="E1295" s="110" t="str">
        <f t="shared" si="3"/>
        <v>25HĐTT-ĐT</v>
      </c>
      <c r="F1295" s="129">
        <v>25</v>
      </c>
      <c r="G1295" s="123" t="s">
        <v>115</v>
      </c>
      <c r="H1295" s="130"/>
      <c r="I1295" s="130"/>
      <c r="J1295" s="127" t="s">
        <v>974</v>
      </c>
      <c r="K1295" s="124" t="s">
        <v>975</v>
      </c>
      <c r="L1295" s="110"/>
      <c r="M1295" s="110"/>
      <c r="N1295" s="110"/>
      <c r="O1295" s="112"/>
      <c r="P1295" s="110"/>
    </row>
    <row r="1296" spans="1:16" ht="12.75" customHeight="1" x14ac:dyDescent="0.25">
      <c r="A1296" s="110"/>
      <c r="B1296" s="110"/>
      <c r="C1296" s="122">
        <f t="shared" si="0"/>
        <v>26</v>
      </c>
      <c r="D1296" s="113" t="str">
        <f t="shared" si="1"/>
        <v>HĐTT-ĐT</v>
      </c>
      <c r="E1296" s="110" t="str">
        <f t="shared" si="3"/>
        <v>26HĐTT-ĐT</v>
      </c>
      <c r="F1296" s="129">
        <v>26</v>
      </c>
      <c r="G1296" s="123" t="s">
        <v>115</v>
      </c>
      <c r="H1296" s="130"/>
      <c r="I1296" s="130"/>
      <c r="J1296" s="127" t="s">
        <v>974</v>
      </c>
      <c r="K1296" s="124" t="s">
        <v>975</v>
      </c>
      <c r="L1296" s="110"/>
      <c r="M1296" s="110"/>
      <c r="N1296" s="110"/>
      <c r="O1296" s="112"/>
      <c r="P1296" s="110"/>
    </row>
    <row r="1297" spans="1:16" ht="12.75" customHeight="1" x14ac:dyDescent="0.25">
      <c r="A1297" s="110"/>
      <c r="B1297" s="110"/>
      <c r="C1297" s="122">
        <f t="shared" si="0"/>
        <v>27</v>
      </c>
      <c r="D1297" s="113" t="str">
        <f t="shared" si="1"/>
        <v>HĐTT-ĐT</v>
      </c>
      <c r="E1297" s="110" t="str">
        <f t="shared" si="3"/>
        <v>27HĐTT-ĐT</v>
      </c>
      <c r="F1297" s="129">
        <v>27</v>
      </c>
      <c r="G1297" s="123" t="s">
        <v>115</v>
      </c>
      <c r="H1297" s="130"/>
      <c r="I1297" s="130"/>
      <c r="J1297" s="127" t="s">
        <v>974</v>
      </c>
      <c r="K1297" s="124" t="s">
        <v>975</v>
      </c>
      <c r="L1297" s="110"/>
      <c r="M1297" s="110"/>
      <c r="N1297" s="110"/>
      <c r="O1297" s="112"/>
      <c r="P1297" s="110"/>
    </row>
    <row r="1298" spans="1:16" ht="12.75" customHeight="1" x14ac:dyDescent="0.25">
      <c r="A1298" s="110"/>
      <c r="B1298" s="110"/>
      <c r="C1298" s="122">
        <f t="shared" si="0"/>
        <v>28</v>
      </c>
      <c r="D1298" s="113" t="str">
        <f t="shared" si="1"/>
        <v>HĐTT-ĐT</v>
      </c>
      <c r="E1298" s="110" t="str">
        <f t="shared" si="3"/>
        <v>28HĐTT-ĐT</v>
      </c>
      <c r="F1298" s="129">
        <v>28</v>
      </c>
      <c r="G1298" s="123" t="s">
        <v>115</v>
      </c>
      <c r="H1298" s="130"/>
      <c r="I1298" s="130"/>
      <c r="J1298" s="127" t="s">
        <v>974</v>
      </c>
      <c r="K1298" s="124" t="s">
        <v>975</v>
      </c>
      <c r="L1298" s="110"/>
      <c r="M1298" s="110"/>
      <c r="N1298" s="110"/>
      <c r="O1298" s="112"/>
      <c r="P1298" s="110"/>
    </row>
    <row r="1299" spans="1:16" ht="12.75" customHeight="1" x14ac:dyDescent="0.25">
      <c r="A1299" s="110"/>
      <c r="B1299" s="110"/>
      <c r="C1299" s="122">
        <f t="shared" si="0"/>
        <v>29</v>
      </c>
      <c r="D1299" s="113" t="str">
        <f t="shared" si="1"/>
        <v>HĐTT-ĐT</v>
      </c>
      <c r="E1299" s="110" t="str">
        <f t="shared" si="3"/>
        <v>29HĐTT-ĐT</v>
      </c>
      <c r="F1299" s="129">
        <v>29</v>
      </c>
      <c r="G1299" s="123" t="s">
        <v>115</v>
      </c>
      <c r="H1299" s="130"/>
      <c r="I1299" s="130"/>
      <c r="J1299" s="127" t="s">
        <v>974</v>
      </c>
      <c r="K1299" s="124" t="s">
        <v>975</v>
      </c>
      <c r="L1299" s="110"/>
      <c r="M1299" s="110"/>
      <c r="N1299" s="110"/>
      <c r="O1299" s="112"/>
      <c r="P1299" s="110"/>
    </row>
    <row r="1300" spans="1:16" ht="12.75" customHeight="1" x14ac:dyDescent="0.25">
      <c r="A1300" s="110"/>
      <c r="B1300" s="110"/>
      <c r="C1300" s="122">
        <f t="shared" si="0"/>
        <v>30</v>
      </c>
      <c r="D1300" s="113" t="str">
        <f t="shared" si="1"/>
        <v>HĐTT-ĐT</v>
      </c>
      <c r="E1300" s="110" t="str">
        <f t="shared" si="3"/>
        <v>30HĐTT-ĐT</v>
      </c>
      <c r="F1300" s="129">
        <v>30</v>
      </c>
      <c r="G1300" s="123" t="s">
        <v>115</v>
      </c>
      <c r="H1300" s="130"/>
      <c r="I1300" s="130"/>
      <c r="J1300" s="127" t="s">
        <v>974</v>
      </c>
      <c r="K1300" s="124" t="s">
        <v>975</v>
      </c>
      <c r="L1300" s="110"/>
      <c r="M1300" s="110"/>
      <c r="N1300" s="110"/>
      <c r="O1300" s="112"/>
      <c r="P1300" s="110"/>
    </row>
    <row r="1301" spans="1:16" ht="12.75" customHeight="1" x14ac:dyDescent="0.25">
      <c r="A1301" s="110"/>
      <c r="B1301" s="110"/>
      <c r="C1301" s="122">
        <f t="shared" si="0"/>
        <v>31</v>
      </c>
      <c r="D1301" s="113" t="str">
        <f t="shared" si="1"/>
        <v>HĐTT-ĐT</v>
      </c>
      <c r="E1301" s="110" t="str">
        <f t="shared" si="3"/>
        <v>31HĐTT-ĐT</v>
      </c>
      <c r="F1301" s="129">
        <v>31</v>
      </c>
      <c r="G1301" s="123" t="s">
        <v>115</v>
      </c>
      <c r="H1301" s="130"/>
      <c r="I1301" s="130"/>
      <c r="J1301" s="127" t="s">
        <v>974</v>
      </c>
      <c r="K1301" s="124" t="s">
        <v>975</v>
      </c>
      <c r="L1301" s="110"/>
      <c r="M1301" s="110"/>
      <c r="N1301" s="110"/>
      <c r="O1301" s="112"/>
      <c r="P1301" s="110"/>
    </row>
    <row r="1302" spans="1:16" ht="12.75" customHeight="1" x14ac:dyDescent="0.25">
      <c r="A1302" s="110"/>
      <c r="B1302" s="110"/>
      <c r="C1302" s="122">
        <f t="shared" si="0"/>
        <v>32</v>
      </c>
      <c r="D1302" s="113" t="str">
        <f t="shared" si="1"/>
        <v>HĐTT-ĐT</v>
      </c>
      <c r="E1302" s="110" t="str">
        <f t="shared" si="3"/>
        <v>32HĐTT-ĐT</v>
      </c>
      <c r="F1302" s="129">
        <v>32</v>
      </c>
      <c r="G1302" s="123" t="s">
        <v>115</v>
      </c>
      <c r="H1302" s="130"/>
      <c r="I1302" s="130"/>
      <c r="J1302" s="127" t="s">
        <v>974</v>
      </c>
      <c r="K1302" s="124" t="s">
        <v>975</v>
      </c>
      <c r="L1302" s="110"/>
      <c r="M1302" s="110"/>
      <c r="N1302" s="110"/>
      <c r="O1302" s="112"/>
      <c r="P1302" s="110"/>
    </row>
    <row r="1303" spans="1:16" ht="12.75" customHeight="1" x14ac:dyDescent="0.25">
      <c r="A1303" s="110"/>
      <c r="B1303" s="110"/>
      <c r="C1303" s="122">
        <f t="shared" si="0"/>
        <v>33</v>
      </c>
      <c r="D1303" s="113" t="str">
        <f t="shared" si="1"/>
        <v>HĐTT-ĐT</v>
      </c>
      <c r="E1303" s="110" t="str">
        <f t="shared" si="3"/>
        <v>33HĐTT-ĐT</v>
      </c>
      <c r="F1303" s="129">
        <v>33</v>
      </c>
      <c r="G1303" s="123" t="s">
        <v>115</v>
      </c>
      <c r="H1303" s="130"/>
      <c r="I1303" s="130"/>
      <c r="J1303" s="127" t="s">
        <v>974</v>
      </c>
      <c r="K1303" s="124" t="s">
        <v>975</v>
      </c>
      <c r="L1303" s="110"/>
      <c r="M1303" s="110"/>
      <c r="N1303" s="110"/>
      <c r="O1303" s="112"/>
      <c r="P1303" s="110"/>
    </row>
    <row r="1304" spans="1:16" ht="12.75" customHeight="1" x14ac:dyDescent="0.25">
      <c r="A1304" s="110"/>
      <c r="B1304" s="110"/>
      <c r="C1304" s="122">
        <f t="shared" si="0"/>
        <v>34</v>
      </c>
      <c r="D1304" s="113" t="str">
        <f t="shared" si="1"/>
        <v>HĐTT-ĐT</v>
      </c>
      <c r="E1304" s="110" t="str">
        <f t="shared" si="3"/>
        <v>34HĐTT-ĐT</v>
      </c>
      <c r="F1304" s="129">
        <v>34</v>
      </c>
      <c r="G1304" s="123" t="s">
        <v>115</v>
      </c>
      <c r="H1304" s="130"/>
      <c r="I1304" s="130"/>
      <c r="J1304" s="127" t="s">
        <v>974</v>
      </c>
      <c r="K1304" s="124" t="s">
        <v>975</v>
      </c>
      <c r="L1304" s="110"/>
      <c r="M1304" s="110"/>
      <c r="N1304" s="110"/>
      <c r="O1304" s="112"/>
      <c r="P1304" s="110"/>
    </row>
    <row r="1305" spans="1:16" ht="12.75" customHeight="1" x14ac:dyDescent="0.25">
      <c r="A1305" s="110"/>
      <c r="B1305" s="110"/>
      <c r="C1305" s="122">
        <f t="shared" si="0"/>
        <v>35</v>
      </c>
      <c r="D1305" s="113" t="str">
        <f t="shared" si="1"/>
        <v>HĐTT-ĐT</v>
      </c>
      <c r="E1305" s="110" t="str">
        <f t="shared" si="3"/>
        <v>35HĐTT-ĐT</v>
      </c>
      <c r="F1305" s="129">
        <v>35</v>
      </c>
      <c r="G1305" s="123" t="s">
        <v>115</v>
      </c>
      <c r="H1305" s="130"/>
      <c r="I1305" s="130"/>
      <c r="J1305" s="127" t="s">
        <v>974</v>
      </c>
      <c r="K1305" s="124" t="s">
        <v>975</v>
      </c>
      <c r="L1305" s="110"/>
      <c r="M1305" s="110"/>
      <c r="N1305" s="110"/>
      <c r="O1305" s="112"/>
      <c r="P1305" s="110"/>
    </row>
    <row r="1306" spans="1:16" ht="12.75" customHeight="1" x14ac:dyDescent="0.2">
      <c r="A1306" s="110"/>
      <c r="B1306" s="110"/>
      <c r="C1306" s="122">
        <f t="shared" si="0"/>
        <v>1</v>
      </c>
      <c r="D1306" s="113" t="e">
        <f t="shared" si="1"/>
        <v>#N/A</v>
      </c>
      <c r="E1306" s="110" t="e">
        <f t="shared" si="3"/>
        <v>#N/A</v>
      </c>
      <c r="F1306" s="122"/>
      <c r="G1306" s="113"/>
      <c r="H1306" s="113"/>
      <c r="I1306" s="113"/>
      <c r="J1306" s="128"/>
      <c r="K1306" s="124"/>
      <c r="L1306" s="110"/>
      <c r="M1306" s="110"/>
      <c r="N1306" s="110"/>
      <c r="O1306" s="112"/>
      <c r="P1306" s="110"/>
    </row>
    <row r="1307" spans="1:16" ht="12.75" customHeight="1" x14ac:dyDescent="0.2">
      <c r="A1307" s="110"/>
      <c r="B1307" s="110"/>
      <c r="C1307" s="122">
        <f t="shared" si="0"/>
        <v>2</v>
      </c>
      <c r="D1307" s="113" t="e">
        <f t="shared" si="1"/>
        <v>#N/A</v>
      </c>
      <c r="E1307" s="110" t="e">
        <f t="shared" si="3"/>
        <v>#N/A</v>
      </c>
      <c r="F1307" s="122"/>
      <c r="G1307" s="113"/>
      <c r="H1307" s="113"/>
      <c r="I1307" s="113"/>
      <c r="J1307" s="128"/>
      <c r="K1307" s="124"/>
      <c r="L1307" s="110"/>
      <c r="M1307" s="110"/>
      <c r="N1307" s="110"/>
      <c r="O1307" s="112"/>
      <c r="P1307" s="110"/>
    </row>
    <row r="1308" spans="1:16" ht="12.75" customHeight="1" x14ac:dyDescent="0.2">
      <c r="A1308" s="110"/>
      <c r="B1308" s="110"/>
      <c r="C1308" s="122">
        <f t="shared" si="0"/>
        <v>3</v>
      </c>
      <c r="D1308" s="113" t="e">
        <f t="shared" si="1"/>
        <v>#N/A</v>
      </c>
      <c r="E1308" s="110" t="e">
        <f t="shared" si="3"/>
        <v>#N/A</v>
      </c>
      <c r="F1308" s="122"/>
      <c r="G1308" s="113"/>
      <c r="H1308" s="113"/>
      <c r="I1308" s="113"/>
      <c r="J1308" s="128"/>
      <c r="K1308" s="124"/>
      <c r="L1308" s="110"/>
      <c r="M1308" s="110"/>
      <c r="N1308" s="110"/>
      <c r="O1308" s="112"/>
      <c r="P1308" s="110"/>
    </row>
    <row r="1309" spans="1:16" ht="12.75" customHeight="1" x14ac:dyDescent="0.2">
      <c r="A1309" s="110"/>
      <c r="B1309" s="110"/>
      <c r="C1309" s="122">
        <f t="shared" si="0"/>
        <v>4</v>
      </c>
      <c r="D1309" s="113" t="e">
        <f t="shared" si="1"/>
        <v>#N/A</v>
      </c>
      <c r="E1309" s="110" t="e">
        <f t="shared" si="3"/>
        <v>#N/A</v>
      </c>
      <c r="F1309" s="122"/>
      <c r="G1309" s="113"/>
      <c r="H1309" s="113"/>
      <c r="I1309" s="113"/>
      <c r="J1309" s="128"/>
      <c r="K1309" s="124"/>
      <c r="L1309" s="110"/>
      <c r="M1309" s="110"/>
      <c r="N1309" s="110"/>
      <c r="O1309" s="112"/>
      <c r="P1309" s="110"/>
    </row>
    <row r="1310" spans="1:16" ht="12.75" customHeight="1" x14ac:dyDescent="0.2">
      <c r="A1310" s="110"/>
      <c r="B1310" s="110"/>
      <c r="C1310" s="122">
        <f t="shared" si="0"/>
        <v>5</v>
      </c>
      <c r="D1310" s="113" t="e">
        <f t="shared" si="1"/>
        <v>#N/A</v>
      </c>
      <c r="E1310" s="110" t="e">
        <f t="shared" si="3"/>
        <v>#N/A</v>
      </c>
      <c r="F1310" s="122"/>
      <c r="G1310" s="113"/>
      <c r="H1310" s="113"/>
      <c r="I1310" s="113"/>
      <c r="J1310" s="128"/>
      <c r="K1310" s="124"/>
      <c r="L1310" s="110"/>
      <c r="M1310" s="110"/>
      <c r="N1310" s="110"/>
      <c r="O1310" s="112"/>
      <c r="P1310" s="110"/>
    </row>
    <row r="1311" spans="1:16" ht="12.75" customHeight="1" x14ac:dyDescent="0.2">
      <c r="A1311" s="110"/>
      <c r="B1311" s="110"/>
      <c r="C1311" s="122">
        <f t="shared" si="0"/>
        <v>6</v>
      </c>
      <c r="D1311" s="113" t="e">
        <f t="shared" si="1"/>
        <v>#N/A</v>
      </c>
      <c r="E1311" s="110" t="e">
        <f t="shared" si="3"/>
        <v>#N/A</v>
      </c>
      <c r="F1311" s="122"/>
      <c r="G1311" s="113"/>
      <c r="H1311" s="113"/>
      <c r="I1311" s="113"/>
      <c r="J1311" s="128"/>
      <c r="K1311" s="124"/>
      <c r="L1311" s="110"/>
      <c r="M1311" s="110"/>
      <c r="N1311" s="110"/>
      <c r="O1311" s="112"/>
      <c r="P1311" s="110"/>
    </row>
    <row r="1312" spans="1:16" ht="12.75" customHeight="1" x14ac:dyDescent="0.2">
      <c r="A1312" s="110"/>
      <c r="B1312" s="110"/>
      <c r="C1312" s="122">
        <f t="shared" si="0"/>
        <v>7</v>
      </c>
      <c r="D1312" s="113" t="e">
        <f t="shared" si="1"/>
        <v>#N/A</v>
      </c>
      <c r="E1312" s="110" t="e">
        <f t="shared" si="3"/>
        <v>#N/A</v>
      </c>
      <c r="F1312" s="122"/>
      <c r="G1312" s="113"/>
      <c r="H1312" s="113"/>
      <c r="I1312" s="113"/>
      <c r="J1312" s="128"/>
      <c r="K1312" s="124"/>
      <c r="L1312" s="110"/>
      <c r="M1312" s="110"/>
      <c r="N1312" s="110"/>
      <c r="O1312" s="112"/>
      <c r="P1312" s="110"/>
    </row>
    <row r="1313" spans="1:16" ht="12.75" customHeight="1" x14ac:dyDescent="0.2">
      <c r="A1313" s="110"/>
      <c r="B1313" s="110"/>
      <c r="C1313" s="122">
        <f t="shared" si="0"/>
        <v>8</v>
      </c>
      <c r="D1313" s="113" t="e">
        <f t="shared" si="1"/>
        <v>#N/A</v>
      </c>
      <c r="E1313" s="110" t="e">
        <f t="shared" si="3"/>
        <v>#N/A</v>
      </c>
      <c r="F1313" s="122"/>
      <c r="G1313" s="113"/>
      <c r="H1313" s="113"/>
      <c r="I1313" s="113"/>
      <c r="J1313" s="128"/>
      <c r="K1313" s="124"/>
      <c r="L1313" s="110"/>
      <c r="M1313" s="110"/>
      <c r="N1313" s="110"/>
      <c r="O1313" s="112"/>
      <c r="P1313" s="110"/>
    </row>
    <row r="1314" spans="1:16" ht="12.75" customHeight="1" x14ac:dyDescent="0.2">
      <c r="A1314" s="110"/>
      <c r="B1314" s="110"/>
      <c r="C1314" s="122">
        <f t="shared" si="0"/>
        <v>9</v>
      </c>
      <c r="D1314" s="113" t="e">
        <f t="shared" si="1"/>
        <v>#N/A</v>
      </c>
      <c r="E1314" s="110" t="e">
        <f t="shared" si="3"/>
        <v>#N/A</v>
      </c>
      <c r="F1314" s="122"/>
      <c r="G1314" s="113"/>
      <c r="H1314" s="113"/>
      <c r="I1314" s="113"/>
      <c r="J1314" s="128"/>
      <c r="K1314" s="124"/>
      <c r="L1314" s="110"/>
      <c r="M1314" s="110"/>
      <c r="N1314" s="110"/>
      <c r="O1314" s="112"/>
      <c r="P1314" s="110"/>
    </row>
    <row r="1315" spans="1:16" ht="12.75" customHeight="1" x14ac:dyDescent="0.2">
      <c r="A1315" s="110"/>
      <c r="B1315" s="110"/>
      <c r="C1315" s="122">
        <f t="shared" si="0"/>
        <v>10</v>
      </c>
      <c r="D1315" s="113" t="e">
        <f t="shared" si="1"/>
        <v>#N/A</v>
      </c>
      <c r="E1315" s="110" t="e">
        <f t="shared" si="3"/>
        <v>#N/A</v>
      </c>
      <c r="F1315" s="122"/>
      <c r="G1315" s="113"/>
      <c r="H1315" s="113"/>
      <c r="I1315" s="113"/>
      <c r="J1315" s="128"/>
      <c r="K1315" s="124"/>
      <c r="L1315" s="110"/>
      <c r="M1315" s="110"/>
      <c r="N1315" s="110"/>
      <c r="O1315" s="112"/>
      <c r="P1315" s="110"/>
    </row>
    <row r="1316" spans="1:16" ht="12.75" customHeight="1" x14ac:dyDescent="0.2">
      <c r="A1316" s="110"/>
      <c r="B1316" s="110"/>
      <c r="C1316" s="122">
        <f t="shared" si="0"/>
        <v>11</v>
      </c>
      <c r="D1316" s="113" t="e">
        <f t="shared" si="1"/>
        <v>#N/A</v>
      </c>
      <c r="E1316" s="110" t="e">
        <f t="shared" si="3"/>
        <v>#N/A</v>
      </c>
      <c r="F1316" s="122"/>
      <c r="G1316" s="113"/>
      <c r="H1316" s="113"/>
      <c r="I1316" s="113"/>
      <c r="J1316" s="128"/>
      <c r="K1316" s="124"/>
      <c r="L1316" s="110"/>
      <c r="M1316" s="110"/>
      <c r="N1316" s="110"/>
      <c r="O1316" s="112"/>
      <c r="P1316" s="110"/>
    </row>
    <row r="1317" spans="1:16" ht="12.75" customHeight="1" x14ac:dyDescent="0.2">
      <c r="A1317" s="110"/>
      <c r="B1317" s="110"/>
      <c r="C1317" s="122">
        <f t="shared" si="0"/>
        <v>12</v>
      </c>
      <c r="D1317" s="113" t="e">
        <f t="shared" si="1"/>
        <v>#N/A</v>
      </c>
      <c r="E1317" s="110" t="e">
        <f t="shared" si="3"/>
        <v>#N/A</v>
      </c>
      <c r="F1317" s="122"/>
      <c r="G1317" s="113"/>
      <c r="H1317" s="113"/>
      <c r="I1317" s="113"/>
      <c r="J1317" s="128"/>
      <c r="K1317" s="124"/>
      <c r="L1317" s="110"/>
      <c r="M1317" s="110"/>
      <c r="N1317" s="110"/>
      <c r="O1317" s="112"/>
      <c r="P1317" s="110"/>
    </row>
    <row r="1318" spans="1:16" ht="12.75" customHeight="1" x14ac:dyDescent="0.2">
      <c r="A1318" s="110"/>
      <c r="B1318" s="110"/>
      <c r="C1318" s="122">
        <f t="shared" si="0"/>
        <v>13</v>
      </c>
      <c r="D1318" s="113" t="e">
        <f t="shared" si="1"/>
        <v>#N/A</v>
      </c>
      <c r="E1318" s="110" t="e">
        <f t="shared" si="3"/>
        <v>#N/A</v>
      </c>
      <c r="F1318" s="122"/>
      <c r="G1318" s="113"/>
      <c r="H1318" s="113"/>
      <c r="I1318" s="113"/>
      <c r="J1318" s="128"/>
      <c r="K1318" s="124"/>
      <c r="L1318" s="110"/>
      <c r="M1318" s="110"/>
      <c r="N1318" s="110"/>
      <c r="O1318" s="112"/>
      <c r="P1318" s="110"/>
    </row>
    <row r="1319" spans="1:16" ht="12.75" customHeight="1" x14ac:dyDescent="0.2">
      <c r="A1319" s="110"/>
      <c r="B1319" s="110"/>
      <c r="C1319" s="122">
        <f t="shared" si="0"/>
        <v>14</v>
      </c>
      <c r="D1319" s="113" t="e">
        <f t="shared" si="1"/>
        <v>#N/A</v>
      </c>
      <c r="E1319" s="110" t="e">
        <f t="shared" si="3"/>
        <v>#N/A</v>
      </c>
      <c r="F1319" s="122"/>
      <c r="G1319" s="113"/>
      <c r="H1319" s="113"/>
      <c r="I1319" s="113"/>
      <c r="J1319" s="128"/>
      <c r="K1319" s="124"/>
      <c r="L1319" s="110"/>
      <c r="M1319" s="110"/>
      <c r="N1319" s="110"/>
      <c r="O1319" s="112"/>
      <c r="P1319" s="110"/>
    </row>
    <row r="1320" spans="1:16" ht="12.75" customHeight="1" x14ac:dyDescent="0.2">
      <c r="A1320" s="110"/>
      <c r="B1320" s="110"/>
      <c r="C1320" s="122">
        <f t="shared" si="0"/>
        <v>15</v>
      </c>
      <c r="D1320" s="113" t="e">
        <f t="shared" si="1"/>
        <v>#N/A</v>
      </c>
      <c r="E1320" s="110" t="e">
        <f t="shared" si="3"/>
        <v>#N/A</v>
      </c>
      <c r="F1320" s="122"/>
      <c r="G1320" s="113"/>
      <c r="H1320" s="113"/>
      <c r="I1320" s="113"/>
      <c r="J1320" s="128"/>
      <c r="K1320" s="124"/>
      <c r="L1320" s="110"/>
      <c r="M1320" s="110"/>
      <c r="N1320" s="110"/>
      <c r="O1320" s="112"/>
      <c r="P1320" s="110"/>
    </row>
    <row r="1321" spans="1:16" ht="12.75" customHeight="1" x14ac:dyDescent="0.2">
      <c r="A1321" s="110"/>
      <c r="B1321" s="110"/>
      <c r="C1321" s="122">
        <f t="shared" si="0"/>
        <v>16</v>
      </c>
      <c r="D1321" s="113" t="e">
        <f t="shared" si="1"/>
        <v>#N/A</v>
      </c>
      <c r="E1321" s="110" t="e">
        <f t="shared" si="3"/>
        <v>#N/A</v>
      </c>
      <c r="F1321" s="122"/>
      <c r="G1321" s="113"/>
      <c r="H1321" s="113"/>
      <c r="I1321" s="113"/>
      <c r="J1321" s="128"/>
      <c r="K1321" s="124"/>
      <c r="L1321" s="110"/>
      <c r="M1321" s="110"/>
      <c r="N1321" s="110"/>
      <c r="O1321" s="112"/>
      <c r="P1321" s="110"/>
    </row>
    <row r="1322" spans="1:16" ht="12.75" customHeight="1" x14ac:dyDescent="0.2">
      <c r="A1322" s="110"/>
      <c r="B1322" s="110"/>
      <c r="C1322" s="122">
        <f t="shared" si="0"/>
        <v>17</v>
      </c>
      <c r="D1322" s="113" t="e">
        <f t="shared" si="1"/>
        <v>#N/A</v>
      </c>
      <c r="E1322" s="110" t="e">
        <f t="shared" si="3"/>
        <v>#N/A</v>
      </c>
      <c r="F1322" s="122"/>
      <c r="G1322" s="113"/>
      <c r="H1322" s="113"/>
      <c r="I1322" s="113"/>
      <c r="J1322" s="128"/>
      <c r="K1322" s="124"/>
      <c r="L1322" s="110"/>
      <c r="M1322" s="110"/>
      <c r="N1322" s="110"/>
      <c r="O1322" s="112"/>
      <c r="P1322" s="110"/>
    </row>
    <row r="1323" spans="1:16" ht="12.75" customHeight="1" x14ac:dyDescent="0.2">
      <c r="A1323" s="110"/>
      <c r="B1323" s="110"/>
      <c r="C1323" s="122">
        <f t="shared" si="0"/>
        <v>18</v>
      </c>
      <c r="D1323" s="113" t="e">
        <f t="shared" si="1"/>
        <v>#N/A</v>
      </c>
      <c r="E1323" s="110" t="e">
        <f t="shared" si="3"/>
        <v>#N/A</v>
      </c>
      <c r="F1323" s="122"/>
      <c r="G1323" s="113"/>
      <c r="H1323" s="113"/>
      <c r="I1323" s="113"/>
      <c r="J1323" s="128"/>
      <c r="K1323" s="124"/>
      <c r="L1323" s="110"/>
      <c r="M1323" s="110"/>
      <c r="N1323" s="110"/>
      <c r="O1323" s="112"/>
      <c r="P1323" s="110"/>
    </row>
    <row r="1324" spans="1:16" ht="12.75" customHeight="1" x14ac:dyDescent="0.2">
      <c r="A1324" s="110"/>
      <c r="B1324" s="110"/>
      <c r="C1324" s="122">
        <f t="shared" si="0"/>
        <v>19</v>
      </c>
      <c r="D1324" s="113" t="e">
        <f t="shared" si="1"/>
        <v>#N/A</v>
      </c>
      <c r="E1324" s="110" t="e">
        <f t="shared" si="3"/>
        <v>#N/A</v>
      </c>
      <c r="F1324" s="122"/>
      <c r="G1324" s="113"/>
      <c r="H1324" s="113"/>
      <c r="I1324" s="113"/>
      <c r="J1324" s="128"/>
      <c r="K1324" s="124"/>
      <c r="L1324" s="110"/>
      <c r="M1324" s="110"/>
      <c r="N1324" s="110"/>
      <c r="O1324" s="112"/>
      <c r="P1324" s="110"/>
    </row>
    <row r="1325" spans="1:16" ht="12.75" customHeight="1" x14ac:dyDescent="0.2">
      <c r="A1325" s="110"/>
      <c r="B1325" s="110"/>
      <c r="C1325" s="122">
        <f t="shared" si="0"/>
        <v>20</v>
      </c>
      <c r="D1325" s="113" t="e">
        <f t="shared" si="1"/>
        <v>#N/A</v>
      </c>
      <c r="E1325" s="110" t="e">
        <f t="shared" si="3"/>
        <v>#N/A</v>
      </c>
      <c r="F1325" s="122"/>
      <c r="G1325" s="113"/>
      <c r="H1325" s="113"/>
      <c r="I1325" s="113"/>
      <c r="J1325" s="128"/>
      <c r="K1325" s="124"/>
      <c r="L1325" s="110"/>
      <c r="M1325" s="110"/>
      <c r="N1325" s="110"/>
      <c r="O1325" s="110"/>
      <c r="P1325" s="112"/>
    </row>
    <row r="1326" spans="1:16" ht="12.75" customHeight="1" x14ac:dyDescent="0.2">
      <c r="A1326" s="110"/>
      <c r="B1326" s="110"/>
      <c r="C1326" s="122">
        <f t="shared" si="0"/>
        <v>21</v>
      </c>
      <c r="D1326" s="113" t="e">
        <f t="shared" si="1"/>
        <v>#N/A</v>
      </c>
      <c r="E1326" s="110" t="e">
        <f t="shared" si="3"/>
        <v>#N/A</v>
      </c>
      <c r="F1326" s="122"/>
      <c r="G1326" s="113"/>
      <c r="H1326" s="113"/>
      <c r="I1326" s="113"/>
      <c r="J1326" s="128"/>
      <c r="K1326" s="124"/>
      <c r="L1326" s="110"/>
      <c r="M1326" s="110"/>
      <c r="N1326" s="110"/>
      <c r="O1326" s="110"/>
      <c r="P1326" s="112"/>
    </row>
    <row r="1327" spans="1:16" ht="12.75" customHeight="1" x14ac:dyDescent="0.2">
      <c r="A1327" s="110"/>
      <c r="B1327" s="110"/>
      <c r="C1327" s="122">
        <f t="shared" si="0"/>
        <v>22</v>
      </c>
      <c r="D1327" s="113" t="e">
        <f t="shared" si="1"/>
        <v>#N/A</v>
      </c>
      <c r="E1327" s="110" t="e">
        <f t="shared" si="3"/>
        <v>#N/A</v>
      </c>
      <c r="F1327" s="122"/>
      <c r="G1327" s="113"/>
      <c r="H1327" s="113"/>
      <c r="I1327" s="113"/>
      <c r="J1327" s="128"/>
      <c r="K1327" s="124"/>
      <c r="L1327" s="110"/>
      <c r="M1327" s="110"/>
      <c r="N1327" s="110"/>
      <c r="O1327" s="110"/>
      <c r="P1327" s="112"/>
    </row>
    <row r="1328" spans="1:16" ht="12.75" customHeight="1" x14ac:dyDescent="0.2">
      <c r="A1328" s="110"/>
      <c r="B1328" s="110"/>
      <c r="C1328" s="122">
        <f t="shared" si="0"/>
        <v>23</v>
      </c>
      <c r="D1328" s="113" t="e">
        <f t="shared" si="1"/>
        <v>#N/A</v>
      </c>
      <c r="E1328" s="110" t="e">
        <f t="shared" si="3"/>
        <v>#N/A</v>
      </c>
      <c r="F1328" s="122"/>
      <c r="G1328" s="113"/>
      <c r="H1328" s="113"/>
      <c r="I1328" s="113"/>
      <c r="J1328" s="128"/>
      <c r="K1328" s="124"/>
      <c r="L1328" s="110"/>
      <c r="M1328" s="110"/>
      <c r="N1328" s="110"/>
      <c r="O1328" s="110"/>
      <c r="P1328" s="112"/>
    </row>
    <row r="1329" spans="1:16" ht="12.75" customHeight="1" x14ac:dyDescent="0.2">
      <c r="A1329" s="110"/>
      <c r="B1329" s="110"/>
      <c r="C1329" s="122">
        <f t="shared" si="0"/>
        <v>24</v>
      </c>
      <c r="D1329" s="113" t="e">
        <f t="shared" si="1"/>
        <v>#N/A</v>
      </c>
      <c r="E1329" s="110" t="e">
        <f t="shared" si="3"/>
        <v>#N/A</v>
      </c>
      <c r="F1329" s="122"/>
      <c r="G1329" s="113"/>
      <c r="H1329" s="113"/>
      <c r="I1329" s="113"/>
      <c r="J1329" s="128"/>
      <c r="K1329" s="124"/>
      <c r="L1329" s="110"/>
      <c r="M1329" s="110"/>
      <c r="N1329" s="110"/>
      <c r="O1329" s="110"/>
      <c r="P1329" s="112"/>
    </row>
    <row r="1330" spans="1:16" ht="12.75" customHeight="1" x14ac:dyDescent="0.2">
      <c r="A1330" s="110"/>
      <c r="B1330" s="110"/>
      <c r="C1330" s="122">
        <f t="shared" si="0"/>
        <v>25</v>
      </c>
      <c r="D1330" s="113" t="e">
        <f t="shared" si="1"/>
        <v>#N/A</v>
      </c>
      <c r="E1330" s="110" t="e">
        <f t="shared" si="3"/>
        <v>#N/A</v>
      </c>
      <c r="F1330" s="122"/>
      <c r="G1330" s="113"/>
      <c r="H1330" s="113"/>
      <c r="I1330" s="113"/>
      <c r="J1330" s="128"/>
      <c r="K1330" s="124"/>
      <c r="L1330" s="110"/>
      <c r="M1330" s="110"/>
      <c r="N1330" s="110"/>
      <c r="O1330" s="110"/>
      <c r="P1330" s="112"/>
    </row>
    <row r="1331" spans="1:16" ht="12.75" customHeight="1" x14ac:dyDescent="0.2">
      <c r="A1331" s="110"/>
      <c r="B1331" s="110"/>
      <c r="C1331" s="122">
        <f t="shared" si="0"/>
        <v>26</v>
      </c>
      <c r="D1331" s="113" t="e">
        <f t="shared" si="1"/>
        <v>#N/A</v>
      </c>
      <c r="E1331" s="110" t="e">
        <f t="shared" si="3"/>
        <v>#N/A</v>
      </c>
      <c r="F1331" s="122"/>
      <c r="G1331" s="113"/>
      <c r="H1331" s="113"/>
      <c r="I1331" s="113"/>
      <c r="J1331" s="128"/>
      <c r="K1331" s="124"/>
      <c r="L1331" s="110"/>
      <c r="M1331" s="110"/>
      <c r="N1331" s="110"/>
      <c r="O1331" s="110"/>
      <c r="P1331" s="112"/>
    </row>
    <row r="1332" spans="1:16" ht="12.75" customHeight="1" x14ac:dyDescent="0.2">
      <c r="A1332" s="110"/>
      <c r="B1332" s="110"/>
      <c r="C1332" s="122">
        <f t="shared" si="0"/>
        <v>27</v>
      </c>
      <c r="D1332" s="113" t="e">
        <f t="shared" si="1"/>
        <v>#N/A</v>
      </c>
      <c r="E1332" s="110" t="e">
        <f t="shared" si="3"/>
        <v>#N/A</v>
      </c>
      <c r="F1332" s="122"/>
      <c r="G1332" s="113"/>
      <c r="H1332" s="113"/>
      <c r="I1332" s="113"/>
      <c r="J1332" s="128"/>
      <c r="K1332" s="124"/>
      <c r="L1332" s="110"/>
      <c r="M1332" s="110"/>
      <c r="N1332" s="110"/>
      <c r="O1332" s="110"/>
      <c r="P1332" s="112"/>
    </row>
    <row r="1333" spans="1:16" ht="12.75" customHeight="1" x14ac:dyDescent="0.2">
      <c r="A1333" s="110"/>
      <c r="B1333" s="110"/>
      <c r="C1333" s="122">
        <f t="shared" si="0"/>
        <v>28</v>
      </c>
      <c r="D1333" s="113" t="e">
        <f t="shared" si="1"/>
        <v>#N/A</v>
      </c>
      <c r="E1333" s="110" t="e">
        <f t="shared" si="3"/>
        <v>#N/A</v>
      </c>
      <c r="F1333" s="122"/>
      <c r="G1333" s="113"/>
      <c r="H1333" s="113"/>
      <c r="I1333" s="113"/>
      <c r="J1333" s="128"/>
      <c r="K1333" s="124"/>
      <c r="L1333" s="110"/>
      <c r="M1333" s="110"/>
      <c r="N1333" s="110"/>
      <c r="O1333" s="110"/>
      <c r="P1333" s="112"/>
    </row>
    <row r="1334" spans="1:16" ht="12.75" customHeight="1" x14ac:dyDescent="0.2">
      <c r="A1334" s="110"/>
      <c r="B1334" s="110"/>
      <c r="C1334" s="122">
        <f t="shared" si="0"/>
        <v>29</v>
      </c>
      <c r="D1334" s="113" t="e">
        <f t="shared" si="1"/>
        <v>#N/A</v>
      </c>
      <c r="E1334" s="110" t="e">
        <f t="shared" si="3"/>
        <v>#N/A</v>
      </c>
      <c r="F1334" s="122"/>
      <c r="G1334" s="113"/>
      <c r="H1334" s="113"/>
      <c r="I1334" s="113"/>
      <c r="J1334" s="128"/>
      <c r="K1334" s="124"/>
      <c r="L1334" s="110"/>
      <c r="M1334" s="110"/>
      <c r="N1334" s="110"/>
      <c r="O1334" s="110"/>
      <c r="P1334" s="112"/>
    </row>
    <row r="1335" spans="1:16" ht="12.75" customHeight="1" x14ac:dyDescent="0.2">
      <c r="A1335" s="110"/>
      <c r="B1335" s="110"/>
      <c r="C1335" s="122">
        <f t="shared" si="0"/>
        <v>30</v>
      </c>
      <c r="D1335" s="113" t="e">
        <f t="shared" si="1"/>
        <v>#N/A</v>
      </c>
      <c r="E1335" s="110" t="e">
        <f t="shared" si="3"/>
        <v>#N/A</v>
      </c>
      <c r="F1335" s="122"/>
      <c r="G1335" s="113"/>
      <c r="H1335" s="113"/>
      <c r="I1335" s="113"/>
      <c r="J1335" s="128"/>
      <c r="K1335" s="124"/>
      <c r="L1335" s="110"/>
      <c r="M1335" s="110"/>
      <c r="N1335" s="110"/>
      <c r="O1335" s="110"/>
      <c r="P1335" s="112"/>
    </row>
    <row r="1336" spans="1:16" ht="12.75" customHeight="1" x14ac:dyDescent="0.2">
      <c r="A1336" s="110"/>
      <c r="B1336" s="110"/>
      <c r="C1336" s="122">
        <f t="shared" si="0"/>
        <v>31</v>
      </c>
      <c r="D1336" s="113" t="e">
        <f t="shared" si="1"/>
        <v>#N/A</v>
      </c>
      <c r="E1336" s="110" t="e">
        <f t="shared" si="3"/>
        <v>#N/A</v>
      </c>
      <c r="F1336" s="122"/>
      <c r="G1336" s="113"/>
      <c r="H1336" s="113"/>
      <c r="I1336" s="113"/>
      <c r="J1336" s="128"/>
      <c r="K1336" s="124"/>
      <c r="L1336" s="110"/>
      <c r="M1336" s="110"/>
      <c r="N1336" s="110"/>
      <c r="O1336" s="110"/>
      <c r="P1336" s="112"/>
    </row>
    <row r="1337" spans="1:16" ht="12.75" customHeight="1" x14ac:dyDescent="0.2">
      <c r="A1337" s="110"/>
      <c r="B1337" s="110"/>
      <c r="C1337" s="122">
        <f t="shared" si="0"/>
        <v>32</v>
      </c>
      <c r="D1337" s="113" t="e">
        <f t="shared" si="1"/>
        <v>#N/A</v>
      </c>
      <c r="E1337" s="110" t="e">
        <f t="shared" si="3"/>
        <v>#N/A</v>
      </c>
      <c r="F1337" s="122"/>
      <c r="G1337" s="113"/>
      <c r="H1337" s="113"/>
      <c r="I1337" s="113"/>
      <c r="J1337" s="128"/>
      <c r="K1337" s="124"/>
      <c r="L1337" s="110"/>
      <c r="M1337" s="110"/>
      <c r="N1337" s="110"/>
      <c r="O1337" s="110"/>
      <c r="P1337" s="112"/>
    </row>
    <row r="1338" spans="1:16" ht="12.75" customHeight="1" x14ac:dyDescent="0.2">
      <c r="A1338" s="110"/>
      <c r="B1338" s="110"/>
      <c r="C1338" s="122">
        <f t="shared" si="0"/>
        <v>33</v>
      </c>
      <c r="D1338" s="113" t="e">
        <f t="shared" si="1"/>
        <v>#N/A</v>
      </c>
      <c r="E1338" s="110" t="e">
        <f t="shared" si="3"/>
        <v>#N/A</v>
      </c>
      <c r="F1338" s="122"/>
      <c r="G1338" s="113"/>
      <c r="H1338" s="113"/>
      <c r="I1338" s="113"/>
      <c r="J1338" s="128"/>
      <c r="K1338" s="124"/>
      <c r="L1338" s="110"/>
      <c r="M1338" s="110"/>
      <c r="N1338" s="110"/>
      <c r="O1338" s="110"/>
      <c r="P1338" s="112"/>
    </row>
    <row r="1339" spans="1:16" ht="12.75" customHeight="1" x14ac:dyDescent="0.2">
      <c r="A1339" s="110"/>
      <c r="B1339" s="110"/>
      <c r="C1339" s="122">
        <f t="shared" si="0"/>
        <v>34</v>
      </c>
      <c r="D1339" s="113" t="e">
        <f t="shared" si="1"/>
        <v>#N/A</v>
      </c>
      <c r="E1339" s="110" t="e">
        <f t="shared" si="3"/>
        <v>#N/A</v>
      </c>
      <c r="F1339" s="122"/>
      <c r="G1339" s="113"/>
      <c r="H1339" s="113"/>
      <c r="I1339" s="113"/>
      <c r="J1339" s="128"/>
      <c r="K1339" s="124"/>
      <c r="L1339" s="110"/>
      <c r="M1339" s="110"/>
      <c r="N1339" s="110"/>
      <c r="O1339" s="110"/>
      <c r="P1339" s="112"/>
    </row>
    <row r="1340" spans="1:16" ht="12.75" customHeight="1" x14ac:dyDescent="0.2">
      <c r="A1340" s="110"/>
      <c r="B1340" s="110"/>
      <c r="C1340" s="122">
        <f t="shared" si="0"/>
        <v>35</v>
      </c>
      <c r="D1340" s="113" t="e">
        <f t="shared" si="1"/>
        <v>#N/A</v>
      </c>
      <c r="E1340" s="110" t="e">
        <f t="shared" si="3"/>
        <v>#N/A</v>
      </c>
      <c r="F1340" s="122"/>
      <c r="G1340" s="113"/>
      <c r="H1340" s="113"/>
      <c r="I1340" s="113"/>
      <c r="J1340" s="128"/>
      <c r="K1340" s="124"/>
      <c r="L1340" s="110"/>
      <c r="M1340" s="110"/>
      <c r="N1340" s="110"/>
      <c r="O1340" s="110"/>
      <c r="P1340" s="112"/>
    </row>
    <row r="1341" spans="1:16" ht="12.75" customHeight="1" x14ac:dyDescent="0.2">
      <c r="A1341" s="110"/>
      <c r="B1341" s="110"/>
      <c r="C1341" s="122">
        <f t="shared" si="0"/>
        <v>36</v>
      </c>
      <c r="D1341" s="113" t="e">
        <f t="shared" si="1"/>
        <v>#N/A</v>
      </c>
      <c r="E1341" s="110" t="e">
        <f t="shared" si="3"/>
        <v>#N/A</v>
      </c>
      <c r="F1341" s="122"/>
      <c r="G1341" s="113"/>
      <c r="H1341" s="113"/>
      <c r="I1341" s="113"/>
      <c r="J1341" s="128"/>
      <c r="K1341" s="124"/>
      <c r="L1341" s="110"/>
      <c r="M1341" s="110"/>
      <c r="N1341" s="110"/>
      <c r="O1341" s="110"/>
      <c r="P1341" s="112"/>
    </row>
    <row r="1342" spans="1:16" ht="12.75" customHeight="1" x14ac:dyDescent="0.2">
      <c r="A1342" s="110"/>
      <c r="B1342" s="110"/>
      <c r="C1342" s="122">
        <f t="shared" si="0"/>
        <v>37</v>
      </c>
      <c r="D1342" s="113" t="e">
        <f t="shared" si="1"/>
        <v>#N/A</v>
      </c>
      <c r="E1342" s="110" t="e">
        <f t="shared" si="3"/>
        <v>#N/A</v>
      </c>
      <c r="F1342" s="122"/>
      <c r="G1342" s="113"/>
      <c r="H1342" s="113"/>
      <c r="I1342" s="113"/>
      <c r="J1342" s="128"/>
      <c r="K1342" s="124"/>
      <c r="L1342" s="110"/>
      <c r="M1342" s="110"/>
      <c r="N1342" s="110"/>
      <c r="O1342" s="110"/>
      <c r="P1342" s="112"/>
    </row>
    <row r="1343" spans="1:16" ht="12.75" customHeight="1" x14ac:dyDescent="0.2">
      <c r="A1343" s="110"/>
      <c r="B1343" s="110"/>
      <c r="C1343" s="122">
        <f t="shared" si="0"/>
        <v>38</v>
      </c>
      <c r="D1343" s="113" t="e">
        <f t="shared" si="1"/>
        <v>#N/A</v>
      </c>
      <c r="E1343" s="110" t="e">
        <f t="shared" si="3"/>
        <v>#N/A</v>
      </c>
      <c r="F1343" s="122"/>
      <c r="G1343" s="113"/>
      <c r="H1343" s="113"/>
      <c r="I1343" s="113"/>
      <c r="J1343" s="128"/>
      <c r="K1343" s="124"/>
      <c r="L1343" s="110"/>
      <c r="M1343" s="110"/>
      <c r="N1343" s="110"/>
      <c r="O1343" s="110"/>
      <c r="P1343" s="112"/>
    </row>
    <row r="1344" spans="1:16" ht="12.75" customHeight="1" x14ac:dyDescent="0.2">
      <c r="A1344" s="110"/>
      <c r="B1344" s="110"/>
      <c r="C1344" s="122">
        <f t="shared" si="0"/>
        <v>39</v>
      </c>
      <c r="D1344" s="113" t="e">
        <f t="shared" si="1"/>
        <v>#N/A</v>
      </c>
      <c r="E1344" s="110" t="e">
        <f t="shared" si="3"/>
        <v>#N/A</v>
      </c>
      <c r="F1344" s="122"/>
      <c r="G1344" s="113"/>
      <c r="H1344" s="113"/>
      <c r="I1344" s="113"/>
      <c r="J1344" s="128"/>
      <c r="K1344" s="124"/>
      <c r="L1344" s="110"/>
      <c r="M1344" s="110"/>
      <c r="N1344" s="110"/>
      <c r="O1344" s="110"/>
      <c r="P1344" s="112"/>
    </row>
    <row r="1345" spans="1:16" ht="12.75" customHeight="1" x14ac:dyDescent="0.2">
      <c r="A1345" s="110"/>
      <c r="B1345" s="110"/>
      <c r="C1345" s="122">
        <f t="shared" si="0"/>
        <v>40</v>
      </c>
      <c r="D1345" s="113" t="e">
        <f t="shared" si="1"/>
        <v>#N/A</v>
      </c>
      <c r="E1345" s="110" t="e">
        <f t="shared" si="3"/>
        <v>#N/A</v>
      </c>
      <c r="F1345" s="122"/>
      <c r="G1345" s="113"/>
      <c r="H1345" s="113"/>
      <c r="I1345" s="113"/>
      <c r="J1345" s="128"/>
      <c r="K1345" s="124"/>
      <c r="L1345" s="110"/>
      <c r="M1345" s="110"/>
      <c r="N1345" s="110"/>
      <c r="O1345" s="110"/>
      <c r="P1345" s="112"/>
    </row>
    <row r="1346" spans="1:16" ht="12.75" customHeight="1" x14ac:dyDescent="0.2">
      <c r="A1346" s="110"/>
      <c r="B1346" s="110"/>
      <c r="C1346" s="122">
        <f t="shared" si="0"/>
        <v>41</v>
      </c>
      <c r="D1346" s="113" t="e">
        <f t="shared" si="1"/>
        <v>#N/A</v>
      </c>
      <c r="E1346" s="110" t="e">
        <f t="shared" si="3"/>
        <v>#N/A</v>
      </c>
      <c r="F1346" s="122"/>
      <c r="G1346" s="113"/>
      <c r="H1346" s="113"/>
      <c r="I1346" s="113"/>
      <c r="J1346" s="128"/>
      <c r="K1346" s="124"/>
      <c r="L1346" s="110"/>
      <c r="M1346" s="110"/>
      <c r="N1346" s="110"/>
      <c r="O1346" s="112"/>
      <c r="P1346" s="110"/>
    </row>
    <row r="1347" spans="1:16" ht="12.75" customHeight="1" x14ac:dyDescent="0.2">
      <c r="A1347" s="110"/>
      <c r="B1347" s="110"/>
      <c r="C1347" s="122">
        <f t="shared" si="0"/>
        <v>42</v>
      </c>
      <c r="D1347" s="113" t="e">
        <f t="shared" si="1"/>
        <v>#N/A</v>
      </c>
      <c r="E1347" s="110" t="e">
        <f t="shared" si="3"/>
        <v>#N/A</v>
      </c>
      <c r="F1347" s="122"/>
      <c r="G1347" s="113"/>
      <c r="H1347" s="113"/>
      <c r="I1347" s="113"/>
      <c r="J1347" s="128"/>
      <c r="K1347" s="124"/>
      <c r="L1347" s="110"/>
      <c r="M1347" s="110"/>
      <c r="N1347" s="110"/>
      <c r="O1347" s="112"/>
      <c r="P1347" s="110"/>
    </row>
    <row r="1348" spans="1:16" ht="12.75" customHeight="1" x14ac:dyDescent="0.2">
      <c r="A1348" s="110"/>
      <c r="B1348" s="110"/>
      <c r="C1348" s="122">
        <f t="shared" si="0"/>
        <v>43</v>
      </c>
      <c r="D1348" s="113" t="e">
        <f t="shared" si="1"/>
        <v>#N/A</v>
      </c>
      <c r="E1348" s="110" t="e">
        <f t="shared" si="3"/>
        <v>#N/A</v>
      </c>
      <c r="F1348" s="122"/>
      <c r="G1348" s="113"/>
      <c r="H1348" s="113"/>
      <c r="I1348" s="113"/>
      <c r="J1348" s="128"/>
      <c r="K1348" s="124"/>
      <c r="L1348" s="110"/>
      <c r="M1348" s="110"/>
      <c r="N1348" s="110"/>
      <c r="O1348" s="112"/>
      <c r="P1348" s="110"/>
    </row>
    <row r="1349" spans="1:16" ht="12.75" customHeight="1" x14ac:dyDescent="0.2">
      <c r="A1349" s="110"/>
      <c r="B1349" s="110"/>
      <c r="C1349" s="122">
        <f t="shared" si="0"/>
        <v>44</v>
      </c>
      <c r="D1349" s="113" t="e">
        <f t="shared" si="1"/>
        <v>#N/A</v>
      </c>
      <c r="E1349" s="110" t="e">
        <f t="shared" si="3"/>
        <v>#N/A</v>
      </c>
      <c r="F1349" s="122"/>
      <c r="G1349" s="113"/>
      <c r="H1349" s="113"/>
      <c r="I1349" s="113"/>
      <c r="J1349" s="128"/>
      <c r="K1349" s="124"/>
      <c r="L1349" s="110"/>
      <c r="M1349" s="110"/>
      <c r="N1349" s="110"/>
      <c r="O1349" s="112"/>
      <c r="P1349" s="110"/>
    </row>
    <row r="1350" spans="1:16" ht="12.75" customHeight="1" x14ac:dyDescent="0.2">
      <c r="A1350" s="110"/>
      <c r="B1350" s="110"/>
      <c r="C1350" s="122">
        <f t="shared" si="0"/>
        <v>45</v>
      </c>
      <c r="D1350" s="113" t="e">
        <f t="shared" si="1"/>
        <v>#N/A</v>
      </c>
      <c r="E1350" s="110" t="e">
        <f t="shared" si="3"/>
        <v>#N/A</v>
      </c>
      <c r="F1350" s="122"/>
      <c r="G1350" s="113"/>
      <c r="H1350" s="113"/>
      <c r="I1350" s="113"/>
      <c r="J1350" s="128"/>
      <c r="K1350" s="124"/>
      <c r="L1350" s="110"/>
      <c r="M1350" s="110"/>
      <c r="N1350" s="110"/>
      <c r="O1350" s="112"/>
      <c r="P1350" s="110"/>
    </row>
    <row r="1351" spans="1:16" ht="12.75" customHeight="1" x14ac:dyDescent="0.2">
      <c r="A1351" s="110"/>
      <c r="B1351" s="110"/>
      <c r="C1351" s="122">
        <f t="shared" si="0"/>
        <v>46</v>
      </c>
      <c r="D1351" s="113" t="e">
        <f t="shared" si="1"/>
        <v>#N/A</v>
      </c>
      <c r="E1351" s="110" t="e">
        <f t="shared" si="3"/>
        <v>#N/A</v>
      </c>
      <c r="F1351" s="122"/>
      <c r="G1351" s="113"/>
      <c r="H1351" s="113"/>
      <c r="I1351" s="113"/>
      <c r="J1351" s="128"/>
      <c r="K1351" s="124"/>
      <c r="L1351" s="110"/>
      <c r="M1351" s="110"/>
      <c r="N1351" s="110"/>
      <c r="O1351" s="112"/>
      <c r="P1351" s="110"/>
    </row>
    <row r="1352" spans="1:16" ht="12.75" customHeight="1" x14ac:dyDescent="0.2">
      <c r="A1352" s="110"/>
      <c r="B1352" s="110"/>
      <c r="C1352" s="122">
        <f t="shared" si="0"/>
        <v>47</v>
      </c>
      <c r="D1352" s="113" t="e">
        <f t="shared" si="1"/>
        <v>#N/A</v>
      </c>
      <c r="E1352" s="110" t="e">
        <f t="shared" si="3"/>
        <v>#N/A</v>
      </c>
      <c r="F1352" s="122"/>
      <c r="G1352" s="113"/>
      <c r="H1352" s="113"/>
      <c r="I1352" s="113"/>
      <c r="J1352" s="128"/>
      <c r="K1352" s="124"/>
      <c r="L1352" s="110"/>
      <c r="M1352" s="110"/>
      <c r="N1352" s="110"/>
      <c r="O1352" s="112"/>
      <c r="P1352" s="110"/>
    </row>
    <row r="1353" spans="1:16" ht="12.75" customHeight="1" x14ac:dyDescent="0.2">
      <c r="A1353" s="110"/>
      <c r="B1353" s="110"/>
      <c r="C1353" s="122">
        <f t="shared" si="0"/>
        <v>48</v>
      </c>
      <c r="D1353" s="113" t="e">
        <f t="shared" si="1"/>
        <v>#N/A</v>
      </c>
      <c r="E1353" s="110" t="e">
        <f t="shared" si="3"/>
        <v>#N/A</v>
      </c>
      <c r="F1353" s="122"/>
      <c r="G1353" s="113"/>
      <c r="H1353" s="113"/>
      <c r="I1353" s="113"/>
      <c r="J1353" s="128"/>
      <c r="K1353" s="124"/>
      <c r="L1353" s="110"/>
      <c r="M1353" s="110"/>
      <c r="N1353" s="110"/>
      <c r="O1353" s="112"/>
      <c r="P1353" s="110"/>
    </row>
    <row r="1354" spans="1:16" ht="12.75" customHeight="1" x14ac:dyDescent="0.2">
      <c r="A1354" s="110"/>
      <c r="B1354" s="110"/>
      <c r="C1354" s="122">
        <f t="shared" si="0"/>
        <v>49</v>
      </c>
      <c r="D1354" s="113" t="e">
        <f t="shared" si="1"/>
        <v>#N/A</v>
      </c>
      <c r="E1354" s="110" t="e">
        <f t="shared" si="3"/>
        <v>#N/A</v>
      </c>
      <c r="F1354" s="122"/>
      <c r="G1354" s="113"/>
      <c r="H1354" s="113"/>
      <c r="I1354" s="113"/>
      <c r="J1354" s="128"/>
      <c r="K1354" s="124"/>
      <c r="L1354" s="110"/>
      <c r="M1354" s="110"/>
      <c r="N1354" s="110"/>
      <c r="O1354" s="112"/>
      <c r="P1354" s="110"/>
    </row>
    <row r="1355" spans="1:16" ht="12.75" customHeight="1" x14ac:dyDescent="0.2">
      <c r="A1355" s="110"/>
      <c r="B1355" s="110"/>
      <c r="C1355" s="122">
        <f t="shared" si="0"/>
        <v>50</v>
      </c>
      <c r="D1355" s="113" t="e">
        <f t="shared" si="1"/>
        <v>#N/A</v>
      </c>
      <c r="E1355" s="110" t="e">
        <f t="shared" si="3"/>
        <v>#N/A</v>
      </c>
      <c r="F1355" s="122"/>
      <c r="G1355" s="113"/>
      <c r="H1355" s="113"/>
      <c r="I1355" s="113"/>
      <c r="J1355" s="128"/>
      <c r="K1355" s="124"/>
      <c r="L1355" s="110"/>
      <c r="M1355" s="110"/>
      <c r="N1355" s="110"/>
      <c r="O1355" s="112"/>
      <c r="P1355" s="110"/>
    </row>
    <row r="1356" spans="1:16" ht="12.75" customHeight="1" x14ac:dyDescent="0.2">
      <c r="A1356" s="110"/>
      <c r="B1356" s="110"/>
      <c r="C1356" s="122">
        <f t="shared" si="0"/>
        <v>51</v>
      </c>
      <c r="D1356" s="113" t="e">
        <f t="shared" si="1"/>
        <v>#N/A</v>
      </c>
      <c r="E1356" s="110" t="e">
        <f t="shared" si="3"/>
        <v>#N/A</v>
      </c>
      <c r="F1356" s="122"/>
      <c r="G1356" s="113"/>
      <c r="H1356" s="113"/>
      <c r="I1356" s="113"/>
      <c r="J1356" s="128"/>
      <c r="K1356" s="124"/>
      <c r="L1356" s="110"/>
      <c r="M1356" s="110"/>
      <c r="N1356" s="110"/>
      <c r="O1356" s="112"/>
      <c r="P1356" s="110"/>
    </row>
    <row r="1357" spans="1:16" ht="12.75" customHeight="1" x14ac:dyDescent="0.2">
      <c r="A1357" s="110"/>
      <c r="B1357" s="110"/>
      <c r="C1357" s="122">
        <f t="shared" si="0"/>
        <v>52</v>
      </c>
      <c r="D1357" s="113" t="e">
        <f t="shared" si="1"/>
        <v>#N/A</v>
      </c>
      <c r="E1357" s="110" t="e">
        <f t="shared" si="3"/>
        <v>#N/A</v>
      </c>
      <c r="F1357" s="122"/>
      <c r="G1357" s="113"/>
      <c r="H1357" s="113"/>
      <c r="I1357" s="113"/>
      <c r="J1357" s="128"/>
      <c r="K1357" s="124"/>
      <c r="L1357" s="110"/>
      <c r="M1357" s="110"/>
      <c r="N1357" s="110"/>
      <c r="O1357" s="112"/>
      <c r="P1357" s="110"/>
    </row>
    <row r="1358" spans="1:16" ht="12.75" customHeight="1" x14ac:dyDescent="0.2">
      <c r="A1358" s="110"/>
      <c r="B1358" s="110"/>
      <c r="C1358" s="122">
        <f t="shared" si="0"/>
        <v>53</v>
      </c>
      <c r="D1358" s="113" t="e">
        <f t="shared" si="1"/>
        <v>#N/A</v>
      </c>
      <c r="E1358" s="110" t="e">
        <f t="shared" si="3"/>
        <v>#N/A</v>
      </c>
      <c r="F1358" s="122"/>
      <c r="G1358" s="113"/>
      <c r="H1358" s="113"/>
      <c r="I1358" s="113"/>
      <c r="J1358" s="128"/>
      <c r="K1358" s="124"/>
      <c r="L1358" s="110"/>
      <c r="M1358" s="110"/>
      <c r="N1358" s="110"/>
      <c r="O1358" s="110"/>
      <c r="P1358" s="112"/>
    </row>
    <row r="1359" spans="1:16" ht="12.75" customHeight="1" x14ac:dyDescent="0.2">
      <c r="A1359" s="110"/>
      <c r="B1359" s="110"/>
      <c r="C1359" s="122">
        <f t="shared" si="0"/>
        <v>54</v>
      </c>
      <c r="D1359" s="113" t="e">
        <f t="shared" si="1"/>
        <v>#N/A</v>
      </c>
      <c r="E1359" s="110" t="e">
        <f t="shared" si="3"/>
        <v>#N/A</v>
      </c>
      <c r="F1359" s="122"/>
      <c r="G1359" s="113"/>
      <c r="H1359" s="113"/>
      <c r="I1359" s="113"/>
      <c r="J1359" s="128"/>
      <c r="K1359" s="124"/>
      <c r="L1359" s="110"/>
      <c r="M1359" s="110"/>
      <c r="N1359" s="110"/>
      <c r="O1359" s="110"/>
      <c r="P1359" s="112"/>
    </row>
    <row r="1360" spans="1:16" ht="12.75" customHeight="1" x14ac:dyDescent="0.2">
      <c r="A1360" s="110"/>
      <c r="B1360" s="110"/>
      <c r="C1360" s="122">
        <f t="shared" si="0"/>
        <v>55</v>
      </c>
      <c r="D1360" s="113" t="e">
        <f t="shared" si="1"/>
        <v>#N/A</v>
      </c>
      <c r="E1360" s="110" t="e">
        <f t="shared" si="3"/>
        <v>#N/A</v>
      </c>
      <c r="F1360" s="122"/>
      <c r="G1360" s="113"/>
      <c r="H1360" s="113"/>
      <c r="I1360" s="113"/>
      <c r="J1360" s="128"/>
      <c r="K1360" s="124"/>
      <c r="L1360" s="110"/>
      <c r="M1360" s="110"/>
      <c r="N1360" s="110"/>
      <c r="O1360" s="110"/>
      <c r="P1360" s="112"/>
    </row>
    <row r="1361" spans="1:16" ht="12.75" customHeight="1" x14ac:dyDescent="0.2">
      <c r="A1361" s="110"/>
      <c r="B1361" s="110"/>
      <c r="C1361" s="122">
        <f t="shared" si="0"/>
        <v>56</v>
      </c>
      <c r="D1361" s="113" t="e">
        <f t="shared" si="1"/>
        <v>#N/A</v>
      </c>
      <c r="E1361" s="110" t="e">
        <f t="shared" si="3"/>
        <v>#N/A</v>
      </c>
      <c r="F1361" s="122"/>
      <c r="G1361" s="113"/>
      <c r="H1361" s="113"/>
      <c r="I1361" s="113"/>
      <c r="J1361" s="128"/>
      <c r="K1361" s="124"/>
      <c r="L1361" s="110"/>
      <c r="M1361" s="110"/>
      <c r="N1361" s="110"/>
      <c r="O1361" s="110"/>
      <c r="P1361" s="112"/>
    </row>
    <row r="1362" spans="1:16" ht="12.75" customHeight="1" x14ac:dyDescent="0.2">
      <c r="A1362" s="110"/>
      <c r="B1362" s="110"/>
      <c r="C1362" s="122">
        <f t="shared" si="0"/>
        <v>57</v>
      </c>
      <c r="D1362" s="113" t="e">
        <f t="shared" si="1"/>
        <v>#N/A</v>
      </c>
      <c r="E1362" s="110" t="e">
        <f t="shared" si="3"/>
        <v>#N/A</v>
      </c>
      <c r="F1362" s="122"/>
      <c r="G1362" s="113"/>
      <c r="H1362" s="113"/>
      <c r="I1362" s="113"/>
      <c r="J1362" s="128"/>
      <c r="K1362" s="124"/>
      <c r="L1362" s="110"/>
      <c r="M1362" s="110"/>
      <c r="N1362" s="110"/>
      <c r="O1362" s="110"/>
      <c r="P1362" s="112"/>
    </row>
    <row r="1363" spans="1:16" ht="12.75" customHeight="1" x14ac:dyDescent="0.2">
      <c r="A1363" s="110"/>
      <c r="B1363" s="110"/>
      <c r="C1363" s="122">
        <f t="shared" si="0"/>
        <v>58</v>
      </c>
      <c r="D1363" s="113" t="e">
        <f t="shared" si="1"/>
        <v>#N/A</v>
      </c>
      <c r="E1363" s="110" t="e">
        <f t="shared" si="3"/>
        <v>#N/A</v>
      </c>
      <c r="F1363" s="122"/>
      <c r="G1363" s="113"/>
      <c r="H1363" s="113"/>
      <c r="I1363" s="113"/>
      <c r="J1363" s="128"/>
      <c r="K1363" s="124"/>
      <c r="L1363" s="110"/>
      <c r="M1363" s="110"/>
      <c r="N1363" s="110"/>
      <c r="O1363" s="110"/>
      <c r="P1363" s="112"/>
    </row>
    <row r="1364" spans="1:16" ht="12.75" customHeight="1" x14ac:dyDescent="0.2">
      <c r="A1364" s="110"/>
      <c r="B1364" s="110"/>
      <c r="C1364" s="122">
        <f t="shared" si="0"/>
        <v>59</v>
      </c>
      <c r="D1364" s="113" t="e">
        <f t="shared" si="1"/>
        <v>#N/A</v>
      </c>
      <c r="E1364" s="110" t="e">
        <f t="shared" si="3"/>
        <v>#N/A</v>
      </c>
      <c r="F1364" s="122"/>
      <c r="G1364" s="113"/>
      <c r="H1364" s="113"/>
      <c r="I1364" s="113"/>
      <c r="J1364" s="128"/>
      <c r="K1364" s="124"/>
      <c r="L1364" s="110"/>
      <c r="M1364" s="110"/>
      <c r="N1364" s="110"/>
      <c r="O1364" s="110"/>
      <c r="P1364" s="112"/>
    </row>
    <row r="1365" spans="1:16" ht="12.75" customHeight="1" x14ac:dyDescent="0.2">
      <c r="A1365" s="110"/>
      <c r="B1365" s="110"/>
      <c r="C1365" s="122">
        <f t="shared" si="0"/>
        <v>60</v>
      </c>
      <c r="D1365" s="113" t="e">
        <f t="shared" si="1"/>
        <v>#N/A</v>
      </c>
      <c r="E1365" s="110" t="e">
        <f t="shared" si="3"/>
        <v>#N/A</v>
      </c>
      <c r="F1365" s="122"/>
      <c r="G1365" s="113"/>
      <c r="H1365" s="113"/>
      <c r="I1365" s="113"/>
      <c r="J1365" s="128"/>
      <c r="K1365" s="124"/>
      <c r="L1365" s="110"/>
      <c r="M1365" s="110"/>
      <c r="N1365" s="110"/>
      <c r="O1365" s="110"/>
      <c r="P1365" s="112"/>
    </row>
    <row r="1366" spans="1:16" ht="12.75" customHeight="1" x14ac:dyDescent="0.2">
      <c r="A1366" s="110"/>
      <c r="B1366" s="110"/>
      <c r="C1366" s="122">
        <f t="shared" si="0"/>
        <v>61</v>
      </c>
      <c r="D1366" s="113" t="e">
        <f t="shared" si="1"/>
        <v>#N/A</v>
      </c>
      <c r="E1366" s="110" t="e">
        <f t="shared" si="3"/>
        <v>#N/A</v>
      </c>
      <c r="F1366" s="122"/>
      <c r="G1366" s="113"/>
      <c r="H1366" s="113"/>
      <c r="I1366" s="113"/>
      <c r="J1366" s="128"/>
      <c r="K1366" s="124"/>
      <c r="L1366" s="110"/>
      <c r="M1366" s="110"/>
      <c r="N1366" s="110"/>
      <c r="O1366" s="110"/>
      <c r="P1366" s="112"/>
    </row>
    <row r="1367" spans="1:16" ht="12.75" customHeight="1" x14ac:dyDescent="0.2">
      <c r="A1367" s="110"/>
      <c r="B1367" s="110"/>
      <c r="C1367" s="122">
        <f t="shared" si="0"/>
        <v>62</v>
      </c>
      <c r="D1367" s="113" t="e">
        <f t="shared" si="1"/>
        <v>#N/A</v>
      </c>
      <c r="E1367" s="110" t="e">
        <f t="shared" si="3"/>
        <v>#N/A</v>
      </c>
      <c r="F1367" s="122"/>
      <c r="G1367" s="113"/>
      <c r="H1367" s="113"/>
      <c r="I1367" s="113"/>
      <c r="J1367" s="128"/>
      <c r="K1367" s="124"/>
      <c r="L1367" s="110"/>
      <c r="M1367" s="110"/>
      <c r="N1367" s="110"/>
      <c r="O1367" s="110"/>
      <c r="P1367" s="112"/>
    </row>
    <row r="1368" spans="1:16" ht="12.75" customHeight="1" x14ac:dyDescent="0.2">
      <c r="A1368" s="110"/>
      <c r="B1368" s="110"/>
      <c r="C1368" s="122">
        <f t="shared" si="0"/>
        <v>63</v>
      </c>
      <c r="D1368" s="113" t="e">
        <f t="shared" si="1"/>
        <v>#N/A</v>
      </c>
      <c r="E1368" s="110" t="e">
        <f t="shared" si="3"/>
        <v>#N/A</v>
      </c>
      <c r="F1368" s="122"/>
      <c r="G1368" s="113"/>
      <c r="H1368" s="113"/>
      <c r="I1368" s="113"/>
      <c r="J1368" s="128"/>
      <c r="K1368" s="124"/>
      <c r="L1368" s="110"/>
      <c r="M1368" s="110"/>
      <c r="N1368" s="110"/>
      <c r="O1368" s="110"/>
      <c r="P1368" s="112"/>
    </row>
    <row r="1369" spans="1:16" ht="12.75" customHeight="1" x14ac:dyDescent="0.2">
      <c r="A1369" s="110"/>
      <c r="B1369" s="110"/>
      <c r="C1369" s="122">
        <f t="shared" si="0"/>
        <v>64</v>
      </c>
      <c r="D1369" s="113" t="e">
        <f t="shared" si="1"/>
        <v>#N/A</v>
      </c>
      <c r="E1369" s="110" t="e">
        <f t="shared" si="3"/>
        <v>#N/A</v>
      </c>
      <c r="F1369" s="122"/>
      <c r="G1369" s="113"/>
      <c r="H1369" s="113"/>
      <c r="I1369" s="113"/>
      <c r="J1369" s="128"/>
      <c r="K1369" s="124"/>
      <c r="L1369" s="110"/>
      <c r="M1369" s="110"/>
      <c r="N1369" s="110"/>
      <c r="O1369" s="110"/>
      <c r="P1369" s="112"/>
    </row>
    <row r="1370" spans="1:16" ht="12.75" customHeight="1" x14ac:dyDescent="0.2">
      <c r="A1370" s="110"/>
      <c r="B1370" s="110"/>
      <c r="C1370" s="122">
        <f t="shared" si="0"/>
        <v>65</v>
      </c>
      <c r="D1370" s="113" t="e">
        <f t="shared" si="1"/>
        <v>#N/A</v>
      </c>
      <c r="E1370" s="110" t="e">
        <f t="shared" si="3"/>
        <v>#N/A</v>
      </c>
      <c r="F1370" s="122"/>
      <c r="G1370" s="113"/>
      <c r="H1370" s="113"/>
      <c r="I1370" s="113"/>
      <c r="J1370" s="128"/>
      <c r="K1370" s="124"/>
      <c r="L1370" s="110"/>
      <c r="M1370" s="110"/>
      <c r="N1370" s="110"/>
      <c r="O1370" s="110"/>
      <c r="P1370" s="112"/>
    </row>
    <row r="1371" spans="1:16" ht="12.75" customHeight="1" x14ac:dyDescent="0.2">
      <c r="A1371" s="110"/>
      <c r="B1371" s="110"/>
      <c r="C1371" s="122">
        <f t="shared" si="0"/>
        <v>66</v>
      </c>
      <c r="D1371" s="113" t="e">
        <f t="shared" si="1"/>
        <v>#N/A</v>
      </c>
      <c r="E1371" s="110" t="e">
        <f t="shared" si="3"/>
        <v>#N/A</v>
      </c>
      <c r="F1371" s="122"/>
      <c r="G1371" s="113"/>
      <c r="H1371" s="113"/>
      <c r="I1371" s="113"/>
      <c r="J1371" s="128"/>
      <c r="K1371" s="124"/>
      <c r="L1371" s="110"/>
      <c r="M1371" s="110"/>
      <c r="N1371" s="110"/>
      <c r="O1371" s="110"/>
      <c r="P1371" s="112"/>
    </row>
    <row r="1372" spans="1:16" ht="12.75" customHeight="1" x14ac:dyDescent="0.2">
      <c r="A1372" s="110"/>
      <c r="B1372" s="110"/>
      <c r="C1372" s="122">
        <f t="shared" si="0"/>
        <v>67</v>
      </c>
      <c r="D1372" s="113" t="e">
        <f t="shared" si="1"/>
        <v>#N/A</v>
      </c>
      <c r="E1372" s="110" t="e">
        <f t="shared" si="3"/>
        <v>#N/A</v>
      </c>
      <c r="F1372" s="122"/>
      <c r="G1372" s="113"/>
      <c r="H1372" s="113"/>
      <c r="I1372" s="113"/>
      <c r="J1372" s="128"/>
      <c r="K1372" s="124"/>
      <c r="L1372" s="110"/>
      <c r="M1372" s="110"/>
      <c r="N1372" s="110"/>
      <c r="O1372" s="110"/>
      <c r="P1372" s="112"/>
    </row>
    <row r="1373" spans="1:16" ht="12.75" customHeight="1" x14ac:dyDescent="0.2">
      <c r="A1373" s="110"/>
      <c r="B1373" s="110"/>
      <c r="C1373" s="122">
        <f t="shared" si="0"/>
        <v>68</v>
      </c>
      <c r="D1373" s="113" t="e">
        <f t="shared" si="1"/>
        <v>#N/A</v>
      </c>
      <c r="E1373" s="110" t="e">
        <f t="shared" si="3"/>
        <v>#N/A</v>
      </c>
      <c r="F1373" s="122"/>
      <c r="G1373" s="113"/>
      <c r="H1373" s="113"/>
      <c r="I1373" s="113"/>
      <c r="J1373" s="128"/>
      <c r="K1373" s="124"/>
      <c r="L1373" s="110"/>
      <c r="M1373" s="110"/>
      <c r="N1373" s="110"/>
      <c r="O1373" s="110"/>
      <c r="P1373" s="112"/>
    </row>
    <row r="1374" spans="1:16" ht="12.75" customHeight="1" x14ac:dyDescent="0.2">
      <c r="A1374" s="110"/>
      <c r="B1374" s="110"/>
      <c r="C1374" s="122">
        <f t="shared" si="0"/>
        <v>69</v>
      </c>
      <c r="D1374" s="113" t="e">
        <f t="shared" si="1"/>
        <v>#N/A</v>
      </c>
      <c r="E1374" s="110" t="e">
        <f t="shared" si="3"/>
        <v>#N/A</v>
      </c>
      <c r="F1374" s="122"/>
      <c r="G1374" s="113"/>
      <c r="H1374" s="113"/>
      <c r="I1374" s="113"/>
      <c r="J1374" s="128"/>
      <c r="K1374" s="124"/>
      <c r="L1374" s="110"/>
      <c r="M1374" s="110"/>
      <c r="N1374" s="110"/>
      <c r="O1374" s="110"/>
      <c r="P1374" s="112"/>
    </row>
    <row r="1375" spans="1:16" ht="12.75" customHeight="1" x14ac:dyDescent="0.2">
      <c r="A1375" s="110"/>
      <c r="B1375" s="110"/>
      <c r="C1375" s="122">
        <f t="shared" si="0"/>
        <v>70</v>
      </c>
      <c r="D1375" s="113" t="e">
        <f t="shared" si="1"/>
        <v>#N/A</v>
      </c>
      <c r="E1375" s="110" t="e">
        <f t="shared" si="3"/>
        <v>#N/A</v>
      </c>
      <c r="F1375" s="122"/>
      <c r="G1375" s="113"/>
      <c r="H1375" s="113"/>
      <c r="I1375" s="113"/>
      <c r="J1375" s="128"/>
      <c r="K1375" s="124"/>
      <c r="L1375" s="110"/>
      <c r="M1375" s="110"/>
      <c r="N1375" s="110"/>
      <c r="O1375" s="110"/>
      <c r="P1375" s="112"/>
    </row>
    <row r="1376" spans="1:16" ht="12.75" customHeight="1" x14ac:dyDescent="0.2">
      <c r="A1376" s="110"/>
      <c r="B1376" s="110"/>
      <c r="C1376" s="122">
        <f t="shared" si="0"/>
        <v>71</v>
      </c>
      <c r="D1376" s="113" t="e">
        <f t="shared" si="1"/>
        <v>#N/A</v>
      </c>
      <c r="E1376" s="110" t="e">
        <f t="shared" si="3"/>
        <v>#N/A</v>
      </c>
      <c r="F1376" s="122"/>
      <c r="G1376" s="113"/>
      <c r="H1376" s="113"/>
      <c r="I1376" s="113"/>
      <c r="J1376" s="128"/>
      <c r="K1376" s="124"/>
      <c r="L1376" s="110"/>
      <c r="M1376" s="110"/>
      <c r="N1376" s="110"/>
      <c r="O1376" s="110"/>
      <c r="P1376" s="112"/>
    </row>
    <row r="1377" spans="1:16" ht="12.75" customHeight="1" x14ac:dyDescent="0.2">
      <c r="A1377" s="110"/>
      <c r="B1377" s="110"/>
      <c r="C1377" s="122">
        <f t="shared" si="0"/>
        <v>72</v>
      </c>
      <c r="D1377" s="113" t="e">
        <f t="shared" si="1"/>
        <v>#N/A</v>
      </c>
      <c r="E1377" s="110" t="e">
        <f t="shared" si="3"/>
        <v>#N/A</v>
      </c>
      <c r="F1377" s="122"/>
      <c r="G1377" s="113"/>
      <c r="H1377" s="113"/>
      <c r="I1377" s="113"/>
      <c r="J1377" s="128"/>
      <c r="K1377" s="124"/>
      <c r="L1377" s="110"/>
      <c r="M1377" s="110"/>
      <c r="N1377" s="110"/>
      <c r="O1377" s="110"/>
      <c r="P1377" s="112"/>
    </row>
    <row r="1378" spans="1:16" ht="12.75" customHeight="1" x14ac:dyDescent="0.2">
      <c r="A1378" s="110"/>
      <c r="B1378" s="110"/>
      <c r="C1378" s="122">
        <f t="shared" si="0"/>
        <v>73</v>
      </c>
      <c r="D1378" s="113" t="e">
        <f t="shared" si="1"/>
        <v>#N/A</v>
      </c>
      <c r="E1378" s="110" t="e">
        <f t="shared" si="3"/>
        <v>#N/A</v>
      </c>
      <c r="F1378" s="122"/>
      <c r="G1378" s="113"/>
      <c r="H1378" s="113"/>
      <c r="I1378" s="113"/>
      <c r="J1378" s="128"/>
      <c r="K1378" s="124"/>
      <c r="L1378" s="110"/>
      <c r="M1378" s="110"/>
      <c r="N1378" s="110"/>
      <c r="O1378" s="110"/>
      <c r="P1378" s="112"/>
    </row>
    <row r="1379" spans="1:16" ht="12.75" customHeight="1" x14ac:dyDescent="0.2">
      <c r="A1379" s="110"/>
      <c r="B1379" s="110"/>
      <c r="C1379" s="122">
        <f t="shared" si="0"/>
        <v>74</v>
      </c>
      <c r="D1379" s="113" t="e">
        <f t="shared" si="1"/>
        <v>#N/A</v>
      </c>
      <c r="E1379" s="110" t="e">
        <f t="shared" si="3"/>
        <v>#N/A</v>
      </c>
      <c r="F1379" s="122"/>
      <c r="G1379" s="124"/>
      <c r="H1379" s="124"/>
      <c r="I1379" s="124"/>
      <c r="J1379" s="128"/>
      <c r="K1379" s="124"/>
      <c r="L1379" s="110"/>
      <c r="M1379" s="110"/>
      <c r="N1379" s="110"/>
      <c r="O1379" s="110"/>
      <c r="P1379" s="112"/>
    </row>
    <row r="1380" spans="1:16" ht="12.75" customHeight="1" x14ac:dyDescent="0.2">
      <c r="A1380" s="110"/>
      <c r="B1380" s="110"/>
      <c r="C1380" s="122">
        <f t="shared" si="0"/>
        <v>75</v>
      </c>
      <c r="D1380" s="113" t="e">
        <f t="shared" si="1"/>
        <v>#N/A</v>
      </c>
      <c r="E1380" s="110" t="e">
        <f t="shared" si="3"/>
        <v>#N/A</v>
      </c>
      <c r="F1380" s="122"/>
      <c r="G1380" s="124"/>
      <c r="H1380" s="124"/>
      <c r="I1380" s="124"/>
      <c r="J1380" s="128"/>
      <c r="K1380" s="124"/>
      <c r="L1380" s="110"/>
      <c r="M1380" s="110"/>
      <c r="N1380" s="110"/>
      <c r="O1380" s="110"/>
      <c r="P1380" s="112"/>
    </row>
    <row r="1381" spans="1:16" ht="12.75" customHeight="1" x14ac:dyDescent="0.2">
      <c r="A1381" s="110"/>
      <c r="B1381" s="110"/>
      <c r="C1381" s="122">
        <f t="shared" si="0"/>
        <v>76</v>
      </c>
      <c r="D1381" s="113" t="e">
        <f t="shared" si="1"/>
        <v>#N/A</v>
      </c>
      <c r="E1381" s="110" t="e">
        <f t="shared" si="3"/>
        <v>#N/A</v>
      </c>
      <c r="F1381" s="122"/>
      <c r="G1381" s="124"/>
      <c r="H1381" s="124"/>
      <c r="I1381" s="124"/>
      <c r="J1381" s="128"/>
      <c r="K1381" s="124"/>
      <c r="L1381" s="110"/>
      <c r="M1381" s="110"/>
      <c r="N1381" s="110"/>
      <c r="O1381" s="110"/>
      <c r="P1381" s="112"/>
    </row>
    <row r="1382" spans="1:16" ht="12.75" customHeight="1" x14ac:dyDescent="0.2">
      <c r="A1382" s="110"/>
      <c r="B1382" s="110"/>
      <c r="C1382" s="122">
        <f t="shared" si="0"/>
        <v>77</v>
      </c>
      <c r="D1382" s="113" t="e">
        <f t="shared" si="1"/>
        <v>#N/A</v>
      </c>
      <c r="E1382" s="110" t="e">
        <f t="shared" si="3"/>
        <v>#N/A</v>
      </c>
      <c r="F1382" s="122"/>
      <c r="G1382" s="124"/>
      <c r="H1382" s="124"/>
      <c r="I1382" s="124"/>
      <c r="J1382" s="128"/>
      <c r="K1382" s="124"/>
      <c r="L1382" s="110"/>
      <c r="M1382" s="110"/>
      <c r="N1382" s="110"/>
      <c r="O1382" s="110"/>
      <c r="P1382" s="112"/>
    </row>
    <row r="1383" spans="1:16" ht="12.75" customHeight="1" x14ac:dyDescent="0.2">
      <c r="A1383" s="110"/>
      <c r="B1383" s="110"/>
      <c r="C1383" s="122">
        <f t="shared" si="0"/>
        <v>78</v>
      </c>
      <c r="D1383" s="113" t="e">
        <f t="shared" si="1"/>
        <v>#N/A</v>
      </c>
      <c r="E1383" s="110" t="e">
        <f t="shared" si="3"/>
        <v>#N/A</v>
      </c>
      <c r="F1383" s="122"/>
      <c r="G1383" s="124"/>
      <c r="H1383" s="124"/>
      <c r="I1383" s="124"/>
      <c r="J1383" s="128"/>
      <c r="K1383" s="124"/>
      <c r="L1383" s="110"/>
      <c r="M1383" s="110"/>
      <c r="N1383" s="110"/>
      <c r="O1383" s="110"/>
      <c r="P1383" s="112"/>
    </row>
    <row r="1384" spans="1:16" ht="12.75" customHeight="1" x14ac:dyDescent="0.2">
      <c r="A1384" s="110"/>
      <c r="B1384" s="110"/>
      <c r="C1384" s="122">
        <f t="shared" si="0"/>
        <v>79</v>
      </c>
      <c r="D1384" s="113" t="e">
        <f t="shared" si="1"/>
        <v>#N/A</v>
      </c>
      <c r="E1384" s="110" t="e">
        <f t="shared" si="3"/>
        <v>#N/A</v>
      </c>
      <c r="F1384" s="122"/>
      <c r="G1384" s="124"/>
      <c r="H1384" s="124"/>
      <c r="I1384" s="124"/>
      <c r="J1384" s="128"/>
      <c r="K1384" s="124"/>
      <c r="L1384" s="110"/>
      <c r="M1384" s="110"/>
      <c r="N1384" s="110"/>
      <c r="O1384" s="110"/>
      <c r="P1384" s="112"/>
    </row>
    <row r="1385" spans="1:16" ht="12.75" customHeight="1" x14ac:dyDescent="0.2">
      <c r="A1385" s="110"/>
      <c r="B1385" s="110"/>
      <c r="C1385" s="122">
        <f t="shared" si="0"/>
        <v>80</v>
      </c>
      <c r="D1385" s="113" t="e">
        <f t="shared" si="1"/>
        <v>#N/A</v>
      </c>
      <c r="E1385" s="110" t="e">
        <f t="shared" si="3"/>
        <v>#N/A</v>
      </c>
      <c r="F1385" s="122"/>
      <c r="G1385" s="124"/>
      <c r="H1385" s="124"/>
      <c r="I1385" s="124"/>
      <c r="J1385" s="128"/>
      <c r="K1385" s="124"/>
      <c r="L1385" s="110"/>
      <c r="M1385" s="110"/>
      <c r="N1385" s="110"/>
      <c r="O1385" s="110"/>
      <c r="P1385" s="112"/>
    </row>
    <row r="1386" spans="1:16" ht="12.75" customHeight="1" x14ac:dyDescent="0.2">
      <c r="A1386" s="110"/>
      <c r="B1386" s="110"/>
      <c r="C1386" s="122">
        <f t="shared" si="0"/>
        <v>81</v>
      </c>
      <c r="D1386" s="113" t="e">
        <f t="shared" si="1"/>
        <v>#N/A</v>
      </c>
      <c r="E1386" s="110" t="e">
        <f t="shared" si="3"/>
        <v>#N/A</v>
      </c>
      <c r="F1386" s="122"/>
      <c r="G1386" s="124"/>
      <c r="H1386" s="124"/>
      <c r="I1386" s="124"/>
      <c r="J1386" s="128"/>
      <c r="K1386" s="124"/>
      <c r="L1386" s="110"/>
      <c r="M1386" s="110"/>
      <c r="N1386" s="110"/>
      <c r="O1386" s="110"/>
      <c r="P1386" s="112"/>
    </row>
    <row r="1387" spans="1:16" ht="12.75" customHeight="1" x14ac:dyDescent="0.2">
      <c r="A1387" s="110"/>
      <c r="B1387" s="110"/>
      <c r="C1387" s="122">
        <f t="shared" si="0"/>
        <v>82</v>
      </c>
      <c r="D1387" s="113" t="e">
        <f t="shared" si="1"/>
        <v>#N/A</v>
      </c>
      <c r="E1387" s="110" t="e">
        <f t="shared" si="3"/>
        <v>#N/A</v>
      </c>
      <c r="F1387" s="122"/>
      <c r="G1387" s="124"/>
      <c r="H1387" s="124"/>
      <c r="I1387" s="124"/>
      <c r="J1387" s="128"/>
      <c r="K1387" s="124"/>
      <c r="L1387" s="110"/>
      <c r="M1387" s="110"/>
      <c r="N1387" s="110"/>
      <c r="O1387" s="110"/>
      <c r="P1387" s="112"/>
    </row>
    <row r="1388" spans="1:16" ht="12.75" customHeight="1" x14ac:dyDescent="0.2">
      <c r="A1388" s="110"/>
      <c r="B1388" s="110"/>
      <c r="C1388" s="122">
        <f t="shared" si="0"/>
        <v>83</v>
      </c>
      <c r="D1388" s="113" t="e">
        <f t="shared" si="1"/>
        <v>#N/A</v>
      </c>
      <c r="E1388" s="110" t="e">
        <f t="shared" si="3"/>
        <v>#N/A</v>
      </c>
      <c r="F1388" s="122"/>
      <c r="G1388" s="124"/>
      <c r="H1388" s="124"/>
      <c r="I1388" s="124"/>
      <c r="J1388" s="128"/>
      <c r="K1388" s="124"/>
      <c r="L1388" s="110"/>
      <c r="M1388" s="110"/>
      <c r="N1388" s="110"/>
      <c r="O1388" s="110"/>
      <c r="P1388" s="112"/>
    </row>
    <row r="1389" spans="1:16" ht="12.75" customHeight="1" x14ac:dyDescent="0.2">
      <c r="A1389" s="110"/>
      <c r="B1389" s="110"/>
      <c r="C1389" s="122">
        <f t="shared" si="0"/>
        <v>84</v>
      </c>
      <c r="D1389" s="113" t="e">
        <f t="shared" si="1"/>
        <v>#N/A</v>
      </c>
      <c r="E1389" s="110" t="e">
        <f t="shared" si="3"/>
        <v>#N/A</v>
      </c>
      <c r="F1389" s="122"/>
      <c r="G1389" s="124"/>
      <c r="H1389" s="124"/>
      <c r="I1389" s="124"/>
      <c r="J1389" s="128"/>
      <c r="K1389" s="124"/>
      <c r="L1389" s="110"/>
      <c r="M1389" s="110"/>
      <c r="N1389" s="110"/>
      <c r="O1389" s="110"/>
      <c r="P1389" s="112"/>
    </row>
    <row r="1390" spans="1:16" ht="12.75" customHeight="1" x14ac:dyDescent="0.2">
      <c r="A1390" s="110"/>
      <c r="B1390" s="110"/>
      <c r="C1390" s="122">
        <f t="shared" si="0"/>
        <v>85</v>
      </c>
      <c r="D1390" s="113" t="e">
        <f t="shared" si="1"/>
        <v>#N/A</v>
      </c>
      <c r="E1390" s="110" t="e">
        <f t="shared" si="3"/>
        <v>#N/A</v>
      </c>
      <c r="F1390" s="122"/>
      <c r="G1390" s="124"/>
      <c r="H1390" s="124"/>
      <c r="I1390" s="124"/>
      <c r="J1390" s="128"/>
      <c r="K1390" s="124"/>
      <c r="L1390" s="110"/>
      <c r="M1390" s="110"/>
      <c r="N1390" s="110"/>
      <c r="O1390" s="110"/>
      <c r="P1390" s="112"/>
    </row>
    <row r="1391" spans="1:16" ht="12.75" customHeight="1" x14ac:dyDescent="0.2">
      <c r="A1391" s="110"/>
      <c r="B1391" s="110"/>
      <c r="C1391" s="122">
        <f t="shared" si="0"/>
        <v>86</v>
      </c>
      <c r="D1391" s="113" t="e">
        <f t="shared" si="1"/>
        <v>#N/A</v>
      </c>
      <c r="E1391" s="110" t="e">
        <f t="shared" si="3"/>
        <v>#N/A</v>
      </c>
      <c r="F1391" s="122"/>
      <c r="G1391" s="124"/>
      <c r="H1391" s="124"/>
      <c r="I1391" s="124"/>
      <c r="J1391" s="128"/>
      <c r="K1391" s="124"/>
      <c r="L1391" s="110"/>
      <c r="M1391" s="110"/>
      <c r="N1391" s="110"/>
      <c r="O1391" s="110"/>
      <c r="P1391" s="112"/>
    </row>
    <row r="1392" spans="1:16" ht="12.75" customHeight="1" x14ac:dyDescent="0.2">
      <c r="A1392" s="110"/>
      <c r="B1392" s="110"/>
      <c r="C1392" s="122">
        <f t="shared" si="0"/>
        <v>87</v>
      </c>
      <c r="D1392" s="113" t="e">
        <f t="shared" si="1"/>
        <v>#N/A</v>
      </c>
      <c r="E1392" s="110" t="e">
        <f t="shared" si="3"/>
        <v>#N/A</v>
      </c>
      <c r="F1392" s="122"/>
      <c r="G1392" s="124"/>
      <c r="H1392" s="124"/>
      <c r="I1392" s="124"/>
      <c r="J1392" s="128"/>
      <c r="K1392" s="124"/>
      <c r="L1392" s="110"/>
      <c r="M1392" s="110"/>
      <c r="N1392" s="110"/>
      <c r="O1392" s="110"/>
      <c r="P1392" s="112"/>
    </row>
    <row r="1393" spans="1:16" ht="12.75" customHeight="1" x14ac:dyDescent="0.2">
      <c r="A1393" s="110"/>
      <c r="B1393" s="110"/>
      <c r="C1393" s="122">
        <f t="shared" si="0"/>
        <v>88</v>
      </c>
      <c r="D1393" s="113" t="e">
        <f t="shared" si="1"/>
        <v>#N/A</v>
      </c>
      <c r="E1393" s="110" t="e">
        <f t="shared" si="3"/>
        <v>#N/A</v>
      </c>
      <c r="F1393" s="122"/>
      <c r="G1393" s="124"/>
      <c r="H1393" s="124"/>
      <c r="I1393" s="124"/>
      <c r="J1393" s="128"/>
      <c r="K1393" s="124"/>
      <c r="L1393" s="110"/>
      <c r="M1393" s="110"/>
      <c r="N1393" s="110"/>
      <c r="O1393" s="110"/>
      <c r="P1393" s="112"/>
    </row>
    <row r="1394" spans="1:16" ht="12.75" customHeight="1" x14ac:dyDescent="0.2">
      <c r="A1394" s="110"/>
      <c r="B1394" s="110"/>
      <c r="C1394" s="122">
        <f t="shared" si="0"/>
        <v>89</v>
      </c>
      <c r="D1394" s="113" t="e">
        <f t="shared" si="1"/>
        <v>#N/A</v>
      </c>
      <c r="E1394" s="110" t="e">
        <f t="shared" si="3"/>
        <v>#N/A</v>
      </c>
      <c r="F1394" s="122"/>
      <c r="G1394" s="124"/>
      <c r="H1394" s="124"/>
      <c r="I1394" s="124"/>
      <c r="J1394" s="128"/>
      <c r="K1394" s="124"/>
      <c r="L1394" s="110"/>
      <c r="M1394" s="110"/>
      <c r="N1394" s="110"/>
      <c r="O1394" s="110"/>
      <c r="P1394" s="112"/>
    </row>
    <row r="1395" spans="1:16" ht="12.75" customHeight="1" x14ac:dyDescent="0.2">
      <c r="A1395" s="110"/>
      <c r="B1395" s="110"/>
      <c r="C1395" s="122">
        <f t="shared" si="0"/>
        <v>90</v>
      </c>
      <c r="D1395" s="113" t="e">
        <f t="shared" si="1"/>
        <v>#N/A</v>
      </c>
      <c r="E1395" s="110" t="e">
        <f t="shared" si="3"/>
        <v>#N/A</v>
      </c>
      <c r="F1395" s="122"/>
      <c r="G1395" s="124"/>
      <c r="H1395" s="124"/>
      <c r="I1395" s="124"/>
      <c r="J1395" s="128"/>
      <c r="K1395" s="124"/>
      <c r="L1395" s="110"/>
      <c r="M1395" s="110"/>
      <c r="N1395" s="110"/>
      <c r="O1395" s="110"/>
      <c r="P1395" s="112"/>
    </row>
    <row r="1396" spans="1:16" ht="12.75" customHeight="1" x14ac:dyDescent="0.2">
      <c r="A1396" s="110"/>
      <c r="B1396" s="110"/>
      <c r="C1396" s="122">
        <f t="shared" si="0"/>
        <v>91</v>
      </c>
      <c r="D1396" s="113" t="e">
        <f t="shared" si="1"/>
        <v>#N/A</v>
      </c>
      <c r="E1396" s="110" t="e">
        <f t="shared" si="3"/>
        <v>#N/A</v>
      </c>
      <c r="F1396" s="122"/>
      <c r="G1396" s="124"/>
      <c r="H1396" s="124"/>
      <c r="I1396" s="124"/>
      <c r="J1396" s="128"/>
      <c r="K1396" s="124"/>
      <c r="L1396" s="110"/>
      <c r="M1396" s="110"/>
      <c r="N1396" s="110"/>
      <c r="O1396" s="110"/>
      <c r="P1396" s="112"/>
    </row>
    <row r="1397" spans="1:16" ht="12.75" customHeight="1" x14ac:dyDescent="0.2">
      <c r="A1397" s="110"/>
      <c r="B1397" s="110"/>
      <c r="C1397" s="122">
        <f t="shared" si="0"/>
        <v>92</v>
      </c>
      <c r="D1397" s="113" t="e">
        <f t="shared" si="1"/>
        <v>#N/A</v>
      </c>
      <c r="E1397" s="110" t="e">
        <f t="shared" si="3"/>
        <v>#N/A</v>
      </c>
      <c r="F1397" s="122"/>
      <c r="G1397" s="124"/>
      <c r="H1397" s="124"/>
      <c r="I1397" s="124"/>
      <c r="J1397" s="128"/>
      <c r="K1397" s="124"/>
      <c r="L1397" s="110"/>
      <c r="M1397" s="110"/>
      <c r="N1397" s="110"/>
      <c r="O1397" s="110"/>
      <c r="P1397" s="112"/>
    </row>
    <row r="1398" spans="1:16" ht="12.75" customHeight="1" x14ac:dyDescent="0.2">
      <c r="A1398" s="110"/>
      <c r="B1398" s="110"/>
      <c r="C1398" s="122">
        <f t="shared" si="0"/>
        <v>93</v>
      </c>
      <c r="D1398" s="113" t="e">
        <f t="shared" si="1"/>
        <v>#N/A</v>
      </c>
      <c r="E1398" s="110" t="e">
        <f t="shared" si="3"/>
        <v>#N/A</v>
      </c>
      <c r="F1398" s="122"/>
      <c r="G1398" s="124"/>
      <c r="H1398" s="124"/>
      <c r="I1398" s="124"/>
      <c r="J1398" s="128"/>
      <c r="K1398" s="124"/>
      <c r="L1398" s="110"/>
      <c r="M1398" s="110"/>
      <c r="N1398" s="110"/>
      <c r="O1398" s="110"/>
      <c r="P1398" s="112"/>
    </row>
    <row r="1399" spans="1:16" ht="12.75" customHeight="1" x14ac:dyDescent="0.2">
      <c r="A1399" s="110"/>
      <c r="B1399" s="110"/>
      <c r="C1399" s="122">
        <f t="shared" si="0"/>
        <v>94</v>
      </c>
      <c r="D1399" s="113" t="e">
        <f t="shared" si="1"/>
        <v>#N/A</v>
      </c>
      <c r="E1399" s="110" t="e">
        <f t="shared" si="3"/>
        <v>#N/A</v>
      </c>
      <c r="F1399" s="122"/>
      <c r="G1399" s="124"/>
      <c r="H1399" s="124"/>
      <c r="I1399" s="124"/>
      <c r="J1399" s="128"/>
      <c r="K1399" s="124"/>
      <c r="L1399" s="110"/>
      <c r="M1399" s="110"/>
      <c r="N1399" s="110"/>
      <c r="O1399" s="110"/>
      <c r="P1399" s="112"/>
    </row>
    <row r="1400" spans="1:16" ht="12.75" customHeight="1" x14ac:dyDescent="0.2">
      <c r="A1400" s="110"/>
      <c r="B1400" s="110"/>
      <c r="C1400" s="122">
        <f t="shared" si="0"/>
        <v>95</v>
      </c>
      <c r="D1400" s="113" t="e">
        <f t="shared" si="1"/>
        <v>#N/A</v>
      </c>
      <c r="E1400" s="110" t="e">
        <f t="shared" si="3"/>
        <v>#N/A</v>
      </c>
      <c r="F1400" s="122"/>
      <c r="G1400" s="124"/>
      <c r="H1400" s="124"/>
      <c r="I1400" s="124"/>
      <c r="J1400" s="128"/>
      <c r="K1400" s="124"/>
      <c r="L1400" s="110"/>
      <c r="M1400" s="110"/>
      <c r="N1400" s="110"/>
      <c r="O1400" s="110"/>
      <c r="P1400" s="112"/>
    </row>
    <row r="1401" spans="1:16" ht="12.75" customHeight="1" x14ac:dyDescent="0.2">
      <c r="A1401" s="110"/>
      <c r="B1401" s="110"/>
      <c r="C1401" s="122">
        <f t="shared" si="0"/>
        <v>96</v>
      </c>
      <c r="D1401" s="113" t="e">
        <f t="shared" si="1"/>
        <v>#N/A</v>
      </c>
      <c r="E1401" s="110" t="e">
        <f t="shared" si="3"/>
        <v>#N/A</v>
      </c>
      <c r="F1401" s="122"/>
      <c r="G1401" s="124"/>
      <c r="H1401" s="124"/>
      <c r="I1401" s="124"/>
      <c r="J1401" s="128"/>
      <c r="K1401" s="124"/>
      <c r="L1401" s="110"/>
      <c r="M1401" s="110"/>
      <c r="N1401" s="110"/>
      <c r="O1401" s="110"/>
      <c r="P1401" s="112"/>
    </row>
    <row r="1402" spans="1:16" ht="12.75" customHeight="1" x14ac:dyDescent="0.2">
      <c r="A1402" s="110"/>
      <c r="B1402" s="110"/>
      <c r="C1402" s="122">
        <f t="shared" si="0"/>
        <v>97</v>
      </c>
      <c r="D1402" s="113" t="e">
        <f t="shared" si="1"/>
        <v>#N/A</v>
      </c>
      <c r="E1402" s="110" t="e">
        <f t="shared" si="3"/>
        <v>#N/A</v>
      </c>
      <c r="F1402" s="122"/>
      <c r="G1402" s="124"/>
      <c r="H1402" s="124"/>
      <c r="I1402" s="124"/>
      <c r="J1402" s="128"/>
      <c r="K1402" s="124"/>
      <c r="L1402" s="110"/>
      <c r="M1402" s="110"/>
      <c r="N1402" s="110"/>
      <c r="O1402" s="110"/>
      <c r="P1402" s="112"/>
    </row>
    <row r="1403" spans="1:16" ht="12.75" customHeight="1" x14ac:dyDescent="0.2">
      <c r="A1403" s="110"/>
      <c r="B1403" s="110"/>
      <c r="C1403" s="122">
        <f t="shared" si="0"/>
        <v>98</v>
      </c>
      <c r="D1403" s="113" t="e">
        <f t="shared" si="1"/>
        <v>#N/A</v>
      </c>
      <c r="E1403" s="110" t="e">
        <f t="shared" si="3"/>
        <v>#N/A</v>
      </c>
      <c r="F1403" s="122"/>
      <c r="G1403" s="124"/>
      <c r="H1403" s="124"/>
      <c r="I1403" s="124"/>
      <c r="J1403" s="128"/>
      <c r="K1403" s="124"/>
      <c r="L1403" s="110"/>
      <c r="M1403" s="110"/>
      <c r="N1403" s="110"/>
      <c r="O1403" s="110"/>
      <c r="P1403" s="112"/>
    </row>
    <row r="1404" spans="1:16" ht="12.75" customHeight="1" x14ac:dyDescent="0.2">
      <c r="A1404" s="110"/>
      <c r="B1404" s="110"/>
      <c r="C1404" s="122">
        <f t="shared" si="0"/>
        <v>99</v>
      </c>
      <c r="D1404" s="113" t="e">
        <f t="shared" si="1"/>
        <v>#N/A</v>
      </c>
      <c r="E1404" s="110" t="e">
        <f t="shared" si="3"/>
        <v>#N/A</v>
      </c>
      <c r="F1404" s="122"/>
      <c r="G1404" s="124"/>
      <c r="H1404" s="124"/>
      <c r="I1404" s="124"/>
      <c r="J1404" s="128"/>
      <c r="K1404" s="124"/>
      <c r="L1404" s="110"/>
      <c r="M1404" s="110"/>
      <c r="N1404" s="110"/>
      <c r="O1404" s="110"/>
      <c r="P1404" s="112"/>
    </row>
    <row r="1405" spans="1:16" ht="12.75" customHeight="1" x14ac:dyDescent="0.2">
      <c r="A1405" s="110"/>
      <c r="B1405" s="110"/>
      <c r="C1405" s="122">
        <f t="shared" si="0"/>
        <v>100</v>
      </c>
      <c r="D1405" s="113" t="e">
        <f t="shared" si="1"/>
        <v>#N/A</v>
      </c>
      <c r="E1405" s="110" t="e">
        <f t="shared" si="3"/>
        <v>#N/A</v>
      </c>
      <c r="F1405" s="122"/>
      <c r="G1405" s="124"/>
      <c r="H1405" s="124"/>
      <c r="I1405" s="124"/>
      <c r="J1405" s="128"/>
      <c r="K1405" s="124"/>
      <c r="L1405" s="110"/>
      <c r="M1405" s="110"/>
      <c r="N1405" s="110"/>
      <c r="O1405" s="110"/>
      <c r="P1405" s="112"/>
    </row>
    <row r="1406" spans="1:16" ht="12.75" customHeight="1" x14ac:dyDescent="0.2">
      <c r="A1406" s="110"/>
      <c r="B1406" s="110"/>
      <c r="C1406" s="122">
        <f t="shared" si="0"/>
        <v>101</v>
      </c>
      <c r="D1406" s="113" t="e">
        <f t="shared" si="1"/>
        <v>#N/A</v>
      </c>
      <c r="E1406" s="110" t="e">
        <f t="shared" si="3"/>
        <v>#N/A</v>
      </c>
      <c r="F1406" s="122"/>
      <c r="G1406" s="124"/>
      <c r="H1406" s="124"/>
      <c r="I1406" s="124"/>
      <c r="J1406" s="128"/>
      <c r="K1406" s="124"/>
      <c r="L1406" s="110"/>
      <c r="M1406" s="110"/>
      <c r="N1406" s="110"/>
      <c r="O1406" s="110"/>
      <c r="P1406" s="112"/>
    </row>
    <row r="1407" spans="1:16" ht="12.75" customHeight="1" x14ac:dyDescent="0.2">
      <c r="A1407" s="110"/>
      <c r="B1407" s="110"/>
      <c r="C1407" s="122">
        <f t="shared" si="0"/>
        <v>102</v>
      </c>
      <c r="D1407" s="113" t="e">
        <f t="shared" si="1"/>
        <v>#N/A</v>
      </c>
      <c r="E1407" s="110" t="e">
        <f t="shared" si="3"/>
        <v>#N/A</v>
      </c>
      <c r="F1407" s="122"/>
      <c r="G1407" s="124"/>
      <c r="H1407" s="124"/>
      <c r="I1407" s="124"/>
      <c r="J1407" s="128"/>
      <c r="K1407" s="124"/>
      <c r="L1407" s="110"/>
      <c r="M1407" s="110"/>
      <c r="N1407" s="110"/>
      <c r="O1407" s="110"/>
      <c r="P1407" s="112"/>
    </row>
    <row r="1408" spans="1:16" ht="12.75" customHeight="1" x14ac:dyDescent="0.2">
      <c r="A1408" s="110"/>
      <c r="B1408" s="110"/>
      <c r="C1408" s="122">
        <f t="shared" si="0"/>
        <v>103</v>
      </c>
      <c r="D1408" s="113" t="e">
        <f t="shared" si="1"/>
        <v>#N/A</v>
      </c>
      <c r="E1408" s="110" t="e">
        <f t="shared" si="3"/>
        <v>#N/A</v>
      </c>
      <c r="F1408" s="122"/>
      <c r="G1408" s="124"/>
      <c r="H1408" s="124"/>
      <c r="I1408" s="124"/>
      <c r="J1408" s="128"/>
      <c r="K1408" s="124"/>
      <c r="L1408" s="110"/>
      <c r="M1408" s="110"/>
      <c r="N1408" s="110"/>
      <c r="O1408" s="110"/>
      <c r="P1408" s="112"/>
    </row>
    <row r="1409" spans="1:16" ht="12.75" customHeight="1" x14ac:dyDescent="0.2">
      <c r="A1409" s="110"/>
      <c r="B1409" s="110"/>
      <c r="C1409" s="122">
        <f t="shared" si="0"/>
        <v>104</v>
      </c>
      <c r="D1409" s="113" t="e">
        <f t="shared" si="1"/>
        <v>#N/A</v>
      </c>
      <c r="E1409" s="110" t="e">
        <f t="shared" si="3"/>
        <v>#N/A</v>
      </c>
      <c r="F1409" s="122"/>
      <c r="G1409" s="124"/>
      <c r="H1409" s="124"/>
      <c r="I1409" s="124"/>
      <c r="J1409" s="128"/>
      <c r="K1409" s="124"/>
      <c r="L1409" s="110"/>
      <c r="M1409" s="110"/>
      <c r="N1409" s="110"/>
      <c r="O1409" s="110"/>
      <c r="P1409" s="112"/>
    </row>
    <row r="1410" spans="1:16" ht="12.75" customHeight="1" x14ac:dyDescent="0.2">
      <c r="A1410" s="110"/>
      <c r="B1410" s="110"/>
      <c r="C1410" s="122">
        <f t="shared" si="0"/>
        <v>105</v>
      </c>
      <c r="D1410" s="113" t="e">
        <f t="shared" si="1"/>
        <v>#N/A</v>
      </c>
      <c r="E1410" s="110" t="e">
        <f t="shared" si="3"/>
        <v>#N/A</v>
      </c>
      <c r="F1410" s="122"/>
      <c r="G1410" s="124"/>
      <c r="H1410" s="124"/>
      <c r="I1410" s="124"/>
      <c r="J1410" s="128"/>
      <c r="K1410" s="124"/>
      <c r="L1410" s="110"/>
      <c r="M1410" s="110"/>
      <c r="N1410" s="110"/>
      <c r="O1410" s="110"/>
      <c r="P1410" s="112"/>
    </row>
    <row r="1411" spans="1:16" ht="12.75" customHeight="1" x14ac:dyDescent="0.2">
      <c r="A1411" s="110"/>
      <c r="B1411" s="110"/>
      <c r="C1411" s="122">
        <f t="shared" si="0"/>
        <v>106</v>
      </c>
      <c r="D1411" s="113" t="e">
        <f t="shared" si="1"/>
        <v>#N/A</v>
      </c>
      <c r="E1411" s="110" t="e">
        <f t="shared" si="3"/>
        <v>#N/A</v>
      </c>
      <c r="F1411" s="122"/>
      <c r="G1411" s="124"/>
      <c r="H1411" s="124"/>
      <c r="I1411" s="124"/>
      <c r="J1411" s="128"/>
      <c r="K1411" s="124"/>
      <c r="L1411" s="110"/>
      <c r="M1411" s="110"/>
      <c r="N1411" s="110"/>
      <c r="O1411" s="110"/>
      <c r="P1411" s="112"/>
    </row>
    <row r="1412" spans="1:16" ht="12.75" customHeight="1" x14ac:dyDescent="0.2">
      <c r="A1412" s="110"/>
      <c r="B1412" s="110"/>
      <c r="C1412" s="122">
        <f t="shared" si="0"/>
        <v>107</v>
      </c>
      <c r="D1412" s="113" t="e">
        <f t="shared" si="1"/>
        <v>#N/A</v>
      </c>
      <c r="E1412" s="110" t="e">
        <f t="shared" si="3"/>
        <v>#N/A</v>
      </c>
      <c r="F1412" s="122"/>
      <c r="G1412" s="124"/>
      <c r="H1412" s="124"/>
      <c r="I1412" s="124"/>
      <c r="J1412" s="128"/>
      <c r="K1412" s="124"/>
      <c r="L1412" s="110"/>
      <c r="M1412" s="110"/>
      <c r="N1412" s="110"/>
      <c r="O1412" s="110"/>
      <c r="P1412" s="112"/>
    </row>
    <row r="1413" spans="1:16" ht="12.75" customHeight="1" x14ac:dyDescent="0.2">
      <c r="A1413" s="110"/>
      <c r="B1413" s="110"/>
      <c r="C1413" s="122">
        <f t="shared" si="0"/>
        <v>108</v>
      </c>
      <c r="D1413" s="113" t="e">
        <f t="shared" si="1"/>
        <v>#N/A</v>
      </c>
      <c r="E1413" s="110" t="e">
        <f t="shared" si="3"/>
        <v>#N/A</v>
      </c>
      <c r="F1413" s="122"/>
      <c r="G1413" s="124"/>
      <c r="H1413" s="124"/>
      <c r="I1413" s="124"/>
      <c r="J1413" s="128"/>
      <c r="K1413" s="124"/>
      <c r="L1413" s="110"/>
      <c r="M1413" s="110"/>
      <c r="N1413" s="110"/>
      <c r="O1413" s="110"/>
      <c r="P1413" s="112"/>
    </row>
    <row r="1414" spans="1:16" ht="12.75" customHeight="1" x14ac:dyDescent="0.2">
      <c r="A1414" s="110"/>
      <c r="B1414" s="110"/>
      <c r="C1414" s="122">
        <f t="shared" si="0"/>
        <v>109</v>
      </c>
      <c r="D1414" s="113" t="e">
        <f t="shared" si="1"/>
        <v>#N/A</v>
      </c>
      <c r="E1414" s="110" t="e">
        <f t="shared" si="3"/>
        <v>#N/A</v>
      </c>
      <c r="F1414" s="122"/>
      <c r="G1414" s="124"/>
      <c r="H1414" s="124"/>
      <c r="I1414" s="124"/>
      <c r="J1414" s="128"/>
      <c r="K1414" s="124"/>
      <c r="L1414" s="110"/>
      <c r="M1414" s="110"/>
      <c r="N1414" s="110"/>
      <c r="O1414" s="110"/>
      <c r="P1414" s="112"/>
    </row>
    <row r="1415" spans="1:16" ht="12.75" customHeight="1" x14ac:dyDescent="0.2">
      <c r="A1415" s="110"/>
      <c r="B1415" s="110"/>
      <c r="C1415" s="122">
        <f t="shared" si="0"/>
        <v>110</v>
      </c>
      <c r="D1415" s="113" t="e">
        <f t="shared" si="1"/>
        <v>#N/A</v>
      </c>
      <c r="E1415" s="110" t="e">
        <f t="shared" si="3"/>
        <v>#N/A</v>
      </c>
      <c r="F1415" s="122"/>
      <c r="G1415" s="124"/>
      <c r="H1415" s="124"/>
      <c r="I1415" s="124"/>
      <c r="J1415" s="128"/>
      <c r="K1415" s="124"/>
      <c r="L1415" s="110"/>
      <c r="M1415" s="110"/>
      <c r="N1415" s="110"/>
      <c r="O1415" s="110"/>
      <c r="P1415" s="112"/>
    </row>
    <row r="1416" spans="1:16" ht="12.75" customHeight="1" x14ac:dyDescent="0.2">
      <c r="A1416" s="110"/>
      <c r="B1416" s="110"/>
      <c r="C1416" s="122">
        <f t="shared" si="0"/>
        <v>111</v>
      </c>
      <c r="D1416" s="113" t="e">
        <f t="shared" si="1"/>
        <v>#N/A</v>
      </c>
      <c r="E1416" s="110" t="e">
        <f t="shared" si="3"/>
        <v>#N/A</v>
      </c>
      <c r="F1416" s="122"/>
      <c r="G1416" s="124"/>
      <c r="H1416" s="124"/>
      <c r="I1416" s="124"/>
      <c r="J1416" s="128"/>
      <c r="K1416" s="124"/>
      <c r="L1416" s="110"/>
      <c r="M1416" s="110"/>
      <c r="N1416" s="110"/>
      <c r="O1416" s="110"/>
      <c r="P1416" s="112"/>
    </row>
    <row r="1417" spans="1:16" ht="12.75" customHeight="1" x14ac:dyDescent="0.2">
      <c r="A1417" s="110"/>
      <c r="B1417" s="110"/>
      <c r="C1417" s="122">
        <f t="shared" si="0"/>
        <v>112</v>
      </c>
      <c r="D1417" s="113" t="e">
        <f t="shared" si="1"/>
        <v>#N/A</v>
      </c>
      <c r="E1417" s="110" t="e">
        <f t="shared" si="3"/>
        <v>#N/A</v>
      </c>
      <c r="F1417" s="122"/>
      <c r="G1417" s="124"/>
      <c r="H1417" s="124"/>
      <c r="I1417" s="124"/>
      <c r="J1417" s="128"/>
      <c r="K1417" s="124"/>
      <c r="L1417" s="110"/>
      <c r="M1417" s="110"/>
      <c r="N1417" s="110"/>
      <c r="O1417" s="110"/>
      <c r="P1417" s="112"/>
    </row>
    <row r="1418" spans="1:16" ht="12.75" customHeight="1" x14ac:dyDescent="0.2">
      <c r="A1418" s="110"/>
      <c r="B1418" s="110"/>
      <c r="C1418" s="122">
        <f t="shared" si="0"/>
        <v>113</v>
      </c>
      <c r="D1418" s="113" t="e">
        <f t="shared" si="1"/>
        <v>#N/A</v>
      </c>
      <c r="E1418" s="110" t="e">
        <f t="shared" si="3"/>
        <v>#N/A</v>
      </c>
      <c r="F1418" s="122"/>
      <c r="G1418" s="124"/>
      <c r="H1418" s="124"/>
      <c r="I1418" s="124"/>
      <c r="J1418" s="128"/>
      <c r="K1418" s="124"/>
      <c r="L1418" s="110"/>
      <c r="M1418" s="110"/>
      <c r="N1418" s="110"/>
      <c r="O1418" s="110"/>
      <c r="P1418" s="112"/>
    </row>
    <row r="1419" spans="1:16" ht="12.75" customHeight="1" x14ac:dyDescent="0.2">
      <c r="A1419" s="110"/>
      <c r="B1419" s="110"/>
      <c r="C1419" s="122">
        <f t="shared" si="0"/>
        <v>114</v>
      </c>
      <c r="D1419" s="113" t="e">
        <f t="shared" si="1"/>
        <v>#N/A</v>
      </c>
      <c r="E1419" s="110" t="e">
        <f t="shared" si="3"/>
        <v>#N/A</v>
      </c>
      <c r="F1419" s="122"/>
      <c r="G1419" s="124"/>
      <c r="H1419" s="124"/>
      <c r="I1419" s="124"/>
      <c r="J1419" s="128"/>
      <c r="K1419" s="124"/>
      <c r="L1419" s="110"/>
      <c r="M1419" s="110"/>
      <c r="N1419" s="110"/>
      <c r="O1419" s="110"/>
      <c r="P1419" s="112"/>
    </row>
    <row r="1420" spans="1:16" ht="12.75" customHeight="1" x14ac:dyDescent="0.2">
      <c r="A1420" s="110"/>
      <c r="B1420" s="110"/>
      <c r="C1420" s="122">
        <f t="shared" si="0"/>
        <v>115</v>
      </c>
      <c r="D1420" s="113" t="e">
        <f t="shared" si="1"/>
        <v>#N/A</v>
      </c>
      <c r="E1420" s="110" t="e">
        <f t="shared" si="3"/>
        <v>#N/A</v>
      </c>
      <c r="F1420" s="122"/>
      <c r="G1420" s="124"/>
      <c r="H1420" s="124"/>
      <c r="I1420" s="124"/>
      <c r="J1420" s="128"/>
      <c r="K1420" s="124"/>
      <c r="L1420" s="110"/>
      <c r="M1420" s="110"/>
      <c r="N1420" s="110"/>
      <c r="O1420" s="110"/>
      <c r="P1420" s="112"/>
    </row>
    <row r="1421" spans="1:16" ht="12.75" customHeight="1" x14ac:dyDescent="0.2">
      <c r="A1421" s="110"/>
      <c r="B1421" s="110"/>
      <c r="C1421" s="122">
        <f t="shared" si="0"/>
        <v>116</v>
      </c>
      <c r="D1421" s="113" t="e">
        <f t="shared" si="1"/>
        <v>#N/A</v>
      </c>
      <c r="E1421" s="110" t="e">
        <f t="shared" si="3"/>
        <v>#N/A</v>
      </c>
      <c r="F1421" s="122"/>
      <c r="G1421" s="124"/>
      <c r="H1421" s="124"/>
      <c r="I1421" s="124"/>
      <c r="J1421" s="128"/>
      <c r="K1421" s="124"/>
      <c r="L1421" s="110"/>
      <c r="M1421" s="110"/>
      <c r="N1421" s="110"/>
      <c r="O1421" s="110"/>
      <c r="P1421" s="112"/>
    </row>
    <row r="1422" spans="1:16" ht="12.75" customHeight="1" x14ac:dyDescent="0.2">
      <c r="A1422" s="110"/>
      <c r="B1422" s="110"/>
      <c r="C1422" s="122">
        <f t="shared" si="0"/>
        <v>117</v>
      </c>
      <c r="D1422" s="113" t="e">
        <f t="shared" si="1"/>
        <v>#N/A</v>
      </c>
      <c r="E1422" s="110" t="e">
        <f t="shared" si="3"/>
        <v>#N/A</v>
      </c>
      <c r="F1422" s="122"/>
      <c r="G1422" s="124"/>
      <c r="H1422" s="124"/>
      <c r="I1422" s="124"/>
      <c r="J1422" s="128"/>
      <c r="K1422" s="124"/>
      <c r="L1422" s="110"/>
      <c r="M1422" s="110"/>
      <c r="N1422" s="110"/>
      <c r="O1422" s="110"/>
      <c r="P1422" s="112"/>
    </row>
    <row r="1423" spans="1:16" ht="12.75" customHeight="1" x14ac:dyDescent="0.2">
      <c r="A1423" s="110"/>
      <c r="B1423" s="110"/>
      <c r="C1423" s="122">
        <f t="shared" si="0"/>
        <v>118</v>
      </c>
      <c r="D1423" s="113" t="e">
        <f t="shared" si="1"/>
        <v>#N/A</v>
      </c>
      <c r="E1423" s="110" t="e">
        <f t="shared" si="3"/>
        <v>#N/A</v>
      </c>
      <c r="F1423" s="122"/>
      <c r="G1423" s="124"/>
      <c r="H1423" s="124"/>
      <c r="I1423" s="124"/>
      <c r="J1423" s="128"/>
      <c r="K1423" s="124"/>
      <c r="L1423" s="110"/>
      <c r="M1423" s="110"/>
      <c r="N1423" s="110"/>
      <c r="O1423" s="110"/>
      <c r="P1423" s="112"/>
    </row>
    <row r="1424" spans="1:16" ht="12.75" customHeight="1" x14ac:dyDescent="0.2">
      <c r="A1424" s="110"/>
      <c r="B1424" s="110"/>
      <c r="C1424" s="122">
        <f t="shared" si="0"/>
        <v>119</v>
      </c>
      <c r="D1424" s="113" t="e">
        <f t="shared" si="1"/>
        <v>#N/A</v>
      </c>
      <c r="E1424" s="110" t="e">
        <f t="shared" si="3"/>
        <v>#N/A</v>
      </c>
      <c r="F1424" s="122"/>
      <c r="G1424" s="124"/>
      <c r="H1424" s="124"/>
      <c r="I1424" s="124"/>
      <c r="J1424" s="128"/>
      <c r="K1424" s="124"/>
      <c r="L1424" s="110"/>
      <c r="M1424" s="110"/>
      <c r="N1424" s="110"/>
      <c r="O1424" s="110"/>
      <c r="P1424" s="112"/>
    </row>
    <row r="1425" spans="1:16" ht="12.75" customHeight="1" x14ac:dyDescent="0.2">
      <c r="A1425" s="110"/>
      <c r="B1425" s="110"/>
      <c r="C1425" s="122">
        <f t="shared" si="0"/>
        <v>120</v>
      </c>
      <c r="D1425" s="113" t="e">
        <f t="shared" si="1"/>
        <v>#N/A</v>
      </c>
      <c r="E1425" s="110" t="e">
        <f t="shared" si="3"/>
        <v>#N/A</v>
      </c>
      <c r="F1425" s="122"/>
      <c r="G1425" s="124"/>
      <c r="H1425" s="124"/>
      <c r="I1425" s="124"/>
      <c r="J1425" s="128"/>
      <c r="K1425" s="124"/>
      <c r="L1425" s="110"/>
      <c r="M1425" s="110"/>
      <c r="N1425" s="110"/>
      <c r="O1425" s="110"/>
      <c r="P1425" s="112"/>
    </row>
    <row r="1426" spans="1:16" ht="12.75" customHeight="1" x14ac:dyDescent="0.2">
      <c r="A1426" s="110"/>
      <c r="B1426" s="110"/>
      <c r="C1426" s="122">
        <f t="shared" si="0"/>
        <v>121</v>
      </c>
      <c r="D1426" s="113" t="e">
        <f t="shared" si="1"/>
        <v>#N/A</v>
      </c>
      <c r="E1426" s="110" t="e">
        <f t="shared" si="3"/>
        <v>#N/A</v>
      </c>
      <c r="F1426" s="122"/>
      <c r="G1426" s="124"/>
      <c r="H1426" s="124"/>
      <c r="I1426" s="124"/>
      <c r="J1426" s="128"/>
      <c r="K1426" s="124"/>
      <c r="L1426" s="110"/>
      <c r="M1426" s="110"/>
      <c r="N1426" s="110"/>
      <c r="O1426" s="110"/>
      <c r="P1426" s="112"/>
    </row>
    <row r="1427" spans="1:16" ht="12.75" customHeight="1" x14ac:dyDescent="0.2">
      <c r="A1427" s="110"/>
      <c r="B1427" s="110"/>
      <c r="C1427" s="122">
        <f t="shared" si="0"/>
        <v>122</v>
      </c>
      <c r="D1427" s="113" t="e">
        <f t="shared" si="1"/>
        <v>#N/A</v>
      </c>
      <c r="E1427" s="110" t="e">
        <f t="shared" si="3"/>
        <v>#N/A</v>
      </c>
      <c r="F1427" s="122"/>
      <c r="G1427" s="124"/>
      <c r="H1427" s="124"/>
      <c r="I1427" s="124"/>
      <c r="J1427" s="128"/>
      <c r="K1427" s="124"/>
      <c r="L1427" s="110"/>
      <c r="M1427" s="110"/>
      <c r="N1427" s="110"/>
      <c r="O1427" s="110"/>
      <c r="P1427" s="112"/>
    </row>
    <row r="1428" spans="1:16" ht="12.75" customHeight="1" x14ac:dyDescent="0.2">
      <c r="A1428" s="110"/>
      <c r="B1428" s="110"/>
      <c r="C1428" s="122">
        <f t="shared" si="0"/>
        <v>123</v>
      </c>
      <c r="D1428" s="113" t="e">
        <f t="shared" si="1"/>
        <v>#N/A</v>
      </c>
      <c r="E1428" s="110" t="e">
        <f t="shared" si="3"/>
        <v>#N/A</v>
      </c>
      <c r="F1428" s="122"/>
      <c r="G1428" s="124"/>
      <c r="H1428" s="124"/>
      <c r="I1428" s="124"/>
      <c r="J1428" s="128"/>
      <c r="K1428" s="124"/>
      <c r="L1428" s="110"/>
      <c r="M1428" s="110"/>
      <c r="N1428" s="110"/>
      <c r="O1428" s="110"/>
      <c r="P1428" s="112"/>
    </row>
    <row r="1429" spans="1:16" ht="12.75" customHeight="1" x14ac:dyDescent="0.2">
      <c r="A1429" s="110"/>
      <c r="B1429" s="110"/>
      <c r="C1429" s="122">
        <f t="shared" si="0"/>
        <v>124</v>
      </c>
      <c r="D1429" s="113" t="e">
        <f t="shared" si="1"/>
        <v>#N/A</v>
      </c>
      <c r="E1429" s="110" t="e">
        <f t="shared" si="3"/>
        <v>#N/A</v>
      </c>
      <c r="F1429" s="122"/>
      <c r="G1429" s="124"/>
      <c r="H1429" s="124"/>
      <c r="I1429" s="124"/>
      <c r="J1429" s="128"/>
      <c r="K1429" s="124"/>
      <c r="L1429" s="110"/>
      <c r="M1429" s="110"/>
      <c r="N1429" s="110"/>
      <c r="O1429" s="110"/>
      <c r="P1429" s="112"/>
    </row>
    <row r="1430" spans="1:16" ht="12.75" customHeight="1" x14ac:dyDescent="0.2">
      <c r="A1430" s="110"/>
      <c r="B1430" s="110"/>
      <c r="C1430" s="122">
        <f t="shared" si="0"/>
        <v>125</v>
      </c>
      <c r="D1430" s="113" t="e">
        <f t="shared" si="1"/>
        <v>#N/A</v>
      </c>
      <c r="E1430" s="110" t="e">
        <f t="shared" si="3"/>
        <v>#N/A</v>
      </c>
      <c r="F1430" s="122"/>
      <c r="G1430" s="124"/>
      <c r="H1430" s="124"/>
      <c r="I1430" s="124"/>
      <c r="J1430" s="128"/>
      <c r="K1430" s="124"/>
      <c r="L1430" s="110"/>
      <c r="M1430" s="110"/>
      <c r="N1430" s="110"/>
      <c r="O1430" s="110"/>
      <c r="P1430" s="112"/>
    </row>
    <row r="1431" spans="1:16" ht="12.75" customHeight="1" x14ac:dyDescent="0.2">
      <c r="A1431" s="110"/>
      <c r="B1431" s="110"/>
      <c r="C1431" s="122">
        <f t="shared" si="0"/>
        <v>126</v>
      </c>
      <c r="D1431" s="113" t="e">
        <f t="shared" si="1"/>
        <v>#N/A</v>
      </c>
      <c r="E1431" s="110" t="e">
        <f t="shared" si="3"/>
        <v>#N/A</v>
      </c>
      <c r="F1431" s="122"/>
      <c r="G1431" s="124"/>
      <c r="H1431" s="124"/>
      <c r="I1431" s="124"/>
      <c r="J1431" s="128"/>
      <c r="K1431" s="124"/>
      <c r="L1431" s="110"/>
      <c r="M1431" s="110"/>
      <c r="N1431" s="110"/>
      <c r="O1431" s="110"/>
      <c r="P1431" s="112"/>
    </row>
    <row r="1432" spans="1:16" ht="12.75" customHeight="1" x14ac:dyDescent="0.2">
      <c r="A1432" s="110"/>
      <c r="B1432" s="110"/>
      <c r="C1432" s="122">
        <f t="shared" si="0"/>
        <v>127</v>
      </c>
      <c r="D1432" s="113" t="e">
        <f t="shared" si="1"/>
        <v>#N/A</v>
      </c>
      <c r="E1432" s="110" t="e">
        <f t="shared" si="3"/>
        <v>#N/A</v>
      </c>
      <c r="F1432" s="122"/>
      <c r="G1432" s="124"/>
      <c r="H1432" s="124"/>
      <c r="I1432" s="124"/>
      <c r="J1432" s="128"/>
      <c r="K1432" s="124"/>
      <c r="L1432" s="110"/>
      <c r="M1432" s="110"/>
      <c r="N1432" s="110"/>
      <c r="O1432" s="110"/>
      <c r="P1432" s="112"/>
    </row>
    <row r="1433" spans="1:16" ht="12.75" customHeight="1" x14ac:dyDescent="0.2">
      <c r="A1433" s="110"/>
      <c r="B1433" s="110"/>
      <c r="C1433" s="122">
        <f t="shared" si="0"/>
        <v>128</v>
      </c>
      <c r="D1433" s="113" t="e">
        <f t="shared" si="1"/>
        <v>#N/A</v>
      </c>
      <c r="E1433" s="110" t="e">
        <f t="shared" si="3"/>
        <v>#N/A</v>
      </c>
      <c r="F1433" s="122"/>
      <c r="G1433" s="124"/>
      <c r="H1433" s="124"/>
      <c r="I1433" s="124"/>
      <c r="J1433" s="128"/>
      <c r="K1433" s="124"/>
      <c r="L1433" s="110"/>
      <c r="M1433" s="110"/>
      <c r="N1433" s="110"/>
      <c r="O1433" s="110"/>
      <c r="P1433" s="112"/>
    </row>
    <row r="1434" spans="1:16" ht="12.75" customHeight="1" x14ac:dyDescent="0.2">
      <c r="A1434" s="110"/>
      <c r="B1434" s="110"/>
      <c r="C1434" s="122">
        <f t="shared" si="0"/>
        <v>129</v>
      </c>
      <c r="D1434" s="113" t="e">
        <f t="shared" si="1"/>
        <v>#N/A</v>
      </c>
      <c r="E1434" s="110" t="e">
        <f t="shared" si="3"/>
        <v>#N/A</v>
      </c>
      <c r="F1434" s="122"/>
      <c r="G1434" s="124"/>
      <c r="H1434" s="124"/>
      <c r="I1434" s="124"/>
      <c r="J1434" s="128"/>
      <c r="K1434" s="124"/>
      <c r="L1434" s="110"/>
      <c r="M1434" s="110"/>
      <c r="N1434" s="110"/>
      <c r="O1434" s="110"/>
      <c r="P1434" s="112"/>
    </row>
    <row r="1435" spans="1:16" ht="12.75" customHeight="1" x14ac:dyDescent="0.2">
      <c r="A1435" s="110"/>
      <c r="B1435" s="110"/>
      <c r="C1435" s="122">
        <f t="shared" si="0"/>
        <v>130</v>
      </c>
      <c r="D1435" s="113" t="e">
        <f t="shared" si="1"/>
        <v>#N/A</v>
      </c>
      <c r="E1435" s="110" t="e">
        <f t="shared" si="3"/>
        <v>#N/A</v>
      </c>
      <c r="F1435" s="122"/>
      <c r="G1435" s="124"/>
      <c r="H1435" s="124"/>
      <c r="I1435" s="124"/>
      <c r="J1435" s="128"/>
      <c r="K1435" s="124"/>
      <c r="L1435" s="110"/>
      <c r="M1435" s="110"/>
      <c r="N1435" s="110"/>
      <c r="O1435" s="110"/>
      <c r="P1435" s="112"/>
    </row>
    <row r="1436" spans="1:16" ht="12.75" customHeight="1" x14ac:dyDescent="0.2">
      <c r="A1436" s="110"/>
      <c r="B1436" s="110"/>
      <c r="C1436" s="122">
        <f t="shared" si="0"/>
        <v>131</v>
      </c>
      <c r="D1436" s="113" t="e">
        <f t="shared" si="1"/>
        <v>#N/A</v>
      </c>
      <c r="E1436" s="110" t="e">
        <f t="shared" si="3"/>
        <v>#N/A</v>
      </c>
      <c r="F1436" s="122"/>
      <c r="G1436" s="124"/>
      <c r="H1436" s="124"/>
      <c r="I1436" s="124"/>
      <c r="J1436" s="128"/>
      <c r="K1436" s="124"/>
      <c r="L1436" s="110"/>
      <c r="M1436" s="110"/>
      <c r="N1436" s="110"/>
      <c r="O1436" s="110"/>
      <c r="P1436" s="112"/>
    </row>
    <row r="1437" spans="1:16" ht="12.75" customHeight="1" x14ac:dyDescent="0.2">
      <c r="A1437" s="110"/>
      <c r="B1437" s="110"/>
      <c r="C1437" s="122">
        <f t="shared" si="0"/>
        <v>132</v>
      </c>
      <c r="D1437" s="113" t="e">
        <f t="shared" si="1"/>
        <v>#N/A</v>
      </c>
      <c r="E1437" s="110" t="e">
        <f t="shared" si="3"/>
        <v>#N/A</v>
      </c>
      <c r="F1437" s="122"/>
      <c r="G1437" s="124"/>
      <c r="H1437" s="124"/>
      <c r="I1437" s="124"/>
      <c r="J1437" s="128"/>
      <c r="K1437" s="124"/>
      <c r="L1437" s="110"/>
      <c r="M1437" s="110"/>
      <c r="N1437" s="110"/>
      <c r="O1437" s="110"/>
      <c r="P1437" s="112"/>
    </row>
    <row r="1438" spans="1:16" ht="12.75" customHeight="1" x14ac:dyDescent="0.2">
      <c r="A1438" s="110"/>
      <c r="B1438" s="110"/>
      <c r="C1438" s="122">
        <f t="shared" si="0"/>
        <v>133</v>
      </c>
      <c r="D1438" s="113" t="e">
        <f t="shared" si="1"/>
        <v>#N/A</v>
      </c>
      <c r="E1438" s="110" t="e">
        <f t="shared" si="3"/>
        <v>#N/A</v>
      </c>
      <c r="F1438" s="122"/>
      <c r="G1438" s="124"/>
      <c r="H1438" s="124"/>
      <c r="I1438" s="124"/>
      <c r="J1438" s="128"/>
      <c r="K1438" s="124"/>
      <c r="L1438" s="110"/>
      <c r="M1438" s="110"/>
      <c r="N1438" s="110"/>
      <c r="O1438" s="110"/>
      <c r="P1438" s="112"/>
    </row>
    <row r="1439" spans="1:16" ht="12.75" customHeight="1" x14ac:dyDescent="0.2">
      <c r="A1439" s="110"/>
      <c r="B1439" s="110"/>
      <c r="C1439" s="122">
        <f t="shared" si="0"/>
        <v>134</v>
      </c>
      <c r="D1439" s="113" t="e">
        <f t="shared" si="1"/>
        <v>#N/A</v>
      </c>
      <c r="E1439" s="110" t="e">
        <f t="shared" si="3"/>
        <v>#N/A</v>
      </c>
      <c r="F1439" s="122"/>
      <c r="G1439" s="124"/>
      <c r="H1439" s="124"/>
      <c r="I1439" s="124"/>
      <c r="J1439" s="128"/>
      <c r="K1439" s="124"/>
      <c r="L1439" s="110"/>
      <c r="M1439" s="110"/>
      <c r="N1439" s="110"/>
      <c r="O1439" s="110"/>
      <c r="P1439" s="112"/>
    </row>
    <row r="1440" spans="1:16" ht="12.75" customHeight="1" x14ac:dyDescent="0.2">
      <c r="A1440" s="110"/>
      <c r="B1440" s="110"/>
      <c r="C1440" s="122">
        <f t="shared" si="0"/>
        <v>135</v>
      </c>
      <c r="D1440" s="113" t="e">
        <f t="shared" si="1"/>
        <v>#N/A</v>
      </c>
      <c r="E1440" s="110" t="e">
        <f t="shared" si="3"/>
        <v>#N/A</v>
      </c>
      <c r="F1440" s="122"/>
      <c r="G1440" s="124"/>
      <c r="H1440" s="124"/>
      <c r="I1440" s="124"/>
      <c r="J1440" s="128"/>
      <c r="K1440" s="124"/>
      <c r="L1440" s="110"/>
      <c r="M1440" s="110"/>
      <c r="N1440" s="110"/>
      <c r="O1440" s="110"/>
      <c r="P1440" s="112"/>
    </row>
    <row r="1441" spans="1:16" ht="12.75" customHeight="1" x14ac:dyDescent="0.2">
      <c r="A1441" s="110"/>
      <c r="B1441" s="110"/>
      <c r="C1441" s="122">
        <f t="shared" si="0"/>
        <v>136</v>
      </c>
      <c r="D1441" s="113" t="e">
        <f t="shared" si="1"/>
        <v>#N/A</v>
      </c>
      <c r="E1441" s="110" t="e">
        <f t="shared" si="3"/>
        <v>#N/A</v>
      </c>
      <c r="F1441" s="122"/>
      <c r="G1441" s="124"/>
      <c r="H1441" s="124"/>
      <c r="I1441" s="124"/>
      <c r="J1441" s="128"/>
      <c r="K1441" s="124"/>
      <c r="L1441" s="110"/>
      <c r="M1441" s="110"/>
      <c r="N1441" s="110"/>
      <c r="O1441" s="110"/>
      <c r="P1441" s="112"/>
    </row>
    <row r="1442" spans="1:16" ht="12.75" customHeight="1" x14ac:dyDescent="0.2">
      <c r="A1442" s="110"/>
      <c r="B1442" s="110"/>
      <c r="C1442" s="122">
        <f t="shared" si="0"/>
        <v>137</v>
      </c>
      <c r="D1442" s="113" t="e">
        <f t="shared" si="1"/>
        <v>#N/A</v>
      </c>
      <c r="E1442" s="110" t="e">
        <f t="shared" si="3"/>
        <v>#N/A</v>
      </c>
      <c r="F1442" s="122"/>
      <c r="G1442" s="124"/>
      <c r="H1442" s="124"/>
      <c r="I1442" s="124"/>
      <c r="J1442" s="128"/>
      <c r="K1442" s="124"/>
      <c r="L1442" s="110"/>
      <c r="M1442" s="110"/>
      <c r="N1442" s="110"/>
      <c r="O1442" s="110"/>
      <c r="P1442" s="112"/>
    </row>
    <row r="1443" spans="1:16" ht="12.75" customHeight="1" x14ac:dyDescent="0.2">
      <c r="A1443" s="110"/>
      <c r="B1443" s="110"/>
      <c r="C1443" s="122">
        <f t="shared" si="0"/>
        <v>138</v>
      </c>
      <c r="D1443" s="113" t="e">
        <f t="shared" si="1"/>
        <v>#N/A</v>
      </c>
      <c r="E1443" s="110" t="e">
        <f t="shared" si="3"/>
        <v>#N/A</v>
      </c>
      <c r="F1443" s="122"/>
      <c r="G1443" s="124"/>
      <c r="H1443" s="124"/>
      <c r="I1443" s="124"/>
      <c r="J1443" s="128"/>
      <c r="K1443" s="124"/>
      <c r="L1443" s="110"/>
      <c r="M1443" s="110"/>
      <c r="N1443" s="110"/>
      <c r="O1443" s="110"/>
      <c r="P1443" s="112"/>
    </row>
    <row r="1444" spans="1:16" ht="12.75" customHeight="1" x14ac:dyDescent="0.2">
      <c r="A1444" s="110"/>
      <c r="B1444" s="110"/>
      <c r="C1444" s="122">
        <f t="shared" si="0"/>
        <v>139</v>
      </c>
      <c r="D1444" s="113" t="e">
        <f t="shared" si="1"/>
        <v>#N/A</v>
      </c>
      <c r="E1444" s="110" t="e">
        <f t="shared" si="3"/>
        <v>#N/A</v>
      </c>
      <c r="F1444" s="122"/>
      <c r="G1444" s="124"/>
      <c r="H1444" s="124"/>
      <c r="I1444" s="124"/>
      <c r="J1444" s="128"/>
      <c r="K1444" s="124"/>
      <c r="L1444" s="110"/>
      <c r="M1444" s="110"/>
      <c r="N1444" s="110"/>
      <c r="O1444" s="110"/>
      <c r="P1444" s="112"/>
    </row>
    <row r="1445" spans="1:16" ht="12.75" customHeight="1" x14ac:dyDescent="0.2">
      <c r="A1445" s="110"/>
      <c r="B1445" s="110"/>
      <c r="C1445" s="122">
        <f t="shared" si="0"/>
        <v>140</v>
      </c>
      <c r="D1445" s="113" t="e">
        <f t="shared" si="1"/>
        <v>#N/A</v>
      </c>
      <c r="E1445" s="110" t="e">
        <f t="shared" si="3"/>
        <v>#N/A</v>
      </c>
      <c r="F1445" s="122"/>
      <c r="G1445" s="124"/>
      <c r="H1445" s="124"/>
      <c r="I1445" s="124"/>
      <c r="J1445" s="128"/>
      <c r="K1445" s="124"/>
      <c r="L1445" s="110"/>
      <c r="M1445" s="110"/>
      <c r="N1445" s="110"/>
      <c r="O1445" s="110"/>
      <c r="P1445" s="112"/>
    </row>
    <row r="1446" spans="1:16" ht="12.75" customHeight="1" x14ac:dyDescent="0.2">
      <c r="A1446" s="110"/>
      <c r="B1446" s="110"/>
      <c r="C1446" s="122">
        <f t="shared" si="0"/>
        <v>141</v>
      </c>
      <c r="D1446" s="113" t="e">
        <f t="shared" si="1"/>
        <v>#N/A</v>
      </c>
      <c r="E1446" s="110" t="e">
        <f t="shared" si="3"/>
        <v>#N/A</v>
      </c>
      <c r="F1446" s="122"/>
      <c r="G1446" s="124"/>
      <c r="H1446" s="124"/>
      <c r="I1446" s="124"/>
      <c r="J1446" s="128"/>
      <c r="K1446" s="124"/>
      <c r="L1446" s="110"/>
      <c r="M1446" s="110"/>
      <c r="N1446" s="110"/>
      <c r="O1446" s="110"/>
      <c r="P1446" s="112"/>
    </row>
    <row r="1447" spans="1:16" ht="12.75" customHeight="1" x14ac:dyDescent="0.2">
      <c r="A1447" s="110"/>
      <c r="B1447" s="110"/>
      <c r="C1447" s="122">
        <f t="shared" si="0"/>
        <v>142</v>
      </c>
      <c r="D1447" s="113" t="e">
        <f t="shared" si="1"/>
        <v>#N/A</v>
      </c>
      <c r="E1447" s="110" t="e">
        <f t="shared" si="3"/>
        <v>#N/A</v>
      </c>
      <c r="F1447" s="122"/>
      <c r="G1447" s="124"/>
      <c r="H1447" s="124"/>
      <c r="I1447" s="124"/>
      <c r="J1447" s="128"/>
      <c r="K1447" s="124"/>
      <c r="L1447" s="110"/>
      <c r="M1447" s="110"/>
      <c r="N1447" s="110"/>
      <c r="O1447" s="110"/>
      <c r="P1447" s="112"/>
    </row>
    <row r="1448" spans="1:16" ht="12.75" customHeight="1" x14ac:dyDescent="0.2">
      <c r="A1448" s="110"/>
      <c r="B1448" s="110"/>
      <c r="C1448" s="122">
        <f t="shared" si="0"/>
        <v>143</v>
      </c>
      <c r="D1448" s="113" t="e">
        <f t="shared" si="1"/>
        <v>#N/A</v>
      </c>
      <c r="E1448" s="110" t="e">
        <f t="shared" si="3"/>
        <v>#N/A</v>
      </c>
      <c r="F1448" s="122"/>
      <c r="G1448" s="124"/>
      <c r="H1448" s="124"/>
      <c r="I1448" s="124"/>
      <c r="J1448" s="128"/>
      <c r="K1448" s="124"/>
      <c r="L1448" s="110"/>
      <c r="M1448" s="110"/>
      <c r="N1448" s="110"/>
      <c r="O1448" s="110"/>
      <c r="P1448" s="112"/>
    </row>
    <row r="1449" spans="1:16" ht="12.75" customHeight="1" x14ac:dyDescent="0.2">
      <c r="A1449" s="110"/>
      <c r="B1449" s="110"/>
      <c r="C1449" s="122">
        <f t="shared" si="0"/>
        <v>144</v>
      </c>
      <c r="D1449" s="113" t="e">
        <f t="shared" si="1"/>
        <v>#N/A</v>
      </c>
      <c r="E1449" s="110" t="e">
        <f t="shared" si="3"/>
        <v>#N/A</v>
      </c>
      <c r="F1449" s="122"/>
      <c r="G1449" s="124"/>
      <c r="H1449" s="124"/>
      <c r="I1449" s="124"/>
      <c r="J1449" s="128"/>
      <c r="K1449" s="124"/>
      <c r="L1449" s="110"/>
      <c r="M1449" s="110"/>
      <c r="N1449" s="110"/>
      <c r="O1449" s="110"/>
      <c r="P1449" s="112"/>
    </row>
    <row r="1450" spans="1:16" ht="12.75" customHeight="1" x14ac:dyDescent="0.2">
      <c r="A1450" s="110"/>
      <c r="B1450" s="110"/>
      <c r="C1450" s="122">
        <f t="shared" si="0"/>
        <v>145</v>
      </c>
      <c r="D1450" s="113" t="e">
        <f t="shared" si="1"/>
        <v>#N/A</v>
      </c>
      <c r="E1450" s="110" t="e">
        <f t="shared" si="3"/>
        <v>#N/A</v>
      </c>
      <c r="F1450" s="122"/>
      <c r="G1450" s="124"/>
      <c r="H1450" s="124"/>
      <c r="I1450" s="124"/>
      <c r="J1450" s="128"/>
      <c r="K1450" s="124"/>
      <c r="L1450" s="110"/>
      <c r="M1450" s="110"/>
      <c r="N1450" s="110"/>
      <c r="O1450" s="110"/>
      <c r="P1450" s="112"/>
    </row>
    <row r="1451" spans="1:16" ht="12.75" customHeight="1" x14ac:dyDescent="0.2">
      <c r="A1451" s="110"/>
      <c r="B1451" s="110"/>
      <c r="C1451" s="122">
        <f t="shared" si="0"/>
        <v>146</v>
      </c>
      <c r="D1451" s="113" t="e">
        <f t="shared" si="1"/>
        <v>#N/A</v>
      </c>
      <c r="E1451" s="110" t="e">
        <f t="shared" si="3"/>
        <v>#N/A</v>
      </c>
      <c r="F1451" s="122"/>
      <c r="G1451" s="124"/>
      <c r="H1451" s="124"/>
      <c r="I1451" s="124"/>
      <c r="J1451" s="128"/>
      <c r="K1451" s="124"/>
      <c r="L1451" s="110"/>
      <c r="M1451" s="110"/>
      <c r="N1451" s="110"/>
      <c r="O1451" s="110"/>
      <c r="P1451" s="112"/>
    </row>
    <row r="1452" spans="1:16" ht="12.75" customHeight="1" x14ac:dyDescent="0.2">
      <c r="A1452" s="110"/>
      <c r="B1452" s="110"/>
      <c r="C1452" s="122">
        <f t="shared" si="0"/>
        <v>147</v>
      </c>
      <c r="D1452" s="113" t="e">
        <f t="shared" si="1"/>
        <v>#N/A</v>
      </c>
      <c r="E1452" s="110" t="e">
        <f t="shared" si="3"/>
        <v>#N/A</v>
      </c>
      <c r="F1452" s="122"/>
      <c r="G1452" s="124"/>
      <c r="H1452" s="124"/>
      <c r="I1452" s="124"/>
      <c r="J1452" s="128"/>
      <c r="K1452" s="124"/>
      <c r="L1452" s="110"/>
      <c r="M1452" s="110"/>
      <c r="N1452" s="110"/>
      <c r="O1452" s="110"/>
      <c r="P1452" s="112"/>
    </row>
    <row r="1453" spans="1:16" ht="12.75" customHeight="1" x14ac:dyDescent="0.2">
      <c r="A1453" s="110"/>
      <c r="B1453" s="110"/>
      <c r="C1453" s="122">
        <f t="shared" si="0"/>
        <v>148</v>
      </c>
      <c r="D1453" s="113" t="e">
        <f t="shared" si="1"/>
        <v>#N/A</v>
      </c>
      <c r="E1453" s="110" t="e">
        <f t="shared" si="3"/>
        <v>#N/A</v>
      </c>
      <c r="F1453" s="122"/>
      <c r="G1453" s="124"/>
      <c r="H1453" s="124"/>
      <c r="I1453" s="124"/>
      <c r="J1453" s="128"/>
      <c r="K1453" s="124"/>
      <c r="L1453" s="110"/>
      <c r="M1453" s="110"/>
      <c r="N1453" s="110"/>
      <c r="O1453" s="110"/>
      <c r="P1453" s="112"/>
    </row>
    <row r="1454" spans="1:16" ht="12.75" customHeight="1" x14ac:dyDescent="0.2">
      <c r="A1454" s="110"/>
      <c r="B1454" s="110"/>
      <c r="C1454" s="122">
        <f t="shared" si="0"/>
        <v>149</v>
      </c>
      <c r="D1454" s="113" t="e">
        <f t="shared" si="1"/>
        <v>#N/A</v>
      </c>
      <c r="E1454" s="110" t="e">
        <f t="shared" si="3"/>
        <v>#N/A</v>
      </c>
      <c r="F1454" s="122"/>
      <c r="G1454" s="124"/>
      <c r="H1454" s="124"/>
      <c r="I1454" s="124"/>
      <c r="J1454" s="128"/>
      <c r="K1454" s="124"/>
      <c r="L1454" s="110"/>
      <c r="M1454" s="110"/>
      <c r="N1454" s="110"/>
      <c r="O1454" s="110"/>
      <c r="P1454" s="112"/>
    </row>
    <row r="1455" spans="1:16" ht="12.75" customHeight="1" x14ac:dyDescent="0.2">
      <c r="A1455" s="110"/>
      <c r="B1455" s="110"/>
      <c r="C1455" s="122">
        <f t="shared" si="0"/>
        <v>150</v>
      </c>
      <c r="D1455" s="113" t="e">
        <f t="shared" si="1"/>
        <v>#N/A</v>
      </c>
      <c r="E1455" s="110" t="e">
        <f t="shared" si="3"/>
        <v>#N/A</v>
      </c>
      <c r="F1455" s="122"/>
      <c r="G1455" s="124"/>
      <c r="H1455" s="124"/>
      <c r="I1455" s="124"/>
      <c r="J1455" s="128"/>
      <c r="K1455" s="124"/>
      <c r="L1455" s="110"/>
      <c r="M1455" s="110"/>
      <c r="N1455" s="110"/>
      <c r="O1455" s="110"/>
      <c r="P1455" s="112"/>
    </row>
    <row r="1456" spans="1:16" ht="12.75" customHeight="1" x14ac:dyDescent="0.2">
      <c r="A1456" s="110"/>
      <c r="B1456" s="110"/>
      <c r="C1456" s="122">
        <f t="shared" si="0"/>
        <v>151</v>
      </c>
      <c r="D1456" s="113" t="e">
        <f t="shared" si="1"/>
        <v>#N/A</v>
      </c>
      <c r="E1456" s="110" t="e">
        <f t="shared" si="3"/>
        <v>#N/A</v>
      </c>
      <c r="F1456" s="122"/>
      <c r="G1456" s="124"/>
      <c r="H1456" s="124"/>
      <c r="I1456" s="124"/>
      <c r="J1456" s="128"/>
      <c r="K1456" s="124"/>
      <c r="L1456" s="110"/>
      <c r="M1456" s="110"/>
      <c r="N1456" s="110"/>
      <c r="O1456" s="110"/>
      <c r="P1456" s="112"/>
    </row>
    <row r="1457" spans="1:16" ht="12.75" customHeight="1" x14ac:dyDescent="0.2">
      <c r="A1457" s="110"/>
      <c r="B1457" s="110"/>
      <c r="C1457" s="122">
        <f t="shared" si="0"/>
        <v>152</v>
      </c>
      <c r="D1457" s="113" t="e">
        <f t="shared" si="1"/>
        <v>#N/A</v>
      </c>
      <c r="E1457" s="110" t="e">
        <f t="shared" si="3"/>
        <v>#N/A</v>
      </c>
      <c r="F1457" s="122"/>
      <c r="G1457" s="124"/>
      <c r="H1457" s="124"/>
      <c r="I1457" s="124"/>
      <c r="J1457" s="128"/>
      <c r="K1457" s="124"/>
      <c r="L1457" s="110"/>
      <c r="M1457" s="110"/>
      <c r="N1457" s="110"/>
      <c r="O1457" s="110"/>
      <c r="P1457" s="112"/>
    </row>
    <row r="1458" spans="1:16" ht="12.75" customHeight="1" x14ac:dyDescent="0.2">
      <c r="A1458" s="110"/>
      <c r="B1458" s="110"/>
      <c r="C1458" s="122">
        <f t="shared" si="0"/>
        <v>153</v>
      </c>
      <c r="D1458" s="113" t="e">
        <f t="shared" si="1"/>
        <v>#N/A</v>
      </c>
      <c r="E1458" s="110" t="e">
        <f t="shared" si="3"/>
        <v>#N/A</v>
      </c>
      <c r="F1458" s="122"/>
      <c r="G1458" s="124"/>
      <c r="H1458" s="124"/>
      <c r="I1458" s="124"/>
      <c r="J1458" s="128"/>
      <c r="K1458" s="124"/>
      <c r="L1458" s="110"/>
      <c r="M1458" s="110"/>
      <c r="N1458" s="110"/>
      <c r="O1458" s="110"/>
      <c r="P1458" s="112"/>
    </row>
    <row r="1459" spans="1:16" ht="12.75" customHeight="1" x14ac:dyDescent="0.2">
      <c r="A1459" s="110"/>
      <c r="B1459" s="110"/>
      <c r="C1459" s="122">
        <f t="shared" si="0"/>
        <v>154</v>
      </c>
      <c r="D1459" s="113" t="e">
        <f t="shared" si="1"/>
        <v>#N/A</v>
      </c>
      <c r="E1459" s="110" t="e">
        <f t="shared" si="3"/>
        <v>#N/A</v>
      </c>
      <c r="F1459" s="122"/>
      <c r="G1459" s="124"/>
      <c r="H1459" s="124"/>
      <c r="I1459" s="124"/>
      <c r="J1459" s="128"/>
      <c r="K1459" s="124"/>
      <c r="L1459" s="110"/>
      <c r="M1459" s="110"/>
      <c r="N1459" s="110"/>
      <c r="O1459" s="110"/>
      <c r="P1459" s="112"/>
    </row>
    <row r="1460" spans="1:16" ht="12.75" customHeight="1" x14ac:dyDescent="0.2">
      <c r="A1460" s="110"/>
      <c r="B1460" s="110"/>
      <c r="C1460" s="122">
        <f t="shared" si="0"/>
        <v>155</v>
      </c>
      <c r="D1460" s="113" t="e">
        <f t="shared" si="1"/>
        <v>#N/A</v>
      </c>
      <c r="E1460" s="110" t="e">
        <f t="shared" si="3"/>
        <v>#N/A</v>
      </c>
      <c r="F1460" s="122"/>
      <c r="G1460" s="124"/>
      <c r="H1460" s="124"/>
      <c r="I1460" s="124"/>
      <c r="J1460" s="128"/>
      <c r="K1460" s="124"/>
      <c r="L1460" s="110"/>
      <c r="M1460" s="110"/>
      <c r="N1460" s="110"/>
      <c r="O1460" s="110"/>
      <c r="P1460" s="112"/>
    </row>
    <row r="1461" spans="1:16" ht="12.75" customHeight="1" x14ac:dyDescent="0.2">
      <c r="A1461" s="110"/>
      <c r="B1461" s="110"/>
      <c r="C1461" s="122">
        <f t="shared" si="0"/>
        <v>156</v>
      </c>
      <c r="D1461" s="113" t="e">
        <f t="shared" si="1"/>
        <v>#N/A</v>
      </c>
      <c r="E1461" s="110" t="e">
        <f t="shared" si="3"/>
        <v>#N/A</v>
      </c>
      <c r="F1461" s="122"/>
      <c r="G1461" s="124"/>
      <c r="H1461" s="124"/>
      <c r="I1461" s="124"/>
      <c r="J1461" s="128"/>
      <c r="K1461" s="124"/>
      <c r="L1461" s="110"/>
      <c r="M1461" s="110"/>
      <c r="N1461" s="110"/>
      <c r="O1461" s="110"/>
      <c r="P1461" s="112"/>
    </row>
    <row r="1462" spans="1:16" ht="12.75" customHeight="1" x14ac:dyDescent="0.2">
      <c r="A1462" s="110"/>
      <c r="B1462" s="110"/>
      <c r="C1462" s="122">
        <f t="shared" si="0"/>
        <v>157</v>
      </c>
      <c r="D1462" s="113" t="e">
        <f t="shared" si="1"/>
        <v>#N/A</v>
      </c>
      <c r="E1462" s="110" t="e">
        <f t="shared" si="3"/>
        <v>#N/A</v>
      </c>
      <c r="F1462" s="122"/>
      <c r="G1462" s="124"/>
      <c r="H1462" s="124"/>
      <c r="I1462" s="124"/>
      <c r="J1462" s="128"/>
      <c r="K1462" s="124"/>
      <c r="L1462" s="110"/>
      <c r="M1462" s="110"/>
      <c r="N1462" s="110"/>
      <c r="O1462" s="110"/>
      <c r="P1462" s="112"/>
    </row>
    <row r="1463" spans="1:16" ht="12.75" customHeight="1" x14ac:dyDescent="0.2">
      <c r="A1463" s="110"/>
      <c r="B1463" s="110"/>
      <c r="C1463" s="122">
        <f t="shared" si="0"/>
        <v>158</v>
      </c>
      <c r="D1463" s="113" t="e">
        <f t="shared" si="1"/>
        <v>#N/A</v>
      </c>
      <c r="E1463" s="110" t="e">
        <f t="shared" si="3"/>
        <v>#N/A</v>
      </c>
      <c r="F1463" s="122"/>
      <c r="G1463" s="124"/>
      <c r="H1463" s="124"/>
      <c r="I1463" s="124"/>
      <c r="J1463" s="128"/>
      <c r="K1463" s="124"/>
      <c r="L1463" s="110"/>
      <c r="M1463" s="110"/>
      <c r="N1463" s="110"/>
      <c r="O1463" s="110"/>
      <c r="P1463" s="112"/>
    </row>
    <row r="1464" spans="1:16" ht="12.75" customHeight="1" x14ac:dyDescent="0.2">
      <c r="A1464" s="110"/>
      <c r="B1464" s="110"/>
      <c r="C1464" s="122">
        <f t="shared" si="0"/>
        <v>159</v>
      </c>
      <c r="D1464" s="113" t="e">
        <f t="shared" si="1"/>
        <v>#N/A</v>
      </c>
      <c r="E1464" s="110" t="e">
        <f t="shared" si="3"/>
        <v>#N/A</v>
      </c>
      <c r="F1464" s="122"/>
      <c r="G1464" s="124"/>
      <c r="H1464" s="124"/>
      <c r="I1464" s="124"/>
      <c r="J1464" s="128"/>
      <c r="K1464" s="124"/>
      <c r="L1464" s="110"/>
      <c r="M1464" s="110"/>
      <c r="N1464" s="110"/>
      <c r="O1464" s="110"/>
      <c r="P1464" s="112"/>
    </row>
    <row r="1465" spans="1:16" ht="12.75" customHeight="1" x14ac:dyDescent="0.2">
      <c r="A1465" s="110"/>
      <c r="B1465" s="110"/>
      <c r="C1465" s="122">
        <f t="shared" si="0"/>
        <v>160</v>
      </c>
      <c r="D1465" s="113" t="e">
        <f t="shared" si="1"/>
        <v>#N/A</v>
      </c>
      <c r="E1465" s="110" t="e">
        <f t="shared" si="3"/>
        <v>#N/A</v>
      </c>
      <c r="F1465" s="122"/>
      <c r="G1465" s="124"/>
      <c r="H1465" s="124"/>
      <c r="I1465" s="124"/>
      <c r="J1465" s="128"/>
      <c r="K1465" s="124"/>
      <c r="L1465" s="110"/>
      <c r="M1465" s="110"/>
      <c r="N1465" s="110"/>
      <c r="O1465" s="110"/>
      <c r="P1465" s="112"/>
    </row>
    <row r="1466" spans="1:16" ht="12.75" customHeight="1" x14ac:dyDescent="0.2">
      <c r="A1466" s="110"/>
      <c r="B1466" s="110"/>
      <c r="C1466" s="122">
        <f t="shared" si="0"/>
        <v>161</v>
      </c>
      <c r="D1466" s="113" t="e">
        <f t="shared" si="1"/>
        <v>#N/A</v>
      </c>
      <c r="E1466" s="110" t="e">
        <f t="shared" si="3"/>
        <v>#N/A</v>
      </c>
      <c r="F1466" s="122"/>
      <c r="G1466" s="124"/>
      <c r="H1466" s="124"/>
      <c r="I1466" s="124"/>
      <c r="J1466" s="128"/>
      <c r="K1466" s="124"/>
      <c r="L1466" s="110"/>
      <c r="M1466" s="110"/>
      <c r="N1466" s="110"/>
      <c r="O1466" s="110"/>
      <c r="P1466" s="112"/>
    </row>
    <row r="1467" spans="1:16" ht="12.75" customHeight="1" x14ac:dyDescent="0.2">
      <c r="A1467" s="110"/>
      <c r="B1467" s="110"/>
      <c r="C1467" s="122">
        <f t="shared" si="0"/>
        <v>162</v>
      </c>
      <c r="D1467" s="113" t="e">
        <f t="shared" si="1"/>
        <v>#N/A</v>
      </c>
      <c r="E1467" s="110" t="e">
        <f t="shared" si="3"/>
        <v>#N/A</v>
      </c>
      <c r="F1467" s="122"/>
      <c r="G1467" s="124"/>
      <c r="H1467" s="124"/>
      <c r="I1467" s="124"/>
      <c r="J1467" s="128"/>
      <c r="K1467" s="124"/>
      <c r="L1467" s="110"/>
      <c r="M1467" s="110"/>
      <c r="N1467" s="110"/>
      <c r="O1467" s="110"/>
      <c r="P1467" s="112"/>
    </row>
    <row r="1468" spans="1:16" ht="12.75" customHeight="1" x14ac:dyDescent="0.2">
      <c r="A1468" s="110"/>
      <c r="B1468" s="110"/>
      <c r="C1468" s="122">
        <f t="shared" si="0"/>
        <v>163</v>
      </c>
      <c r="D1468" s="113" t="e">
        <f t="shared" si="1"/>
        <v>#N/A</v>
      </c>
      <c r="E1468" s="110" t="e">
        <f t="shared" si="3"/>
        <v>#N/A</v>
      </c>
      <c r="F1468" s="122"/>
      <c r="G1468" s="124"/>
      <c r="H1468" s="124"/>
      <c r="I1468" s="124"/>
      <c r="J1468" s="128"/>
      <c r="K1468" s="124"/>
      <c r="L1468" s="110"/>
      <c r="M1468" s="110"/>
      <c r="N1468" s="110"/>
      <c r="O1468" s="110"/>
      <c r="P1468" s="112"/>
    </row>
    <row r="1469" spans="1:16" ht="12.75" customHeight="1" x14ac:dyDescent="0.2">
      <c r="A1469" s="110"/>
      <c r="B1469" s="110"/>
      <c r="C1469" s="122">
        <f t="shared" si="0"/>
        <v>164</v>
      </c>
      <c r="D1469" s="113" t="e">
        <f t="shared" si="1"/>
        <v>#N/A</v>
      </c>
      <c r="E1469" s="110" t="e">
        <f t="shared" si="3"/>
        <v>#N/A</v>
      </c>
      <c r="F1469" s="122"/>
      <c r="G1469" s="124"/>
      <c r="H1469" s="124"/>
      <c r="I1469" s="124"/>
      <c r="J1469" s="128"/>
      <c r="K1469" s="124"/>
      <c r="L1469" s="110"/>
      <c r="M1469" s="110"/>
      <c r="N1469" s="110"/>
      <c r="O1469" s="110"/>
      <c r="P1469" s="112"/>
    </row>
    <row r="1470" spans="1:16" ht="12.75" customHeight="1" x14ac:dyDescent="0.2">
      <c r="A1470" s="110"/>
      <c r="B1470" s="110"/>
      <c r="C1470" s="122">
        <f t="shared" si="0"/>
        <v>165</v>
      </c>
      <c r="D1470" s="113" t="e">
        <f t="shared" si="1"/>
        <v>#N/A</v>
      </c>
      <c r="E1470" s="110" t="e">
        <f t="shared" si="3"/>
        <v>#N/A</v>
      </c>
      <c r="F1470" s="122"/>
      <c r="G1470" s="124"/>
      <c r="H1470" s="124"/>
      <c r="I1470" s="124"/>
      <c r="J1470" s="128"/>
      <c r="K1470" s="124"/>
      <c r="L1470" s="110"/>
      <c r="M1470" s="110"/>
      <c r="N1470" s="110"/>
      <c r="O1470" s="110"/>
      <c r="P1470" s="112"/>
    </row>
    <row r="1471" spans="1:16" ht="12.75" customHeight="1" x14ac:dyDescent="0.2">
      <c r="A1471" s="110"/>
      <c r="B1471" s="110"/>
      <c r="C1471" s="122">
        <f t="shared" si="0"/>
        <v>166</v>
      </c>
      <c r="D1471" s="113" t="e">
        <f t="shared" si="1"/>
        <v>#N/A</v>
      </c>
      <c r="E1471" s="110" t="e">
        <f t="shared" si="3"/>
        <v>#N/A</v>
      </c>
      <c r="F1471" s="122"/>
      <c r="G1471" s="124"/>
      <c r="H1471" s="124"/>
      <c r="I1471" s="124"/>
      <c r="J1471" s="128"/>
      <c r="K1471" s="124"/>
      <c r="L1471" s="110"/>
      <c r="M1471" s="110"/>
      <c r="N1471" s="110"/>
      <c r="O1471" s="110"/>
      <c r="P1471" s="112"/>
    </row>
    <row r="1472" spans="1:16" ht="12.75" customHeight="1" x14ac:dyDescent="0.2">
      <c r="A1472" s="110"/>
      <c r="B1472" s="110"/>
      <c r="C1472" s="122">
        <f t="shared" si="0"/>
        <v>167</v>
      </c>
      <c r="D1472" s="113" t="e">
        <f t="shared" si="1"/>
        <v>#N/A</v>
      </c>
      <c r="E1472" s="110" t="e">
        <f t="shared" si="3"/>
        <v>#N/A</v>
      </c>
      <c r="F1472" s="122"/>
      <c r="G1472" s="124"/>
      <c r="H1472" s="124"/>
      <c r="I1472" s="124"/>
      <c r="J1472" s="128"/>
      <c r="K1472" s="124"/>
      <c r="L1472" s="110"/>
      <c r="M1472" s="110"/>
      <c r="N1472" s="110"/>
      <c r="O1472" s="110"/>
      <c r="P1472" s="112"/>
    </row>
    <row r="1473" spans="1:16" ht="12.75" customHeight="1" x14ac:dyDescent="0.2">
      <c r="A1473" s="110"/>
      <c r="B1473" s="110"/>
      <c r="C1473" s="122">
        <f t="shared" si="0"/>
        <v>168</v>
      </c>
      <c r="D1473" s="113" t="e">
        <f t="shared" si="1"/>
        <v>#N/A</v>
      </c>
      <c r="E1473" s="110" t="e">
        <f t="shared" si="3"/>
        <v>#N/A</v>
      </c>
      <c r="F1473" s="122"/>
      <c r="G1473" s="124"/>
      <c r="H1473" s="124"/>
      <c r="I1473" s="124"/>
      <c r="J1473" s="128"/>
      <c r="K1473" s="124"/>
      <c r="L1473" s="110"/>
      <c r="M1473" s="110"/>
      <c r="N1473" s="110"/>
      <c r="O1473" s="110"/>
      <c r="P1473" s="112"/>
    </row>
    <row r="1474" spans="1:16" ht="12.75" customHeight="1" x14ac:dyDescent="0.2">
      <c r="A1474" s="110"/>
      <c r="B1474" s="110"/>
      <c r="C1474" s="122">
        <f t="shared" si="0"/>
        <v>169</v>
      </c>
      <c r="D1474" s="113" t="e">
        <f t="shared" si="1"/>
        <v>#N/A</v>
      </c>
      <c r="E1474" s="110" t="e">
        <f t="shared" si="3"/>
        <v>#N/A</v>
      </c>
      <c r="F1474" s="122"/>
      <c r="G1474" s="124"/>
      <c r="H1474" s="124"/>
      <c r="I1474" s="124"/>
      <c r="J1474" s="128"/>
      <c r="K1474" s="124"/>
      <c r="L1474" s="110"/>
      <c r="M1474" s="110"/>
      <c r="N1474" s="110"/>
      <c r="O1474" s="110"/>
      <c r="P1474" s="112"/>
    </row>
    <row r="1475" spans="1:16" ht="12.75" customHeight="1" x14ac:dyDescent="0.2">
      <c r="A1475" s="110"/>
      <c r="B1475" s="110"/>
      <c r="C1475" s="122">
        <f t="shared" si="0"/>
        <v>170</v>
      </c>
      <c r="D1475" s="113" t="e">
        <f t="shared" si="1"/>
        <v>#N/A</v>
      </c>
      <c r="E1475" s="110" t="e">
        <f t="shared" si="3"/>
        <v>#N/A</v>
      </c>
      <c r="F1475" s="122"/>
      <c r="G1475" s="124"/>
      <c r="H1475" s="124"/>
      <c r="I1475" s="124"/>
      <c r="J1475" s="128"/>
      <c r="K1475" s="124"/>
      <c r="L1475" s="110"/>
      <c r="M1475" s="110"/>
      <c r="N1475" s="110"/>
      <c r="O1475" s="110"/>
      <c r="P1475" s="112"/>
    </row>
    <row r="1476" spans="1:16" ht="12.75" customHeight="1" x14ac:dyDescent="0.2">
      <c r="A1476" s="110"/>
      <c r="B1476" s="110"/>
      <c r="C1476" s="122">
        <f t="shared" si="0"/>
        <v>171</v>
      </c>
      <c r="D1476" s="113" t="e">
        <f t="shared" si="1"/>
        <v>#N/A</v>
      </c>
      <c r="E1476" s="110" t="e">
        <f t="shared" si="3"/>
        <v>#N/A</v>
      </c>
      <c r="F1476" s="122"/>
      <c r="G1476" s="124"/>
      <c r="H1476" s="124"/>
      <c r="I1476" s="124"/>
      <c r="J1476" s="128"/>
      <c r="K1476" s="124"/>
      <c r="L1476" s="110"/>
      <c r="M1476" s="110"/>
      <c r="N1476" s="110"/>
      <c r="O1476" s="110"/>
      <c r="P1476" s="112"/>
    </row>
    <row r="1477" spans="1:16" ht="12.75" customHeight="1" x14ac:dyDescent="0.2">
      <c r="A1477" s="110"/>
      <c r="B1477" s="110"/>
      <c r="C1477" s="122">
        <f t="shared" si="0"/>
        <v>172</v>
      </c>
      <c r="D1477" s="113" t="e">
        <f t="shared" si="1"/>
        <v>#N/A</v>
      </c>
      <c r="E1477" s="110" t="e">
        <f t="shared" si="3"/>
        <v>#N/A</v>
      </c>
      <c r="F1477" s="122"/>
      <c r="G1477" s="124"/>
      <c r="H1477" s="124"/>
      <c r="I1477" s="124"/>
      <c r="J1477" s="128"/>
      <c r="K1477" s="124"/>
      <c r="L1477" s="110"/>
      <c r="M1477" s="110"/>
      <c r="N1477" s="110"/>
      <c r="O1477" s="110"/>
      <c r="P1477" s="112"/>
    </row>
    <row r="1478" spans="1:16" ht="12.75" customHeight="1" x14ac:dyDescent="0.2">
      <c r="A1478" s="110"/>
      <c r="B1478" s="110"/>
      <c r="C1478" s="122">
        <f t="shared" si="0"/>
        <v>173</v>
      </c>
      <c r="D1478" s="113" t="e">
        <f t="shared" si="1"/>
        <v>#N/A</v>
      </c>
      <c r="E1478" s="110" t="e">
        <f t="shared" si="3"/>
        <v>#N/A</v>
      </c>
      <c r="F1478" s="122"/>
      <c r="G1478" s="124"/>
      <c r="H1478" s="124"/>
      <c r="I1478" s="124"/>
      <c r="J1478" s="128"/>
      <c r="K1478" s="124"/>
      <c r="L1478" s="110"/>
      <c r="M1478" s="110"/>
      <c r="N1478" s="110"/>
      <c r="O1478" s="110"/>
      <c r="P1478" s="112"/>
    </row>
    <row r="1479" spans="1:16" ht="12.75" customHeight="1" x14ac:dyDescent="0.2">
      <c r="A1479" s="110"/>
      <c r="B1479" s="110"/>
      <c r="C1479" s="122">
        <f t="shared" si="0"/>
        <v>174</v>
      </c>
      <c r="D1479" s="113" t="e">
        <f t="shared" si="1"/>
        <v>#N/A</v>
      </c>
      <c r="E1479" s="110" t="e">
        <f t="shared" si="3"/>
        <v>#N/A</v>
      </c>
      <c r="F1479" s="122"/>
      <c r="G1479" s="124"/>
      <c r="H1479" s="124"/>
      <c r="I1479" s="124"/>
      <c r="J1479" s="128"/>
      <c r="K1479" s="124"/>
      <c r="L1479" s="110"/>
      <c r="M1479" s="110"/>
      <c r="N1479" s="110"/>
      <c r="O1479" s="110"/>
      <c r="P1479" s="112"/>
    </row>
    <row r="1480" spans="1:16" ht="12.75" customHeight="1" x14ac:dyDescent="0.2">
      <c r="A1480" s="110"/>
      <c r="B1480" s="110"/>
      <c r="C1480" s="122">
        <f t="shared" si="0"/>
        <v>175</v>
      </c>
      <c r="D1480" s="113" t="e">
        <f t="shared" si="1"/>
        <v>#N/A</v>
      </c>
      <c r="E1480" s="110" t="e">
        <f t="shared" si="3"/>
        <v>#N/A</v>
      </c>
      <c r="F1480" s="122"/>
      <c r="G1480" s="124"/>
      <c r="H1480" s="124"/>
      <c r="I1480" s="124"/>
      <c r="J1480" s="128"/>
      <c r="K1480" s="124"/>
      <c r="L1480" s="110"/>
      <c r="M1480" s="110"/>
      <c r="N1480" s="110"/>
      <c r="O1480" s="110"/>
      <c r="P1480" s="112"/>
    </row>
    <row r="1481" spans="1:16" ht="12.75" customHeight="1" x14ac:dyDescent="0.2">
      <c r="A1481" s="110"/>
      <c r="B1481" s="110"/>
      <c r="C1481" s="122">
        <f t="shared" si="0"/>
        <v>176</v>
      </c>
      <c r="D1481" s="113" t="e">
        <f t="shared" si="1"/>
        <v>#N/A</v>
      </c>
      <c r="E1481" s="110" t="e">
        <f t="shared" si="3"/>
        <v>#N/A</v>
      </c>
      <c r="F1481" s="122"/>
      <c r="G1481" s="124"/>
      <c r="H1481" s="124"/>
      <c r="I1481" s="124"/>
      <c r="J1481" s="128"/>
      <c r="K1481" s="124"/>
      <c r="L1481" s="110"/>
      <c r="M1481" s="110"/>
      <c r="N1481" s="110"/>
      <c r="O1481" s="110"/>
      <c r="P1481" s="112"/>
    </row>
    <row r="1482" spans="1:16" ht="12.75" customHeight="1" x14ac:dyDescent="0.2">
      <c r="A1482" s="110"/>
      <c r="B1482" s="110"/>
      <c r="C1482" s="122">
        <f t="shared" si="0"/>
        <v>177</v>
      </c>
      <c r="D1482" s="113" t="e">
        <f t="shared" si="1"/>
        <v>#N/A</v>
      </c>
      <c r="E1482" s="110" t="e">
        <f t="shared" si="3"/>
        <v>#N/A</v>
      </c>
      <c r="F1482" s="122"/>
      <c r="G1482" s="124"/>
      <c r="H1482" s="124"/>
      <c r="I1482" s="124"/>
      <c r="J1482" s="128"/>
      <c r="K1482" s="124"/>
      <c r="L1482" s="110"/>
      <c r="M1482" s="110"/>
      <c r="N1482" s="110"/>
      <c r="O1482" s="110"/>
      <c r="P1482" s="112"/>
    </row>
    <row r="1483" spans="1:16" ht="12.75" customHeight="1" x14ac:dyDescent="0.2">
      <c r="A1483" s="110"/>
      <c r="B1483" s="110"/>
      <c r="C1483" s="122">
        <f t="shared" si="0"/>
        <v>178</v>
      </c>
      <c r="D1483" s="113" t="e">
        <f t="shared" si="1"/>
        <v>#N/A</v>
      </c>
      <c r="E1483" s="110" t="e">
        <f t="shared" si="3"/>
        <v>#N/A</v>
      </c>
      <c r="F1483" s="122"/>
      <c r="G1483" s="124"/>
      <c r="H1483" s="124"/>
      <c r="I1483" s="124"/>
      <c r="J1483" s="128"/>
      <c r="K1483" s="124"/>
      <c r="L1483" s="110"/>
      <c r="M1483" s="110"/>
      <c r="N1483" s="110"/>
      <c r="O1483" s="110"/>
      <c r="P1483" s="112"/>
    </row>
    <row r="1484" spans="1:16" ht="12.75" customHeight="1" x14ac:dyDescent="0.2">
      <c r="A1484" s="110"/>
      <c r="B1484" s="110"/>
      <c r="C1484" s="122">
        <f t="shared" si="0"/>
        <v>179</v>
      </c>
      <c r="D1484" s="113" t="e">
        <f t="shared" si="1"/>
        <v>#N/A</v>
      </c>
      <c r="E1484" s="110" t="e">
        <f t="shared" si="3"/>
        <v>#N/A</v>
      </c>
      <c r="F1484" s="122"/>
      <c r="G1484" s="124"/>
      <c r="H1484" s="124"/>
      <c r="I1484" s="124"/>
      <c r="J1484" s="128"/>
      <c r="K1484" s="124"/>
      <c r="L1484" s="110"/>
      <c r="M1484" s="110"/>
      <c r="N1484" s="110"/>
      <c r="O1484" s="110"/>
      <c r="P1484" s="112"/>
    </row>
    <row r="1485" spans="1:16" ht="12.75" customHeight="1" x14ac:dyDescent="0.2">
      <c r="A1485" s="110"/>
      <c r="B1485" s="110"/>
      <c r="C1485" s="122">
        <f t="shared" si="0"/>
        <v>180</v>
      </c>
      <c r="D1485" s="113" t="e">
        <f t="shared" si="1"/>
        <v>#N/A</v>
      </c>
      <c r="E1485" s="110" t="e">
        <f t="shared" si="3"/>
        <v>#N/A</v>
      </c>
      <c r="F1485" s="122"/>
      <c r="G1485" s="124"/>
      <c r="H1485" s="124"/>
      <c r="I1485" s="124"/>
      <c r="J1485" s="128"/>
      <c r="K1485" s="124"/>
      <c r="L1485" s="110"/>
      <c r="M1485" s="110"/>
      <c r="N1485" s="110"/>
      <c r="O1485" s="110"/>
      <c r="P1485" s="112"/>
    </row>
    <row r="1486" spans="1:16" ht="12.75" customHeight="1" x14ac:dyDescent="0.2">
      <c r="A1486" s="110"/>
      <c r="B1486" s="110"/>
      <c r="C1486" s="122">
        <f t="shared" si="0"/>
        <v>181</v>
      </c>
      <c r="D1486" s="113" t="e">
        <f t="shared" si="1"/>
        <v>#N/A</v>
      </c>
      <c r="E1486" s="110" t="e">
        <f t="shared" si="3"/>
        <v>#N/A</v>
      </c>
      <c r="F1486" s="122"/>
      <c r="G1486" s="124"/>
      <c r="H1486" s="124"/>
      <c r="I1486" s="124"/>
      <c r="J1486" s="128"/>
      <c r="K1486" s="124"/>
      <c r="L1486" s="110"/>
      <c r="M1486" s="110"/>
      <c r="N1486" s="110"/>
      <c r="O1486" s="110"/>
      <c r="P1486" s="112"/>
    </row>
    <row r="1487" spans="1:16" ht="12.75" customHeight="1" x14ac:dyDescent="0.2">
      <c r="A1487" s="110"/>
      <c r="B1487" s="110"/>
      <c r="C1487" s="122">
        <f t="shared" si="0"/>
        <v>182</v>
      </c>
      <c r="D1487" s="113" t="e">
        <f t="shared" si="1"/>
        <v>#N/A</v>
      </c>
      <c r="E1487" s="110" t="e">
        <f t="shared" si="3"/>
        <v>#N/A</v>
      </c>
      <c r="F1487" s="122"/>
      <c r="G1487" s="124"/>
      <c r="H1487" s="124"/>
      <c r="I1487" s="124"/>
      <c r="J1487" s="128"/>
      <c r="K1487" s="124"/>
      <c r="L1487" s="110"/>
      <c r="M1487" s="110"/>
      <c r="N1487" s="110"/>
      <c r="O1487" s="110"/>
      <c r="P1487" s="112"/>
    </row>
    <row r="1488" spans="1:16" ht="12.75" customHeight="1" x14ac:dyDescent="0.2">
      <c r="A1488" s="110"/>
      <c r="B1488" s="110"/>
      <c r="C1488" s="122">
        <f t="shared" si="0"/>
        <v>183</v>
      </c>
      <c r="D1488" s="113" t="e">
        <f t="shared" si="1"/>
        <v>#N/A</v>
      </c>
      <c r="E1488" s="110" t="e">
        <f t="shared" si="3"/>
        <v>#N/A</v>
      </c>
      <c r="F1488" s="122"/>
      <c r="G1488" s="124"/>
      <c r="H1488" s="124"/>
      <c r="I1488" s="124"/>
      <c r="J1488" s="128"/>
      <c r="K1488" s="124"/>
      <c r="L1488" s="110"/>
      <c r="M1488" s="110"/>
      <c r="N1488" s="110"/>
      <c r="O1488" s="110"/>
      <c r="P1488" s="112"/>
    </row>
    <row r="1489" spans="1:16" ht="12.75" customHeight="1" x14ac:dyDescent="0.2">
      <c r="A1489" s="110"/>
      <c r="B1489" s="110"/>
      <c r="C1489" s="122">
        <f t="shared" si="0"/>
        <v>184</v>
      </c>
      <c r="D1489" s="113" t="e">
        <f t="shared" si="1"/>
        <v>#N/A</v>
      </c>
      <c r="E1489" s="110" t="e">
        <f t="shared" si="3"/>
        <v>#N/A</v>
      </c>
      <c r="F1489" s="122"/>
      <c r="G1489" s="124"/>
      <c r="H1489" s="124"/>
      <c r="I1489" s="124"/>
      <c r="J1489" s="128"/>
      <c r="K1489" s="124"/>
      <c r="L1489" s="110"/>
      <c r="M1489" s="110"/>
      <c r="N1489" s="110"/>
      <c r="O1489" s="110"/>
      <c r="P1489" s="112"/>
    </row>
    <row r="1490" spans="1:16" ht="12.75" customHeight="1" x14ac:dyDescent="0.2">
      <c r="A1490" s="110"/>
      <c r="B1490" s="110"/>
      <c r="C1490" s="122">
        <f t="shared" si="0"/>
        <v>185</v>
      </c>
      <c r="D1490" s="113" t="e">
        <f t="shared" si="1"/>
        <v>#N/A</v>
      </c>
      <c r="E1490" s="110" t="e">
        <f t="shared" si="3"/>
        <v>#N/A</v>
      </c>
      <c r="F1490" s="122"/>
      <c r="G1490" s="124"/>
      <c r="H1490" s="124"/>
      <c r="I1490" s="124"/>
      <c r="J1490" s="128"/>
      <c r="K1490" s="124"/>
      <c r="L1490" s="110"/>
      <c r="M1490" s="110"/>
      <c r="N1490" s="110"/>
      <c r="O1490" s="110"/>
      <c r="P1490" s="112"/>
    </row>
    <row r="1491" spans="1:16" ht="12.75" customHeight="1" x14ac:dyDescent="0.2">
      <c r="A1491" s="110"/>
      <c r="B1491" s="110"/>
      <c r="C1491" s="122">
        <f t="shared" si="0"/>
        <v>186</v>
      </c>
      <c r="D1491" s="113" t="e">
        <f t="shared" si="1"/>
        <v>#N/A</v>
      </c>
      <c r="E1491" s="110" t="e">
        <f t="shared" si="3"/>
        <v>#N/A</v>
      </c>
      <c r="F1491" s="122"/>
      <c r="G1491" s="124"/>
      <c r="H1491" s="124"/>
      <c r="I1491" s="124"/>
      <c r="J1491" s="128"/>
      <c r="K1491" s="124"/>
      <c r="L1491" s="110"/>
      <c r="M1491" s="110"/>
      <c r="N1491" s="110"/>
      <c r="O1491" s="110"/>
      <c r="P1491" s="112"/>
    </row>
    <row r="1492" spans="1:16" ht="12.75" customHeight="1" x14ac:dyDescent="0.2">
      <c r="A1492" s="110"/>
      <c r="B1492" s="110"/>
      <c r="C1492" s="122">
        <f t="shared" si="0"/>
        <v>187</v>
      </c>
      <c r="D1492" s="113" t="e">
        <f t="shared" si="1"/>
        <v>#N/A</v>
      </c>
      <c r="E1492" s="110" t="e">
        <f t="shared" si="3"/>
        <v>#N/A</v>
      </c>
      <c r="F1492" s="122"/>
      <c r="G1492" s="124"/>
      <c r="H1492" s="124"/>
      <c r="I1492" s="124"/>
      <c r="J1492" s="128"/>
      <c r="K1492" s="124"/>
      <c r="L1492" s="110"/>
      <c r="M1492" s="110"/>
      <c r="N1492" s="110"/>
      <c r="O1492" s="110"/>
      <c r="P1492" s="112"/>
    </row>
    <row r="1493" spans="1:16" ht="12.75" customHeight="1" x14ac:dyDescent="0.2">
      <c r="A1493" s="110"/>
      <c r="B1493" s="110"/>
      <c r="C1493" s="122">
        <f t="shared" si="0"/>
        <v>188</v>
      </c>
      <c r="D1493" s="113" t="e">
        <f t="shared" si="1"/>
        <v>#N/A</v>
      </c>
      <c r="E1493" s="110" t="e">
        <f t="shared" si="3"/>
        <v>#N/A</v>
      </c>
      <c r="F1493" s="122"/>
      <c r="G1493" s="124"/>
      <c r="H1493" s="124"/>
      <c r="I1493" s="124"/>
      <c r="J1493" s="128"/>
      <c r="K1493" s="124"/>
      <c r="L1493" s="110"/>
      <c r="M1493" s="110"/>
      <c r="N1493" s="110"/>
      <c r="O1493" s="110"/>
      <c r="P1493" s="112"/>
    </row>
    <row r="1494" spans="1:16" ht="12.75" customHeight="1" x14ac:dyDescent="0.2">
      <c r="A1494" s="110"/>
      <c r="B1494" s="110"/>
      <c r="C1494" s="122">
        <f t="shared" si="0"/>
        <v>189</v>
      </c>
      <c r="D1494" s="113" t="e">
        <f t="shared" si="1"/>
        <v>#N/A</v>
      </c>
      <c r="E1494" s="110" t="e">
        <f t="shared" si="3"/>
        <v>#N/A</v>
      </c>
      <c r="F1494" s="122"/>
      <c r="G1494" s="124"/>
      <c r="H1494" s="124"/>
      <c r="I1494" s="124"/>
      <c r="J1494" s="128"/>
      <c r="K1494" s="124"/>
      <c r="L1494" s="110"/>
      <c r="M1494" s="110"/>
      <c r="N1494" s="110"/>
      <c r="O1494" s="110"/>
      <c r="P1494" s="112"/>
    </row>
    <row r="1495" spans="1:16" ht="12.75" customHeight="1" x14ac:dyDescent="0.2">
      <c r="A1495" s="110"/>
      <c r="B1495" s="110"/>
      <c r="C1495" s="122">
        <f t="shared" si="0"/>
        <v>190</v>
      </c>
      <c r="D1495" s="113" t="e">
        <f t="shared" si="1"/>
        <v>#N/A</v>
      </c>
      <c r="E1495" s="110" t="e">
        <f t="shared" si="3"/>
        <v>#N/A</v>
      </c>
      <c r="F1495" s="122"/>
      <c r="G1495" s="124"/>
      <c r="H1495" s="124"/>
      <c r="I1495" s="124"/>
      <c r="J1495" s="128"/>
      <c r="K1495" s="124"/>
      <c r="L1495" s="110"/>
      <c r="M1495" s="110"/>
      <c r="N1495" s="110"/>
      <c r="O1495" s="110"/>
      <c r="P1495" s="112"/>
    </row>
    <row r="1496" spans="1:16" ht="12.75" customHeight="1" x14ac:dyDescent="0.2">
      <c r="A1496" s="110"/>
      <c r="B1496" s="110"/>
      <c r="C1496" s="122">
        <f t="shared" si="0"/>
        <v>191</v>
      </c>
      <c r="D1496" s="113" t="e">
        <f t="shared" si="1"/>
        <v>#N/A</v>
      </c>
      <c r="E1496" s="110" t="e">
        <f t="shared" si="3"/>
        <v>#N/A</v>
      </c>
      <c r="F1496" s="122"/>
      <c r="G1496" s="124"/>
      <c r="H1496" s="124"/>
      <c r="I1496" s="124"/>
      <c r="J1496" s="128"/>
      <c r="K1496" s="124"/>
      <c r="L1496" s="110"/>
      <c r="M1496" s="110"/>
      <c r="N1496" s="110"/>
      <c r="O1496" s="110"/>
      <c r="P1496" s="112"/>
    </row>
    <row r="1497" spans="1:16" ht="12.75" customHeight="1" x14ac:dyDescent="0.2">
      <c r="A1497" s="110"/>
      <c r="B1497" s="110"/>
      <c r="C1497" s="122">
        <f t="shared" si="0"/>
        <v>192</v>
      </c>
      <c r="D1497" s="113" t="e">
        <f t="shared" si="1"/>
        <v>#N/A</v>
      </c>
      <c r="E1497" s="110" t="e">
        <f t="shared" si="3"/>
        <v>#N/A</v>
      </c>
      <c r="F1497" s="122"/>
      <c r="G1497" s="124"/>
      <c r="H1497" s="124"/>
      <c r="I1497" s="124"/>
      <c r="J1497" s="128"/>
      <c r="K1497" s="124"/>
      <c r="L1497" s="110"/>
      <c r="M1497" s="110"/>
      <c r="N1497" s="110"/>
      <c r="O1497" s="110"/>
      <c r="P1497" s="112"/>
    </row>
    <row r="1498" spans="1:16" ht="12.75" customHeight="1" x14ac:dyDescent="0.2">
      <c r="A1498" s="110"/>
      <c r="B1498" s="110"/>
      <c r="C1498" s="122">
        <f t="shared" si="0"/>
        <v>193</v>
      </c>
      <c r="D1498" s="113" t="e">
        <f t="shared" si="1"/>
        <v>#N/A</v>
      </c>
      <c r="E1498" s="110" t="e">
        <f t="shared" si="3"/>
        <v>#N/A</v>
      </c>
      <c r="F1498" s="122"/>
      <c r="G1498" s="124"/>
      <c r="H1498" s="124"/>
      <c r="I1498" s="124"/>
      <c r="J1498" s="128"/>
      <c r="K1498" s="124"/>
      <c r="L1498" s="110"/>
      <c r="M1498" s="110"/>
      <c r="N1498" s="110"/>
      <c r="O1498" s="110"/>
      <c r="P1498" s="112"/>
    </row>
    <row r="1499" spans="1:16" ht="12.75" customHeight="1" x14ac:dyDescent="0.2">
      <c r="A1499" s="110"/>
      <c r="B1499" s="110"/>
      <c r="C1499" s="122">
        <f t="shared" si="0"/>
        <v>194</v>
      </c>
      <c r="D1499" s="113" t="e">
        <f t="shared" si="1"/>
        <v>#N/A</v>
      </c>
      <c r="E1499" s="110" t="e">
        <f t="shared" si="3"/>
        <v>#N/A</v>
      </c>
      <c r="F1499" s="122"/>
      <c r="G1499" s="124"/>
      <c r="H1499" s="124"/>
      <c r="I1499" s="124"/>
      <c r="J1499" s="128"/>
      <c r="K1499" s="124"/>
      <c r="L1499" s="110"/>
      <c r="M1499" s="110"/>
      <c r="N1499" s="110"/>
      <c r="O1499" s="110"/>
      <c r="P1499" s="112"/>
    </row>
    <row r="1500" spans="1:16" ht="12.75" customHeight="1" x14ac:dyDescent="0.2">
      <c r="A1500" s="110"/>
      <c r="B1500" s="110"/>
      <c r="C1500" s="122">
        <f t="shared" si="0"/>
        <v>195</v>
      </c>
      <c r="D1500" s="113" t="e">
        <f t="shared" si="1"/>
        <v>#N/A</v>
      </c>
      <c r="E1500" s="110" t="e">
        <f t="shared" si="3"/>
        <v>#N/A</v>
      </c>
      <c r="F1500" s="122"/>
      <c r="G1500" s="124"/>
      <c r="H1500" s="124"/>
      <c r="I1500" s="124"/>
      <c r="J1500" s="128"/>
      <c r="K1500" s="124"/>
      <c r="L1500" s="110"/>
      <c r="M1500" s="110"/>
      <c r="N1500" s="110"/>
      <c r="O1500" s="110"/>
      <c r="P1500" s="112"/>
    </row>
    <row r="1501" spans="1:16" ht="12.75" customHeight="1" x14ac:dyDescent="0.2">
      <c r="A1501" s="110"/>
      <c r="B1501" s="110"/>
      <c r="C1501" s="122">
        <f t="shared" si="0"/>
        <v>196</v>
      </c>
      <c r="D1501" s="113" t="e">
        <f t="shared" si="1"/>
        <v>#N/A</v>
      </c>
      <c r="E1501" s="110" t="e">
        <f t="shared" si="3"/>
        <v>#N/A</v>
      </c>
      <c r="F1501" s="122"/>
      <c r="G1501" s="124"/>
      <c r="H1501" s="124"/>
      <c r="I1501" s="124"/>
      <c r="J1501" s="128"/>
      <c r="K1501" s="124"/>
      <c r="L1501" s="110"/>
      <c r="M1501" s="110"/>
      <c r="N1501" s="110"/>
      <c r="O1501" s="110"/>
      <c r="P1501" s="112"/>
    </row>
    <row r="1502" spans="1:16" ht="12.75" customHeight="1" x14ac:dyDescent="0.2">
      <c r="A1502" s="110"/>
      <c r="B1502" s="110"/>
      <c r="C1502" s="122">
        <f t="shared" si="0"/>
        <v>197</v>
      </c>
      <c r="D1502" s="113" t="e">
        <f t="shared" si="1"/>
        <v>#N/A</v>
      </c>
      <c r="E1502" s="110" t="e">
        <f t="shared" si="3"/>
        <v>#N/A</v>
      </c>
      <c r="F1502" s="122"/>
      <c r="G1502" s="124"/>
      <c r="H1502" s="124"/>
      <c r="I1502" s="124"/>
      <c r="J1502" s="128"/>
      <c r="K1502" s="124"/>
      <c r="L1502" s="110"/>
      <c r="M1502" s="110"/>
      <c r="N1502" s="110"/>
      <c r="O1502" s="110"/>
      <c r="P1502" s="112"/>
    </row>
    <row r="1503" spans="1:16" ht="12.75" customHeight="1" x14ac:dyDescent="0.2">
      <c r="A1503" s="110"/>
      <c r="B1503" s="110"/>
      <c r="C1503" s="122">
        <f t="shared" si="0"/>
        <v>198</v>
      </c>
      <c r="D1503" s="113" t="e">
        <f t="shared" si="1"/>
        <v>#N/A</v>
      </c>
      <c r="E1503" s="110" t="e">
        <f t="shared" si="3"/>
        <v>#N/A</v>
      </c>
      <c r="F1503" s="122"/>
      <c r="G1503" s="124"/>
      <c r="H1503" s="124"/>
      <c r="I1503" s="124"/>
      <c r="J1503" s="128"/>
      <c r="K1503" s="124"/>
      <c r="L1503" s="110"/>
      <c r="M1503" s="110"/>
      <c r="N1503" s="110"/>
      <c r="O1503" s="110"/>
      <c r="P1503" s="112"/>
    </row>
    <row r="1504" spans="1:16" ht="12.75" customHeight="1" x14ac:dyDescent="0.2">
      <c r="A1504" s="110"/>
      <c r="B1504" s="110"/>
      <c r="C1504" s="122">
        <f t="shared" si="0"/>
        <v>199</v>
      </c>
      <c r="D1504" s="113" t="e">
        <f t="shared" si="1"/>
        <v>#N/A</v>
      </c>
      <c r="E1504" s="110" t="e">
        <f t="shared" si="3"/>
        <v>#N/A</v>
      </c>
      <c r="F1504" s="122"/>
      <c r="G1504" s="124"/>
      <c r="H1504" s="124"/>
      <c r="I1504" s="124"/>
      <c r="J1504" s="128"/>
      <c r="K1504" s="124"/>
      <c r="L1504" s="110"/>
      <c r="M1504" s="110"/>
      <c r="N1504" s="110"/>
      <c r="O1504" s="110"/>
      <c r="P1504" s="112"/>
    </row>
    <row r="1505" spans="1:16" ht="12.75" customHeight="1" x14ac:dyDescent="0.2">
      <c r="A1505" s="110"/>
      <c r="B1505" s="110"/>
      <c r="C1505" s="122">
        <f t="shared" si="0"/>
        <v>200</v>
      </c>
      <c r="D1505" s="113" t="e">
        <f t="shared" si="1"/>
        <v>#N/A</v>
      </c>
      <c r="E1505" s="110" t="e">
        <f t="shared" si="3"/>
        <v>#N/A</v>
      </c>
      <c r="F1505" s="122"/>
      <c r="G1505" s="124"/>
      <c r="H1505" s="124"/>
      <c r="I1505" s="124"/>
      <c r="J1505" s="128"/>
      <c r="K1505" s="124"/>
      <c r="L1505" s="110"/>
      <c r="M1505" s="110"/>
      <c r="N1505" s="110"/>
      <c r="O1505" s="110"/>
      <c r="P1505" s="112"/>
    </row>
    <row r="1506" spans="1:16" ht="12.75" customHeight="1" x14ac:dyDescent="0.2">
      <c r="A1506" s="110"/>
      <c r="B1506" s="110"/>
      <c r="C1506" s="122">
        <f t="shared" si="0"/>
        <v>201</v>
      </c>
      <c r="D1506" s="113" t="e">
        <f t="shared" si="1"/>
        <v>#N/A</v>
      </c>
      <c r="E1506" s="110" t="e">
        <f t="shared" si="3"/>
        <v>#N/A</v>
      </c>
      <c r="F1506" s="122"/>
      <c r="G1506" s="124"/>
      <c r="H1506" s="124"/>
      <c r="I1506" s="124"/>
      <c r="J1506" s="128"/>
      <c r="K1506" s="124"/>
      <c r="L1506" s="110"/>
      <c r="M1506" s="110"/>
      <c r="N1506" s="110"/>
      <c r="O1506" s="110"/>
      <c r="P1506" s="112"/>
    </row>
    <row r="1507" spans="1:16" ht="12.75" customHeight="1" x14ac:dyDescent="0.2">
      <c r="A1507" s="110"/>
      <c r="B1507" s="110"/>
      <c r="C1507" s="122">
        <f t="shared" si="0"/>
        <v>202</v>
      </c>
      <c r="D1507" s="113" t="e">
        <f t="shared" si="1"/>
        <v>#N/A</v>
      </c>
      <c r="E1507" s="110" t="e">
        <f t="shared" si="3"/>
        <v>#N/A</v>
      </c>
      <c r="F1507" s="122"/>
      <c r="G1507" s="124"/>
      <c r="H1507" s="124"/>
      <c r="I1507" s="124"/>
      <c r="J1507" s="128"/>
      <c r="K1507" s="124"/>
      <c r="L1507" s="110"/>
      <c r="M1507" s="110"/>
      <c r="N1507" s="110"/>
      <c r="O1507" s="110"/>
      <c r="P1507" s="112"/>
    </row>
    <row r="1508" spans="1:16" ht="12.75" customHeight="1" x14ac:dyDescent="0.2">
      <c r="A1508" s="110"/>
      <c r="B1508" s="110"/>
      <c r="C1508" s="122">
        <f t="shared" si="0"/>
        <v>203</v>
      </c>
      <c r="D1508" s="113" t="e">
        <f t="shared" si="1"/>
        <v>#N/A</v>
      </c>
      <c r="E1508" s="110" t="e">
        <f t="shared" si="3"/>
        <v>#N/A</v>
      </c>
      <c r="F1508" s="122"/>
      <c r="G1508" s="124"/>
      <c r="H1508" s="124"/>
      <c r="I1508" s="124"/>
      <c r="J1508" s="128"/>
      <c r="K1508" s="124"/>
      <c r="L1508" s="110"/>
      <c r="M1508" s="110"/>
      <c r="N1508" s="110"/>
      <c r="O1508" s="110"/>
      <c r="P1508" s="112"/>
    </row>
    <row r="1509" spans="1:16" ht="12.75" customHeight="1" x14ac:dyDescent="0.2">
      <c r="A1509" s="110"/>
      <c r="B1509" s="110"/>
      <c r="C1509" s="122">
        <f t="shared" si="0"/>
        <v>204</v>
      </c>
      <c r="D1509" s="113" t="e">
        <f t="shared" si="1"/>
        <v>#N/A</v>
      </c>
      <c r="E1509" s="110" t="e">
        <f t="shared" si="3"/>
        <v>#N/A</v>
      </c>
      <c r="F1509" s="122"/>
      <c r="G1509" s="124"/>
      <c r="H1509" s="124"/>
      <c r="I1509" s="124"/>
      <c r="J1509" s="128"/>
      <c r="K1509" s="124"/>
      <c r="L1509" s="110"/>
      <c r="M1509" s="110"/>
      <c r="N1509" s="110"/>
      <c r="O1509" s="110"/>
      <c r="P1509" s="112"/>
    </row>
    <row r="1510" spans="1:16" ht="12.75" customHeight="1" x14ac:dyDescent="0.2">
      <c r="A1510" s="110"/>
      <c r="B1510" s="110"/>
      <c r="C1510" s="122">
        <f t="shared" si="0"/>
        <v>205</v>
      </c>
      <c r="D1510" s="113" t="e">
        <f t="shared" si="1"/>
        <v>#N/A</v>
      </c>
      <c r="E1510" s="110" t="e">
        <f t="shared" si="3"/>
        <v>#N/A</v>
      </c>
      <c r="F1510" s="122"/>
      <c r="G1510" s="124"/>
      <c r="H1510" s="124"/>
      <c r="I1510" s="124"/>
      <c r="J1510" s="128"/>
      <c r="K1510" s="124"/>
      <c r="L1510" s="110"/>
      <c r="M1510" s="110"/>
      <c r="N1510" s="110"/>
      <c r="O1510" s="110"/>
      <c r="P1510" s="112"/>
    </row>
    <row r="1511" spans="1:16" ht="12.75" customHeight="1" x14ac:dyDescent="0.2">
      <c r="A1511" s="110"/>
      <c r="B1511" s="110"/>
      <c r="C1511" s="122">
        <f t="shared" si="0"/>
        <v>206</v>
      </c>
      <c r="D1511" s="113" t="e">
        <f t="shared" si="1"/>
        <v>#N/A</v>
      </c>
      <c r="E1511" s="110" t="e">
        <f t="shared" si="3"/>
        <v>#N/A</v>
      </c>
      <c r="F1511" s="122"/>
      <c r="G1511" s="124"/>
      <c r="H1511" s="124"/>
      <c r="I1511" s="124"/>
      <c r="J1511" s="128"/>
      <c r="K1511" s="124"/>
      <c r="L1511" s="110"/>
      <c r="M1511" s="110"/>
      <c r="N1511" s="110"/>
      <c r="O1511" s="110"/>
      <c r="P1511" s="112"/>
    </row>
    <row r="1512" spans="1:16" ht="12.75" customHeight="1" x14ac:dyDescent="0.2">
      <c r="A1512" s="110"/>
      <c r="B1512" s="110"/>
      <c r="C1512" s="122">
        <f t="shared" si="0"/>
        <v>207</v>
      </c>
      <c r="D1512" s="113" t="e">
        <f t="shared" si="1"/>
        <v>#N/A</v>
      </c>
      <c r="E1512" s="110" t="e">
        <f t="shared" si="3"/>
        <v>#N/A</v>
      </c>
      <c r="F1512" s="122"/>
      <c r="G1512" s="124"/>
      <c r="H1512" s="124"/>
      <c r="I1512" s="124"/>
      <c r="J1512" s="128"/>
      <c r="K1512" s="124"/>
      <c r="L1512" s="110"/>
      <c r="M1512" s="110"/>
      <c r="N1512" s="110"/>
      <c r="O1512" s="110"/>
      <c r="P1512" s="112"/>
    </row>
    <row r="1513" spans="1:16" ht="12.75" customHeight="1" x14ac:dyDescent="0.2">
      <c r="A1513" s="110"/>
      <c r="B1513" s="110"/>
      <c r="C1513" s="122">
        <f t="shared" si="0"/>
        <v>208</v>
      </c>
      <c r="D1513" s="113" t="e">
        <f t="shared" si="1"/>
        <v>#N/A</v>
      </c>
      <c r="E1513" s="110" t="e">
        <f t="shared" si="3"/>
        <v>#N/A</v>
      </c>
      <c r="F1513" s="122"/>
      <c r="G1513" s="124"/>
      <c r="H1513" s="124"/>
      <c r="I1513" s="124"/>
      <c r="J1513" s="128"/>
      <c r="K1513" s="124"/>
      <c r="L1513" s="110"/>
      <c r="M1513" s="110"/>
      <c r="N1513" s="110"/>
      <c r="O1513" s="110"/>
      <c r="P1513" s="112"/>
    </row>
    <row r="1514" spans="1:16" ht="12.75" customHeight="1" x14ac:dyDescent="0.2">
      <c r="A1514" s="110"/>
      <c r="B1514" s="110"/>
      <c r="C1514" s="122">
        <f t="shared" si="0"/>
        <v>209</v>
      </c>
      <c r="D1514" s="113" t="e">
        <f t="shared" si="1"/>
        <v>#N/A</v>
      </c>
      <c r="E1514" s="110" t="e">
        <f t="shared" si="3"/>
        <v>#N/A</v>
      </c>
      <c r="F1514" s="122"/>
      <c r="G1514" s="124"/>
      <c r="H1514" s="124"/>
      <c r="I1514" s="124"/>
      <c r="J1514" s="128"/>
      <c r="K1514" s="124"/>
      <c r="L1514" s="110"/>
      <c r="M1514" s="110"/>
      <c r="N1514" s="110"/>
      <c r="O1514" s="110"/>
      <c r="P1514" s="112"/>
    </row>
    <row r="1515" spans="1:16" ht="12.75" customHeight="1" x14ac:dyDescent="0.2">
      <c r="A1515" s="110"/>
      <c r="B1515" s="110"/>
      <c r="C1515" s="122">
        <f t="shared" si="0"/>
        <v>210</v>
      </c>
      <c r="D1515" s="113" t="e">
        <f t="shared" si="1"/>
        <v>#N/A</v>
      </c>
      <c r="E1515" s="110" t="e">
        <f t="shared" si="3"/>
        <v>#N/A</v>
      </c>
      <c r="F1515" s="122"/>
      <c r="G1515" s="124"/>
      <c r="H1515" s="124"/>
      <c r="I1515" s="124"/>
      <c r="J1515" s="128"/>
      <c r="K1515" s="124"/>
      <c r="L1515" s="110"/>
      <c r="M1515" s="110"/>
      <c r="N1515" s="110"/>
      <c r="O1515" s="110"/>
      <c r="P1515" s="112"/>
    </row>
    <row r="1516" spans="1:16" ht="12.75" customHeight="1" x14ac:dyDescent="0.2">
      <c r="A1516" s="110"/>
      <c r="B1516" s="110"/>
      <c r="C1516" s="122">
        <f t="shared" si="0"/>
        <v>211</v>
      </c>
      <c r="D1516" s="113" t="e">
        <f t="shared" si="1"/>
        <v>#N/A</v>
      </c>
      <c r="E1516" s="110" t="e">
        <f t="shared" si="3"/>
        <v>#N/A</v>
      </c>
      <c r="F1516" s="122"/>
      <c r="G1516" s="124"/>
      <c r="H1516" s="124"/>
      <c r="I1516" s="124"/>
      <c r="J1516" s="128"/>
      <c r="K1516" s="124"/>
      <c r="L1516" s="110"/>
      <c r="M1516" s="110"/>
      <c r="N1516" s="110"/>
      <c r="O1516" s="110"/>
      <c r="P1516" s="112"/>
    </row>
    <row r="1517" spans="1:16" ht="12.75" customHeight="1" x14ac:dyDescent="0.2">
      <c r="A1517" s="110"/>
      <c r="B1517" s="110"/>
      <c r="C1517" s="122">
        <f t="shared" si="0"/>
        <v>212</v>
      </c>
      <c r="D1517" s="113" t="e">
        <f t="shared" si="1"/>
        <v>#N/A</v>
      </c>
      <c r="E1517" s="110" t="e">
        <f t="shared" si="3"/>
        <v>#N/A</v>
      </c>
      <c r="F1517" s="122"/>
      <c r="G1517" s="124"/>
      <c r="H1517" s="124"/>
      <c r="I1517" s="124"/>
      <c r="J1517" s="128"/>
      <c r="K1517" s="124"/>
      <c r="L1517" s="110"/>
      <c r="M1517" s="110"/>
      <c r="N1517" s="110"/>
      <c r="O1517" s="110"/>
      <c r="P1517" s="112"/>
    </row>
    <row r="1518" spans="1:16" ht="12.75" customHeight="1" x14ac:dyDescent="0.2">
      <c r="A1518" s="110"/>
      <c r="B1518" s="110"/>
      <c r="C1518" s="122">
        <f t="shared" si="0"/>
        <v>213</v>
      </c>
      <c r="D1518" s="113" t="e">
        <f t="shared" si="1"/>
        <v>#N/A</v>
      </c>
      <c r="E1518" s="110" t="e">
        <f t="shared" si="3"/>
        <v>#N/A</v>
      </c>
      <c r="F1518" s="122"/>
      <c r="G1518" s="124"/>
      <c r="H1518" s="124"/>
      <c r="I1518" s="124"/>
      <c r="J1518" s="128"/>
      <c r="K1518" s="124"/>
      <c r="L1518" s="110"/>
      <c r="M1518" s="110"/>
      <c r="N1518" s="110"/>
      <c r="O1518" s="110"/>
      <c r="P1518" s="112"/>
    </row>
    <row r="1519" spans="1:16" ht="12.75" customHeight="1" x14ac:dyDescent="0.2">
      <c r="A1519" s="110"/>
      <c r="B1519" s="110"/>
      <c r="C1519" s="122">
        <f t="shared" si="0"/>
        <v>214</v>
      </c>
      <c r="D1519" s="113" t="e">
        <f t="shared" si="1"/>
        <v>#N/A</v>
      </c>
      <c r="E1519" s="110" t="e">
        <f t="shared" si="3"/>
        <v>#N/A</v>
      </c>
      <c r="F1519" s="122"/>
      <c r="G1519" s="124"/>
      <c r="H1519" s="124"/>
      <c r="I1519" s="124"/>
      <c r="J1519" s="128"/>
      <c r="K1519" s="124"/>
      <c r="L1519" s="110"/>
      <c r="M1519" s="110"/>
      <c r="N1519" s="110"/>
      <c r="O1519" s="110"/>
      <c r="P1519" s="112"/>
    </row>
    <row r="1520" spans="1:16" ht="12.75" customHeight="1" x14ac:dyDescent="0.2">
      <c r="A1520" s="110"/>
      <c r="B1520" s="110"/>
      <c r="C1520" s="122">
        <f t="shared" si="0"/>
        <v>215</v>
      </c>
      <c r="D1520" s="113" t="e">
        <f t="shared" si="1"/>
        <v>#N/A</v>
      </c>
      <c r="E1520" s="110" t="e">
        <f t="shared" si="3"/>
        <v>#N/A</v>
      </c>
      <c r="F1520" s="122"/>
      <c r="G1520" s="124"/>
      <c r="H1520" s="124"/>
      <c r="I1520" s="124"/>
      <c r="J1520" s="128"/>
      <c r="K1520" s="124"/>
      <c r="L1520" s="110"/>
      <c r="M1520" s="110"/>
      <c r="N1520" s="110"/>
      <c r="O1520" s="110"/>
      <c r="P1520" s="112"/>
    </row>
    <row r="1521" spans="1:16" ht="12.75" customHeight="1" x14ac:dyDescent="0.2">
      <c r="A1521" s="110"/>
      <c r="B1521" s="110"/>
      <c r="C1521" s="122">
        <f t="shared" si="0"/>
        <v>216</v>
      </c>
      <c r="D1521" s="113" t="e">
        <f t="shared" si="1"/>
        <v>#N/A</v>
      </c>
      <c r="E1521" s="110" t="e">
        <f t="shared" si="3"/>
        <v>#N/A</v>
      </c>
      <c r="F1521" s="122"/>
      <c r="G1521" s="124"/>
      <c r="H1521" s="124"/>
      <c r="I1521" s="124"/>
      <c r="J1521" s="128"/>
      <c r="K1521" s="124"/>
      <c r="L1521" s="110"/>
      <c r="M1521" s="110"/>
      <c r="N1521" s="110"/>
      <c r="O1521" s="110"/>
      <c r="P1521" s="112"/>
    </row>
    <row r="1522" spans="1:16" ht="12.75" customHeight="1" x14ac:dyDescent="0.2">
      <c r="A1522" s="110"/>
      <c r="B1522" s="110"/>
      <c r="C1522" s="122">
        <f t="shared" si="0"/>
        <v>217</v>
      </c>
      <c r="D1522" s="113" t="e">
        <f t="shared" si="1"/>
        <v>#N/A</v>
      </c>
      <c r="E1522" s="110" t="e">
        <f t="shared" si="3"/>
        <v>#N/A</v>
      </c>
      <c r="F1522" s="122"/>
      <c r="G1522" s="124"/>
      <c r="H1522" s="124"/>
      <c r="I1522" s="124"/>
      <c r="J1522" s="128"/>
      <c r="K1522" s="124"/>
      <c r="L1522" s="110"/>
      <c r="M1522" s="110"/>
      <c r="N1522" s="110"/>
      <c r="O1522" s="110"/>
      <c r="P1522" s="112"/>
    </row>
    <row r="1523" spans="1:16" ht="12.75" customHeight="1" x14ac:dyDescent="0.2">
      <c r="A1523" s="110"/>
      <c r="B1523" s="110"/>
      <c r="C1523" s="122">
        <f t="shared" si="0"/>
        <v>218</v>
      </c>
      <c r="D1523" s="113" t="e">
        <f t="shared" si="1"/>
        <v>#N/A</v>
      </c>
      <c r="E1523" s="110" t="e">
        <f t="shared" si="3"/>
        <v>#N/A</v>
      </c>
      <c r="F1523" s="122"/>
      <c r="G1523" s="124"/>
      <c r="H1523" s="124"/>
      <c r="I1523" s="124"/>
      <c r="J1523" s="128"/>
      <c r="K1523" s="124"/>
      <c r="L1523" s="110"/>
      <c r="M1523" s="110"/>
      <c r="N1523" s="110"/>
      <c r="O1523" s="110"/>
      <c r="P1523" s="112"/>
    </row>
    <row r="1524" spans="1:16" ht="12.75" customHeight="1" x14ac:dyDescent="0.2">
      <c r="A1524" s="110"/>
      <c r="B1524" s="110"/>
      <c r="C1524" s="122">
        <f t="shared" si="0"/>
        <v>219</v>
      </c>
      <c r="D1524" s="113" t="e">
        <f t="shared" si="1"/>
        <v>#N/A</v>
      </c>
      <c r="E1524" s="110" t="e">
        <f t="shared" si="3"/>
        <v>#N/A</v>
      </c>
      <c r="F1524" s="122"/>
      <c r="G1524" s="124"/>
      <c r="H1524" s="124"/>
      <c r="I1524" s="124"/>
      <c r="J1524" s="128"/>
      <c r="K1524" s="124"/>
      <c r="L1524" s="110"/>
      <c r="M1524" s="110"/>
      <c r="N1524" s="110"/>
      <c r="O1524" s="110"/>
      <c r="P1524" s="112"/>
    </row>
    <row r="1525" spans="1:16" ht="12.75" customHeight="1" x14ac:dyDescent="0.2">
      <c r="A1525" s="110"/>
      <c r="B1525" s="110"/>
      <c r="C1525" s="122">
        <f t="shared" si="0"/>
        <v>220</v>
      </c>
      <c r="D1525" s="113" t="e">
        <f t="shared" si="1"/>
        <v>#N/A</v>
      </c>
      <c r="E1525" s="110" t="e">
        <f t="shared" si="3"/>
        <v>#N/A</v>
      </c>
      <c r="F1525" s="122"/>
      <c r="G1525" s="124"/>
      <c r="H1525" s="124"/>
      <c r="I1525" s="124"/>
      <c r="J1525" s="128"/>
      <c r="K1525" s="124"/>
      <c r="L1525" s="110"/>
      <c r="M1525" s="110"/>
      <c r="N1525" s="110"/>
      <c r="O1525" s="110"/>
      <c r="P1525" s="112"/>
    </row>
    <row r="1526" spans="1:16" ht="12.75" customHeight="1" x14ac:dyDescent="0.2">
      <c r="A1526" s="110"/>
      <c r="B1526" s="110"/>
      <c r="C1526" s="122">
        <f t="shared" si="0"/>
        <v>221</v>
      </c>
      <c r="D1526" s="113" t="e">
        <f t="shared" si="1"/>
        <v>#N/A</v>
      </c>
      <c r="E1526" s="110" t="e">
        <f t="shared" si="3"/>
        <v>#N/A</v>
      </c>
      <c r="F1526" s="122"/>
      <c r="G1526" s="124"/>
      <c r="H1526" s="124"/>
      <c r="I1526" s="124"/>
      <c r="J1526" s="128"/>
      <c r="K1526" s="124"/>
      <c r="L1526" s="110"/>
      <c r="M1526" s="110"/>
      <c r="N1526" s="110"/>
      <c r="O1526" s="110"/>
      <c r="P1526" s="112"/>
    </row>
    <row r="1527" spans="1:16" ht="12.75" customHeight="1" x14ac:dyDescent="0.2">
      <c r="A1527" s="110"/>
      <c r="B1527" s="110"/>
      <c r="C1527" s="122">
        <f t="shared" si="0"/>
        <v>222</v>
      </c>
      <c r="D1527" s="113" t="e">
        <f t="shared" si="1"/>
        <v>#N/A</v>
      </c>
      <c r="E1527" s="110" t="e">
        <f t="shared" si="3"/>
        <v>#N/A</v>
      </c>
      <c r="F1527" s="122"/>
      <c r="G1527" s="124"/>
      <c r="H1527" s="124"/>
      <c r="I1527" s="124"/>
      <c r="J1527" s="128"/>
      <c r="K1527" s="124"/>
      <c r="L1527" s="110"/>
      <c r="M1527" s="110"/>
      <c r="N1527" s="110"/>
      <c r="O1527" s="110"/>
      <c r="P1527" s="112"/>
    </row>
    <row r="1528" spans="1:16" ht="12.75" customHeight="1" x14ac:dyDescent="0.2">
      <c r="A1528" s="110"/>
      <c r="B1528" s="110"/>
      <c r="C1528" s="122">
        <f t="shared" si="0"/>
        <v>223</v>
      </c>
      <c r="D1528" s="113" t="e">
        <f t="shared" si="1"/>
        <v>#N/A</v>
      </c>
      <c r="E1528" s="110" t="e">
        <f t="shared" si="3"/>
        <v>#N/A</v>
      </c>
      <c r="F1528" s="122"/>
      <c r="G1528" s="124"/>
      <c r="H1528" s="124"/>
      <c r="I1528" s="124"/>
      <c r="J1528" s="128"/>
      <c r="K1528" s="124"/>
      <c r="L1528" s="110"/>
      <c r="M1528" s="110"/>
      <c r="N1528" s="110"/>
      <c r="O1528" s="110"/>
      <c r="P1528" s="112"/>
    </row>
    <row r="1529" spans="1:16" ht="12.75" customHeight="1" x14ac:dyDescent="0.2">
      <c r="A1529" s="110"/>
      <c r="B1529" s="110"/>
      <c r="C1529" s="122">
        <f t="shared" si="0"/>
        <v>224</v>
      </c>
      <c r="D1529" s="113" t="e">
        <f t="shared" si="1"/>
        <v>#N/A</v>
      </c>
      <c r="E1529" s="110" t="e">
        <f t="shared" si="3"/>
        <v>#N/A</v>
      </c>
      <c r="F1529" s="122"/>
      <c r="G1529" s="124"/>
      <c r="H1529" s="124"/>
      <c r="I1529" s="124"/>
      <c r="J1529" s="128"/>
      <c r="K1529" s="124"/>
      <c r="L1529" s="110"/>
      <c r="M1529" s="110"/>
      <c r="N1529" s="110"/>
      <c r="O1529" s="110"/>
      <c r="P1529" s="112"/>
    </row>
    <row r="1530" spans="1:16" ht="12.75" customHeight="1" x14ac:dyDescent="0.2">
      <c r="A1530" s="110"/>
      <c r="B1530" s="110"/>
      <c r="C1530" s="122">
        <f t="shared" si="0"/>
        <v>225</v>
      </c>
      <c r="D1530" s="113" t="e">
        <f t="shared" si="1"/>
        <v>#N/A</v>
      </c>
      <c r="E1530" s="110" t="e">
        <f t="shared" si="3"/>
        <v>#N/A</v>
      </c>
      <c r="F1530" s="122"/>
      <c r="G1530" s="124"/>
      <c r="H1530" s="124"/>
      <c r="I1530" s="124"/>
      <c r="J1530" s="128"/>
      <c r="K1530" s="124"/>
      <c r="L1530" s="110"/>
      <c r="M1530" s="110"/>
      <c r="N1530" s="110"/>
      <c r="O1530" s="110"/>
      <c r="P1530" s="112"/>
    </row>
    <row r="1531" spans="1:16" ht="12.75" customHeight="1" x14ac:dyDescent="0.2">
      <c r="A1531" s="110"/>
      <c r="B1531" s="110"/>
      <c r="C1531" s="122">
        <f t="shared" si="0"/>
        <v>226</v>
      </c>
      <c r="D1531" s="113" t="e">
        <f t="shared" si="1"/>
        <v>#N/A</v>
      </c>
      <c r="E1531" s="110" t="e">
        <f t="shared" si="3"/>
        <v>#N/A</v>
      </c>
      <c r="F1531" s="122"/>
      <c r="G1531" s="124"/>
      <c r="H1531" s="124"/>
      <c r="I1531" s="124"/>
      <c r="J1531" s="128"/>
      <c r="K1531" s="124"/>
      <c r="L1531" s="110"/>
      <c r="M1531" s="110"/>
      <c r="N1531" s="110"/>
      <c r="O1531" s="110"/>
      <c r="P1531" s="112"/>
    </row>
    <row r="1532" spans="1:16" ht="12.75" customHeight="1" x14ac:dyDescent="0.2">
      <c r="A1532" s="110"/>
      <c r="B1532" s="110"/>
      <c r="C1532" s="122">
        <f t="shared" si="0"/>
        <v>227</v>
      </c>
      <c r="D1532" s="113" t="e">
        <f t="shared" si="1"/>
        <v>#N/A</v>
      </c>
      <c r="E1532" s="110" t="e">
        <f t="shared" si="3"/>
        <v>#N/A</v>
      </c>
      <c r="F1532" s="122"/>
      <c r="G1532" s="124"/>
      <c r="H1532" s="124"/>
      <c r="I1532" s="124"/>
      <c r="J1532" s="128"/>
      <c r="K1532" s="124"/>
      <c r="L1532" s="110"/>
      <c r="M1532" s="110"/>
      <c r="N1532" s="110"/>
      <c r="O1532" s="110"/>
      <c r="P1532" s="112"/>
    </row>
    <row r="1533" spans="1:16" ht="12.75" customHeight="1" x14ac:dyDescent="0.2">
      <c r="A1533" s="110"/>
      <c r="B1533" s="110"/>
      <c r="C1533" s="122">
        <f t="shared" si="0"/>
        <v>228</v>
      </c>
      <c r="D1533" s="113" t="e">
        <f t="shared" si="1"/>
        <v>#N/A</v>
      </c>
      <c r="E1533" s="110" t="e">
        <f t="shared" si="3"/>
        <v>#N/A</v>
      </c>
      <c r="F1533" s="122"/>
      <c r="G1533" s="124"/>
      <c r="H1533" s="124"/>
      <c r="I1533" s="124"/>
      <c r="J1533" s="128"/>
      <c r="K1533" s="124"/>
      <c r="L1533" s="110"/>
      <c r="M1533" s="110"/>
      <c r="N1533" s="110"/>
      <c r="O1533" s="110"/>
      <c r="P1533" s="112"/>
    </row>
    <row r="1534" spans="1:16" ht="12.75" customHeight="1" x14ac:dyDescent="0.2">
      <c r="A1534" s="110"/>
      <c r="B1534" s="110"/>
      <c r="C1534" s="122">
        <f t="shared" si="0"/>
        <v>229</v>
      </c>
      <c r="D1534" s="113" t="e">
        <f t="shared" si="1"/>
        <v>#N/A</v>
      </c>
      <c r="E1534" s="110" t="e">
        <f t="shared" si="3"/>
        <v>#N/A</v>
      </c>
      <c r="F1534" s="122"/>
      <c r="G1534" s="124"/>
      <c r="H1534" s="124"/>
      <c r="I1534" s="124"/>
      <c r="J1534" s="128"/>
      <c r="K1534" s="124"/>
      <c r="L1534" s="110"/>
      <c r="M1534" s="110"/>
      <c r="N1534" s="110"/>
      <c r="O1534" s="110"/>
      <c r="P1534" s="112"/>
    </row>
    <row r="1535" spans="1:16" ht="12.75" customHeight="1" x14ac:dyDescent="0.2">
      <c r="A1535" s="110"/>
      <c r="B1535" s="110"/>
      <c r="C1535" s="122">
        <f t="shared" si="0"/>
        <v>230</v>
      </c>
      <c r="D1535" s="113" t="e">
        <f t="shared" si="1"/>
        <v>#N/A</v>
      </c>
      <c r="E1535" s="110" t="e">
        <f t="shared" si="3"/>
        <v>#N/A</v>
      </c>
      <c r="F1535" s="122"/>
      <c r="G1535" s="124"/>
      <c r="H1535" s="124"/>
      <c r="I1535" s="124"/>
      <c r="J1535" s="128"/>
      <c r="K1535" s="124"/>
      <c r="L1535" s="110"/>
      <c r="M1535" s="110"/>
      <c r="N1535" s="110"/>
      <c r="O1535" s="110"/>
      <c r="P1535" s="112"/>
    </row>
    <row r="1536" spans="1:16" ht="12.75" customHeight="1" x14ac:dyDescent="0.2">
      <c r="A1536" s="110"/>
      <c r="B1536" s="110"/>
      <c r="C1536" s="122">
        <f t="shared" si="0"/>
        <v>231</v>
      </c>
      <c r="D1536" s="113" t="e">
        <f t="shared" si="1"/>
        <v>#N/A</v>
      </c>
      <c r="E1536" s="110" t="e">
        <f t="shared" si="3"/>
        <v>#N/A</v>
      </c>
      <c r="F1536" s="122"/>
      <c r="G1536" s="124"/>
      <c r="H1536" s="124"/>
      <c r="I1536" s="124"/>
      <c r="J1536" s="128"/>
      <c r="K1536" s="124"/>
      <c r="L1536" s="110"/>
      <c r="M1536" s="110"/>
      <c r="N1536" s="110"/>
      <c r="O1536" s="110"/>
      <c r="P1536" s="112"/>
    </row>
    <row r="1537" spans="1:16" ht="12.75" customHeight="1" x14ac:dyDescent="0.2">
      <c r="A1537" s="110"/>
      <c r="B1537" s="110"/>
      <c r="C1537" s="122">
        <f t="shared" si="0"/>
        <v>232</v>
      </c>
      <c r="D1537" s="113" t="e">
        <f t="shared" si="1"/>
        <v>#N/A</v>
      </c>
      <c r="E1537" s="110" t="e">
        <f t="shared" si="3"/>
        <v>#N/A</v>
      </c>
      <c r="F1537" s="122"/>
      <c r="G1537" s="124"/>
      <c r="H1537" s="124"/>
      <c r="I1537" s="124"/>
      <c r="J1537" s="128"/>
      <c r="K1537" s="124"/>
      <c r="L1537" s="110"/>
      <c r="M1537" s="110"/>
      <c r="N1537" s="110"/>
      <c r="O1537" s="110"/>
      <c r="P1537" s="112"/>
    </row>
    <row r="1538" spans="1:16" ht="12.75" customHeight="1" x14ac:dyDescent="0.2">
      <c r="A1538" s="110"/>
      <c r="B1538" s="110"/>
      <c r="C1538" s="122">
        <f t="shared" si="0"/>
        <v>233</v>
      </c>
      <c r="D1538" s="113" t="e">
        <f t="shared" si="1"/>
        <v>#N/A</v>
      </c>
      <c r="E1538" s="110" t="e">
        <f t="shared" si="3"/>
        <v>#N/A</v>
      </c>
      <c r="F1538" s="122"/>
      <c r="G1538" s="124"/>
      <c r="H1538" s="124"/>
      <c r="I1538" s="124"/>
      <c r="J1538" s="128"/>
      <c r="K1538" s="124"/>
      <c r="L1538" s="110"/>
      <c r="M1538" s="110"/>
      <c r="N1538" s="110"/>
      <c r="O1538" s="110"/>
      <c r="P1538" s="112"/>
    </row>
    <row r="1539" spans="1:16" ht="12.75" customHeight="1" x14ac:dyDescent="0.2">
      <c r="A1539" s="110"/>
      <c r="B1539" s="110"/>
      <c r="C1539" s="122">
        <f t="shared" si="0"/>
        <v>234</v>
      </c>
      <c r="D1539" s="113" t="e">
        <f t="shared" si="1"/>
        <v>#N/A</v>
      </c>
      <c r="E1539" s="110" t="e">
        <f t="shared" si="3"/>
        <v>#N/A</v>
      </c>
      <c r="F1539" s="122"/>
      <c r="G1539" s="124"/>
      <c r="H1539" s="124"/>
      <c r="I1539" s="124"/>
      <c r="J1539" s="128"/>
      <c r="K1539" s="124"/>
      <c r="L1539" s="110"/>
      <c r="M1539" s="110"/>
      <c r="N1539" s="110"/>
      <c r="O1539" s="110"/>
      <c r="P1539" s="112"/>
    </row>
    <row r="1540" spans="1:16" ht="12.75" customHeight="1" x14ac:dyDescent="0.2">
      <c r="A1540" s="110"/>
      <c r="B1540" s="110"/>
      <c r="C1540" s="122">
        <f t="shared" si="0"/>
        <v>235</v>
      </c>
      <c r="D1540" s="113" t="e">
        <f t="shared" si="1"/>
        <v>#N/A</v>
      </c>
      <c r="E1540" s="110" t="e">
        <f t="shared" si="3"/>
        <v>#N/A</v>
      </c>
      <c r="F1540" s="122"/>
      <c r="G1540" s="124"/>
      <c r="H1540" s="124"/>
      <c r="I1540" s="124"/>
      <c r="J1540" s="128"/>
      <c r="K1540" s="124"/>
      <c r="L1540" s="110"/>
      <c r="M1540" s="110"/>
      <c r="N1540" s="110"/>
      <c r="O1540" s="110"/>
      <c r="P1540" s="112"/>
    </row>
    <row r="1541" spans="1:16" ht="12.75" customHeight="1" x14ac:dyDescent="0.2">
      <c r="A1541" s="110"/>
      <c r="B1541" s="110"/>
      <c r="C1541" s="122">
        <f t="shared" si="0"/>
        <v>236</v>
      </c>
      <c r="D1541" s="113" t="e">
        <f t="shared" si="1"/>
        <v>#N/A</v>
      </c>
      <c r="E1541" s="110" t="e">
        <f t="shared" si="3"/>
        <v>#N/A</v>
      </c>
      <c r="F1541" s="122"/>
      <c r="G1541" s="124"/>
      <c r="H1541" s="124"/>
      <c r="I1541" s="124"/>
      <c r="J1541" s="128"/>
      <c r="K1541" s="124"/>
      <c r="L1541" s="110"/>
      <c r="M1541" s="110"/>
      <c r="N1541" s="110"/>
      <c r="O1541" s="110"/>
      <c r="P1541" s="112"/>
    </row>
    <row r="1542" spans="1:16" ht="12.75" customHeight="1" x14ac:dyDescent="0.2">
      <c r="A1542" s="110"/>
      <c r="B1542" s="110"/>
      <c r="C1542" s="122">
        <f t="shared" si="0"/>
        <v>237</v>
      </c>
      <c r="D1542" s="113" t="e">
        <f t="shared" si="1"/>
        <v>#N/A</v>
      </c>
      <c r="E1542" s="110" t="e">
        <f t="shared" si="3"/>
        <v>#N/A</v>
      </c>
      <c r="F1542" s="122"/>
      <c r="G1542" s="124"/>
      <c r="H1542" s="124"/>
      <c r="I1542" s="124"/>
      <c r="J1542" s="128"/>
      <c r="K1542" s="124"/>
      <c r="L1542" s="110"/>
      <c r="M1542" s="110"/>
      <c r="N1542" s="110"/>
      <c r="O1542" s="110"/>
      <c r="P1542" s="112"/>
    </row>
    <row r="1543" spans="1:16" ht="12.75" customHeight="1" x14ac:dyDescent="0.2">
      <c r="A1543" s="110"/>
      <c r="B1543" s="110"/>
      <c r="C1543" s="122">
        <f t="shared" si="0"/>
        <v>238</v>
      </c>
      <c r="D1543" s="113" t="e">
        <f t="shared" si="1"/>
        <v>#N/A</v>
      </c>
      <c r="E1543" s="110" t="e">
        <f t="shared" si="3"/>
        <v>#N/A</v>
      </c>
      <c r="F1543" s="122"/>
      <c r="G1543" s="124"/>
      <c r="H1543" s="124"/>
      <c r="I1543" s="124"/>
      <c r="J1543" s="128"/>
      <c r="K1543" s="124"/>
      <c r="L1543" s="110"/>
      <c r="M1543" s="110"/>
      <c r="N1543" s="110"/>
      <c r="O1543" s="110"/>
      <c r="P1543" s="112"/>
    </row>
    <row r="1544" spans="1:16" ht="12.75" customHeight="1" x14ac:dyDescent="0.2">
      <c r="A1544" s="110"/>
      <c r="B1544" s="110"/>
      <c r="C1544" s="122">
        <f t="shared" si="0"/>
        <v>239</v>
      </c>
      <c r="D1544" s="113" t="e">
        <f t="shared" si="1"/>
        <v>#N/A</v>
      </c>
      <c r="E1544" s="110" t="e">
        <f t="shared" si="3"/>
        <v>#N/A</v>
      </c>
      <c r="F1544" s="122"/>
      <c r="G1544" s="124"/>
      <c r="H1544" s="124"/>
      <c r="I1544" s="124"/>
      <c r="J1544" s="128"/>
      <c r="K1544" s="124"/>
      <c r="L1544" s="110"/>
      <c r="M1544" s="110"/>
      <c r="N1544" s="110"/>
      <c r="O1544" s="110"/>
      <c r="P1544" s="112"/>
    </row>
    <row r="1545" spans="1:16" ht="12.75" customHeight="1" x14ac:dyDescent="0.2">
      <c r="A1545" s="110"/>
      <c r="B1545" s="110"/>
      <c r="C1545" s="122">
        <f t="shared" si="0"/>
        <v>240</v>
      </c>
      <c r="D1545" s="113" t="e">
        <f t="shared" si="1"/>
        <v>#N/A</v>
      </c>
      <c r="E1545" s="110" t="e">
        <f t="shared" si="3"/>
        <v>#N/A</v>
      </c>
      <c r="F1545" s="122"/>
      <c r="G1545" s="124"/>
      <c r="H1545" s="124"/>
      <c r="I1545" s="124"/>
      <c r="J1545" s="128"/>
      <c r="K1545" s="124"/>
      <c r="L1545" s="110"/>
      <c r="M1545" s="110"/>
      <c r="N1545" s="110"/>
      <c r="O1545" s="110"/>
      <c r="P1545" s="112"/>
    </row>
    <row r="1546" spans="1:16" ht="12.75" customHeight="1" x14ac:dyDescent="0.2">
      <c r="A1546" s="110"/>
      <c r="B1546" s="110"/>
      <c r="C1546" s="122">
        <f t="shared" si="0"/>
        <v>241</v>
      </c>
      <c r="D1546" s="113" t="e">
        <f t="shared" si="1"/>
        <v>#N/A</v>
      </c>
      <c r="E1546" s="110" t="e">
        <f t="shared" si="3"/>
        <v>#N/A</v>
      </c>
      <c r="F1546" s="122"/>
      <c r="G1546" s="124"/>
      <c r="H1546" s="124"/>
      <c r="I1546" s="124"/>
      <c r="J1546" s="128"/>
      <c r="K1546" s="124"/>
      <c r="L1546" s="110"/>
      <c r="M1546" s="110"/>
      <c r="N1546" s="110"/>
      <c r="O1546" s="110"/>
      <c r="P1546" s="112"/>
    </row>
    <row r="1547" spans="1:16" ht="12.75" customHeight="1" x14ac:dyDescent="0.2">
      <c r="A1547" s="110"/>
      <c r="B1547" s="110"/>
      <c r="C1547" s="122">
        <f t="shared" si="0"/>
        <v>242</v>
      </c>
      <c r="D1547" s="113" t="e">
        <f t="shared" si="1"/>
        <v>#N/A</v>
      </c>
      <c r="E1547" s="110" t="e">
        <f t="shared" si="3"/>
        <v>#N/A</v>
      </c>
      <c r="F1547" s="122"/>
      <c r="G1547" s="124"/>
      <c r="H1547" s="124"/>
      <c r="I1547" s="124"/>
      <c r="J1547" s="128"/>
      <c r="K1547" s="124"/>
      <c r="L1547" s="110"/>
      <c r="M1547" s="110"/>
      <c r="N1547" s="110"/>
      <c r="O1547" s="110"/>
      <c r="P1547" s="112"/>
    </row>
    <row r="1548" spans="1:16" ht="12.75" customHeight="1" x14ac:dyDescent="0.2">
      <c r="A1548" s="110"/>
      <c r="B1548" s="110"/>
      <c r="C1548" s="122">
        <f t="shared" si="0"/>
        <v>243</v>
      </c>
      <c r="D1548" s="113" t="e">
        <f t="shared" si="1"/>
        <v>#N/A</v>
      </c>
      <c r="E1548" s="110" t="e">
        <f t="shared" si="3"/>
        <v>#N/A</v>
      </c>
      <c r="F1548" s="122"/>
      <c r="G1548" s="124"/>
      <c r="H1548" s="124"/>
      <c r="I1548" s="124"/>
      <c r="J1548" s="128"/>
      <c r="K1548" s="124"/>
      <c r="L1548" s="110"/>
      <c r="M1548" s="110"/>
      <c r="N1548" s="110"/>
      <c r="O1548" s="110"/>
      <c r="P1548" s="112"/>
    </row>
    <row r="1549" spans="1:16" ht="12.75" customHeight="1" x14ac:dyDescent="0.2">
      <c r="A1549" s="110"/>
      <c r="B1549" s="110"/>
      <c r="C1549" s="122">
        <f t="shared" si="0"/>
        <v>244</v>
      </c>
      <c r="D1549" s="113" t="e">
        <f t="shared" si="1"/>
        <v>#N/A</v>
      </c>
      <c r="E1549" s="110" t="e">
        <f t="shared" si="3"/>
        <v>#N/A</v>
      </c>
      <c r="F1549" s="122"/>
      <c r="G1549" s="124"/>
      <c r="H1549" s="124"/>
      <c r="I1549" s="124"/>
      <c r="J1549" s="128"/>
      <c r="K1549" s="124"/>
      <c r="L1549" s="110"/>
      <c r="M1549" s="110"/>
      <c r="N1549" s="110"/>
      <c r="O1549" s="110"/>
      <c r="P1549" s="112"/>
    </row>
    <row r="1550" spans="1:16" ht="12.75" customHeight="1" x14ac:dyDescent="0.2">
      <c r="A1550" s="110"/>
      <c r="B1550" s="110"/>
      <c r="C1550" s="122">
        <f t="shared" si="0"/>
        <v>245</v>
      </c>
      <c r="D1550" s="113" t="e">
        <f t="shared" si="1"/>
        <v>#N/A</v>
      </c>
      <c r="E1550" s="110" t="e">
        <f t="shared" si="3"/>
        <v>#N/A</v>
      </c>
      <c r="F1550" s="122"/>
      <c r="G1550" s="124"/>
      <c r="H1550" s="124"/>
      <c r="I1550" s="124"/>
      <c r="J1550" s="128"/>
      <c r="K1550" s="124"/>
      <c r="L1550" s="110"/>
      <c r="M1550" s="110"/>
      <c r="N1550" s="110"/>
      <c r="O1550" s="110"/>
      <c r="P1550" s="112"/>
    </row>
    <row r="1551" spans="1:16" ht="12.75" customHeight="1" x14ac:dyDescent="0.2">
      <c r="A1551" s="110"/>
      <c r="B1551" s="110"/>
      <c r="C1551" s="122">
        <f t="shared" si="0"/>
        <v>246</v>
      </c>
      <c r="D1551" s="113" t="e">
        <f t="shared" si="1"/>
        <v>#N/A</v>
      </c>
      <c r="E1551" s="110" t="e">
        <f t="shared" si="3"/>
        <v>#N/A</v>
      </c>
      <c r="F1551" s="122"/>
      <c r="G1551" s="124"/>
      <c r="H1551" s="124"/>
      <c r="I1551" s="124"/>
      <c r="J1551" s="128"/>
      <c r="K1551" s="124"/>
      <c r="L1551" s="110"/>
      <c r="M1551" s="110"/>
      <c r="N1551" s="110"/>
      <c r="O1551" s="110"/>
      <c r="P1551" s="112"/>
    </row>
    <row r="1552" spans="1:16" ht="12.75" customHeight="1" x14ac:dyDescent="0.2">
      <c r="A1552" s="110"/>
      <c r="B1552" s="110"/>
      <c r="C1552" s="122">
        <f t="shared" si="0"/>
        <v>247</v>
      </c>
      <c r="D1552" s="113" t="e">
        <f t="shared" si="1"/>
        <v>#N/A</v>
      </c>
      <c r="E1552" s="110" t="e">
        <f t="shared" si="3"/>
        <v>#N/A</v>
      </c>
      <c r="F1552" s="122"/>
      <c r="G1552" s="124"/>
      <c r="H1552" s="124"/>
      <c r="I1552" s="124"/>
      <c r="J1552" s="128"/>
      <c r="K1552" s="124"/>
      <c r="L1552" s="110"/>
      <c r="M1552" s="110"/>
      <c r="N1552" s="110"/>
      <c r="O1552" s="110"/>
      <c r="P1552" s="112"/>
    </row>
    <row r="1553" spans="1:16" ht="12.75" customHeight="1" x14ac:dyDescent="0.2">
      <c r="A1553" s="110"/>
      <c r="B1553" s="110"/>
      <c r="C1553" s="122">
        <f t="shared" si="0"/>
        <v>248</v>
      </c>
      <c r="D1553" s="113" t="e">
        <f t="shared" si="1"/>
        <v>#N/A</v>
      </c>
      <c r="E1553" s="110" t="e">
        <f t="shared" si="3"/>
        <v>#N/A</v>
      </c>
      <c r="F1553" s="122"/>
      <c r="G1553" s="124"/>
      <c r="H1553" s="124"/>
      <c r="I1553" s="124"/>
      <c r="J1553" s="128"/>
      <c r="K1553" s="124"/>
      <c r="L1553" s="110"/>
      <c r="M1553" s="110"/>
      <c r="N1553" s="110"/>
      <c r="O1553" s="110"/>
      <c r="P1553" s="112"/>
    </row>
    <row r="1554" spans="1:16" ht="12.75" customHeight="1" x14ac:dyDescent="0.2">
      <c r="A1554" s="110"/>
      <c r="B1554" s="110"/>
      <c r="C1554" s="122">
        <f t="shared" si="0"/>
        <v>249</v>
      </c>
      <c r="D1554" s="113" t="e">
        <f t="shared" si="1"/>
        <v>#N/A</v>
      </c>
      <c r="E1554" s="110" t="e">
        <f t="shared" si="3"/>
        <v>#N/A</v>
      </c>
      <c r="F1554" s="122"/>
      <c r="G1554" s="124"/>
      <c r="H1554" s="124"/>
      <c r="I1554" s="124"/>
      <c r="J1554" s="128"/>
      <c r="K1554" s="124"/>
      <c r="L1554" s="110"/>
      <c r="M1554" s="110"/>
      <c r="N1554" s="110"/>
      <c r="O1554" s="110"/>
      <c r="P1554" s="112"/>
    </row>
    <row r="1555" spans="1:16" ht="12.75" customHeight="1" x14ac:dyDescent="0.2">
      <c r="A1555" s="110"/>
      <c r="B1555" s="110"/>
      <c r="C1555" s="122">
        <f t="shared" si="0"/>
        <v>250</v>
      </c>
      <c r="D1555" s="113" t="e">
        <f t="shared" si="1"/>
        <v>#N/A</v>
      </c>
      <c r="E1555" s="110" t="e">
        <f t="shared" si="3"/>
        <v>#N/A</v>
      </c>
      <c r="F1555" s="122"/>
      <c r="G1555" s="124"/>
      <c r="H1555" s="124"/>
      <c r="I1555" s="124"/>
      <c r="J1555" s="128"/>
      <c r="K1555" s="124"/>
      <c r="L1555" s="110"/>
      <c r="M1555" s="110"/>
      <c r="N1555" s="110"/>
      <c r="O1555" s="110"/>
      <c r="P1555" s="112"/>
    </row>
    <row r="1556" spans="1:16" ht="12.75" customHeight="1" x14ac:dyDescent="0.2">
      <c r="A1556" s="110"/>
      <c r="B1556" s="110"/>
      <c r="C1556" s="122">
        <f t="shared" si="0"/>
        <v>251</v>
      </c>
      <c r="D1556" s="113" t="e">
        <f t="shared" si="1"/>
        <v>#N/A</v>
      </c>
      <c r="E1556" s="110" t="e">
        <f t="shared" si="3"/>
        <v>#N/A</v>
      </c>
      <c r="F1556" s="122"/>
      <c r="G1556" s="124"/>
      <c r="H1556" s="124"/>
      <c r="I1556" s="124"/>
      <c r="J1556" s="128"/>
      <c r="K1556" s="124"/>
      <c r="L1556" s="110"/>
      <c r="M1556" s="110"/>
      <c r="N1556" s="110"/>
      <c r="O1556" s="110"/>
      <c r="P1556" s="112"/>
    </row>
    <row r="1557" spans="1:16" ht="12.75" customHeight="1" x14ac:dyDescent="0.2">
      <c r="A1557" s="110"/>
      <c r="B1557" s="110"/>
      <c r="C1557" s="122">
        <f t="shared" si="0"/>
        <v>252</v>
      </c>
      <c r="D1557" s="113" t="e">
        <f t="shared" si="1"/>
        <v>#N/A</v>
      </c>
      <c r="E1557" s="110" t="e">
        <f t="shared" si="3"/>
        <v>#N/A</v>
      </c>
      <c r="F1557" s="122"/>
      <c r="G1557" s="124"/>
      <c r="H1557" s="124"/>
      <c r="I1557" s="124"/>
      <c r="J1557" s="128"/>
      <c r="K1557" s="124"/>
      <c r="L1557" s="110"/>
      <c r="M1557" s="110"/>
      <c r="N1557" s="110"/>
      <c r="O1557" s="110"/>
      <c r="P1557" s="112"/>
    </row>
    <row r="1558" spans="1:16" ht="12.75" customHeight="1" x14ac:dyDescent="0.2">
      <c r="A1558" s="110"/>
      <c r="B1558" s="110"/>
      <c r="C1558" s="122">
        <f t="shared" si="0"/>
        <v>253</v>
      </c>
      <c r="D1558" s="113" t="e">
        <f t="shared" si="1"/>
        <v>#N/A</v>
      </c>
      <c r="E1558" s="110" t="e">
        <f t="shared" si="3"/>
        <v>#N/A</v>
      </c>
      <c r="F1558" s="122"/>
      <c r="G1558" s="124"/>
      <c r="H1558" s="124"/>
      <c r="I1558" s="124"/>
      <c r="J1558" s="128"/>
      <c r="K1558" s="124"/>
      <c r="L1558" s="110"/>
      <c r="M1558" s="110"/>
      <c r="N1558" s="110"/>
      <c r="O1558" s="110"/>
      <c r="P1558" s="112"/>
    </row>
    <row r="1559" spans="1:16" ht="12.75" customHeight="1" x14ac:dyDescent="0.2">
      <c r="A1559" s="110"/>
      <c r="B1559" s="110"/>
      <c r="C1559" s="122">
        <f t="shared" si="0"/>
        <v>254</v>
      </c>
      <c r="D1559" s="113" t="e">
        <f t="shared" si="1"/>
        <v>#N/A</v>
      </c>
      <c r="E1559" s="110" t="e">
        <f t="shared" si="3"/>
        <v>#N/A</v>
      </c>
      <c r="F1559" s="122"/>
      <c r="G1559" s="124"/>
      <c r="H1559" s="124"/>
      <c r="I1559" s="124"/>
      <c r="J1559" s="128"/>
      <c r="K1559" s="124"/>
      <c r="L1559" s="110"/>
      <c r="M1559" s="110"/>
      <c r="N1559" s="110"/>
      <c r="O1559" s="110"/>
      <c r="P1559" s="112"/>
    </row>
    <row r="1560" spans="1:16" ht="12.75" customHeight="1" x14ac:dyDescent="0.2">
      <c r="A1560" s="110"/>
      <c r="B1560" s="110"/>
      <c r="C1560" s="122">
        <f t="shared" si="0"/>
        <v>255</v>
      </c>
      <c r="D1560" s="113" t="e">
        <f t="shared" si="1"/>
        <v>#N/A</v>
      </c>
      <c r="E1560" s="110" t="e">
        <f t="shared" si="3"/>
        <v>#N/A</v>
      </c>
      <c r="F1560" s="122"/>
      <c r="G1560" s="124"/>
      <c r="H1560" s="124"/>
      <c r="I1560" s="124"/>
      <c r="J1560" s="128"/>
      <c r="K1560" s="124"/>
      <c r="L1560" s="110"/>
      <c r="M1560" s="110"/>
      <c r="N1560" s="110"/>
      <c r="O1560" s="110"/>
      <c r="P1560" s="112"/>
    </row>
    <row r="1561" spans="1:16" ht="12.75" customHeight="1" x14ac:dyDescent="0.2">
      <c r="A1561" s="110"/>
      <c r="B1561" s="110"/>
      <c r="C1561" s="122">
        <f t="shared" si="0"/>
        <v>256</v>
      </c>
      <c r="D1561" s="113" t="e">
        <f t="shared" si="1"/>
        <v>#N/A</v>
      </c>
      <c r="E1561" s="110" t="e">
        <f t="shared" si="3"/>
        <v>#N/A</v>
      </c>
      <c r="F1561" s="122"/>
      <c r="G1561" s="124"/>
      <c r="H1561" s="124"/>
      <c r="I1561" s="124"/>
      <c r="J1561" s="128"/>
      <c r="K1561" s="124"/>
      <c r="L1561" s="110"/>
      <c r="M1561" s="110"/>
      <c r="N1561" s="110"/>
      <c r="O1561" s="110"/>
      <c r="P1561" s="112"/>
    </row>
    <row r="1562" spans="1:16" ht="12.75" customHeight="1" x14ac:dyDescent="0.2">
      <c r="A1562" s="110"/>
      <c r="B1562" s="110"/>
      <c r="C1562" s="122">
        <f t="shared" si="0"/>
        <v>257</v>
      </c>
      <c r="D1562" s="113" t="e">
        <f t="shared" si="1"/>
        <v>#N/A</v>
      </c>
      <c r="E1562" s="110" t="e">
        <f t="shared" si="3"/>
        <v>#N/A</v>
      </c>
      <c r="F1562" s="122"/>
      <c r="G1562" s="124"/>
      <c r="H1562" s="124"/>
      <c r="I1562" s="124"/>
      <c r="J1562" s="128"/>
      <c r="K1562" s="124"/>
      <c r="L1562" s="110"/>
      <c r="M1562" s="110"/>
      <c r="N1562" s="110"/>
      <c r="O1562" s="110"/>
      <c r="P1562" s="112"/>
    </row>
    <row r="1563" spans="1:16" ht="12.75" customHeight="1" x14ac:dyDescent="0.2">
      <c r="A1563" s="110"/>
      <c r="B1563" s="110"/>
      <c r="C1563" s="122">
        <f t="shared" si="0"/>
        <v>258</v>
      </c>
      <c r="D1563" s="113" t="e">
        <f t="shared" si="1"/>
        <v>#N/A</v>
      </c>
      <c r="E1563" s="110" t="e">
        <f t="shared" si="3"/>
        <v>#N/A</v>
      </c>
      <c r="F1563" s="122"/>
      <c r="G1563" s="124"/>
      <c r="H1563" s="124"/>
      <c r="I1563" s="124"/>
      <c r="J1563" s="128"/>
      <c r="K1563" s="124"/>
      <c r="L1563" s="110"/>
      <c r="M1563" s="110"/>
      <c r="N1563" s="110"/>
      <c r="O1563" s="110"/>
      <c r="P1563" s="112"/>
    </row>
    <row r="1564" spans="1:16" ht="12.75" customHeight="1" x14ac:dyDescent="0.2">
      <c r="A1564" s="110"/>
      <c r="B1564" s="110"/>
      <c r="C1564" s="122">
        <f t="shared" si="0"/>
        <v>259</v>
      </c>
      <c r="D1564" s="113" t="e">
        <f t="shared" si="1"/>
        <v>#N/A</v>
      </c>
      <c r="E1564" s="110" t="e">
        <f t="shared" si="3"/>
        <v>#N/A</v>
      </c>
      <c r="F1564" s="122"/>
      <c r="G1564" s="124"/>
      <c r="H1564" s="124"/>
      <c r="I1564" s="124"/>
      <c r="J1564" s="128"/>
      <c r="K1564" s="124"/>
      <c r="L1564" s="110"/>
      <c r="M1564" s="110"/>
      <c r="N1564" s="110"/>
      <c r="O1564" s="110"/>
      <c r="P1564" s="112"/>
    </row>
    <row r="1565" spans="1:16" ht="12.75" customHeight="1" x14ac:dyDescent="0.2">
      <c r="A1565" s="110"/>
      <c r="B1565" s="110"/>
      <c r="C1565" s="122">
        <f t="shared" si="0"/>
        <v>260</v>
      </c>
      <c r="D1565" s="113" t="e">
        <f t="shared" si="1"/>
        <v>#N/A</v>
      </c>
      <c r="E1565" s="110" t="e">
        <f t="shared" si="3"/>
        <v>#N/A</v>
      </c>
      <c r="F1565" s="122"/>
      <c r="G1565" s="124"/>
      <c r="H1565" s="124"/>
      <c r="I1565" s="124"/>
      <c r="J1565" s="128"/>
      <c r="K1565" s="124"/>
      <c r="L1565" s="110"/>
      <c r="M1565" s="110"/>
      <c r="N1565" s="110"/>
      <c r="O1565" s="110"/>
      <c r="P1565" s="112"/>
    </row>
    <row r="1566" spans="1:16" ht="12.75" customHeight="1" x14ac:dyDescent="0.2">
      <c r="A1566" s="110"/>
      <c r="B1566" s="110"/>
      <c r="C1566" s="122">
        <f t="shared" si="0"/>
        <v>261</v>
      </c>
      <c r="D1566" s="113" t="e">
        <f t="shared" si="1"/>
        <v>#N/A</v>
      </c>
      <c r="E1566" s="110" t="e">
        <f t="shared" si="3"/>
        <v>#N/A</v>
      </c>
      <c r="F1566" s="122"/>
      <c r="G1566" s="124"/>
      <c r="H1566" s="124"/>
      <c r="I1566" s="124"/>
      <c r="J1566" s="128"/>
      <c r="K1566" s="124"/>
      <c r="L1566" s="110"/>
      <c r="M1566" s="110"/>
      <c r="N1566" s="110"/>
      <c r="O1566" s="110"/>
      <c r="P1566" s="112"/>
    </row>
    <row r="1567" spans="1:16" ht="12.75" customHeight="1" x14ac:dyDescent="0.2">
      <c r="A1567" s="110"/>
      <c r="B1567" s="110"/>
      <c r="C1567" s="122">
        <f t="shared" si="0"/>
        <v>262</v>
      </c>
      <c r="D1567" s="113" t="e">
        <f t="shared" si="1"/>
        <v>#N/A</v>
      </c>
      <c r="E1567" s="110" t="e">
        <f t="shared" si="3"/>
        <v>#N/A</v>
      </c>
      <c r="F1567" s="122"/>
      <c r="G1567" s="124"/>
      <c r="H1567" s="124"/>
      <c r="I1567" s="124"/>
      <c r="J1567" s="128"/>
      <c r="K1567" s="124"/>
      <c r="L1567" s="110"/>
      <c r="M1567" s="110"/>
      <c r="N1567" s="110"/>
      <c r="O1567" s="110"/>
      <c r="P1567" s="112"/>
    </row>
    <row r="1568" spans="1:16" ht="12.75" customHeight="1" x14ac:dyDescent="0.2">
      <c r="A1568" s="110"/>
      <c r="B1568" s="110"/>
      <c r="C1568" s="122">
        <f t="shared" si="0"/>
        <v>263</v>
      </c>
      <c r="D1568" s="113" t="e">
        <f t="shared" si="1"/>
        <v>#N/A</v>
      </c>
      <c r="E1568" s="110" t="e">
        <f t="shared" si="3"/>
        <v>#N/A</v>
      </c>
      <c r="F1568" s="122"/>
      <c r="G1568" s="124"/>
      <c r="H1568" s="124"/>
      <c r="I1568" s="124"/>
      <c r="J1568" s="128"/>
      <c r="K1568" s="124"/>
      <c r="L1568" s="110"/>
      <c r="M1568" s="110"/>
      <c r="N1568" s="110"/>
      <c r="O1568" s="110"/>
      <c r="P1568" s="112"/>
    </row>
    <row r="1569" spans="1:16" ht="12.75" customHeight="1" x14ac:dyDescent="0.2">
      <c r="A1569" s="110"/>
      <c r="B1569" s="110"/>
      <c r="C1569" s="122">
        <f t="shared" si="0"/>
        <v>264</v>
      </c>
      <c r="D1569" s="113" t="e">
        <f t="shared" si="1"/>
        <v>#N/A</v>
      </c>
      <c r="E1569" s="110" t="e">
        <f t="shared" si="3"/>
        <v>#N/A</v>
      </c>
      <c r="F1569" s="122"/>
      <c r="G1569" s="124"/>
      <c r="H1569" s="124"/>
      <c r="I1569" s="124"/>
      <c r="J1569" s="128"/>
      <c r="K1569" s="124"/>
      <c r="L1569" s="110"/>
      <c r="M1569" s="110"/>
      <c r="N1569" s="110"/>
      <c r="O1569" s="110"/>
      <c r="P1569" s="112"/>
    </row>
    <row r="1570" spans="1:16" ht="12.75" customHeight="1" x14ac:dyDescent="0.2">
      <c r="A1570" s="110"/>
      <c r="B1570" s="110"/>
      <c r="C1570" s="122">
        <f t="shared" si="0"/>
        <v>265</v>
      </c>
      <c r="D1570" s="113" t="e">
        <f t="shared" si="1"/>
        <v>#N/A</v>
      </c>
      <c r="E1570" s="110" t="e">
        <f t="shared" si="3"/>
        <v>#N/A</v>
      </c>
      <c r="F1570" s="122"/>
      <c r="G1570" s="124"/>
      <c r="H1570" s="124"/>
      <c r="I1570" s="124"/>
      <c r="J1570" s="128"/>
      <c r="K1570" s="124"/>
      <c r="L1570" s="110"/>
      <c r="M1570" s="110"/>
      <c r="N1570" s="110"/>
      <c r="O1570" s="110"/>
      <c r="P1570" s="112"/>
    </row>
    <row r="1571" spans="1:16" ht="12.75" customHeight="1" x14ac:dyDescent="0.2">
      <c r="A1571" s="110"/>
      <c r="B1571" s="110"/>
      <c r="C1571" s="122">
        <f t="shared" si="0"/>
        <v>266</v>
      </c>
      <c r="D1571" s="113" t="e">
        <f t="shared" si="1"/>
        <v>#N/A</v>
      </c>
      <c r="E1571" s="110" t="e">
        <f t="shared" si="3"/>
        <v>#N/A</v>
      </c>
      <c r="F1571" s="122"/>
      <c r="G1571" s="124"/>
      <c r="H1571" s="124"/>
      <c r="I1571" s="124"/>
      <c r="J1571" s="128"/>
      <c r="K1571" s="124"/>
      <c r="L1571" s="110"/>
      <c r="M1571" s="110"/>
      <c r="N1571" s="110"/>
      <c r="O1571" s="110"/>
      <c r="P1571" s="112"/>
    </row>
    <row r="1572" spans="1:16" ht="12.75" customHeight="1" x14ac:dyDescent="0.2">
      <c r="A1572" s="110"/>
      <c r="B1572" s="110"/>
      <c r="C1572" s="122">
        <f t="shared" si="0"/>
        <v>267</v>
      </c>
      <c r="D1572" s="113" t="e">
        <f t="shared" si="1"/>
        <v>#N/A</v>
      </c>
      <c r="E1572" s="110" t="e">
        <f t="shared" si="3"/>
        <v>#N/A</v>
      </c>
      <c r="F1572" s="122"/>
      <c r="G1572" s="124"/>
      <c r="H1572" s="124"/>
      <c r="I1572" s="124"/>
      <c r="J1572" s="128"/>
      <c r="K1572" s="124"/>
      <c r="L1572" s="110"/>
      <c r="M1572" s="110"/>
      <c r="N1572" s="110"/>
      <c r="O1572" s="110"/>
      <c r="P1572" s="112"/>
    </row>
    <row r="1573" spans="1:16" ht="12.75" customHeight="1" x14ac:dyDescent="0.2">
      <c r="A1573" s="110"/>
      <c r="B1573" s="110"/>
      <c r="C1573" s="122">
        <f t="shared" si="0"/>
        <v>268</v>
      </c>
      <c r="D1573" s="113" t="e">
        <f t="shared" si="1"/>
        <v>#N/A</v>
      </c>
      <c r="E1573" s="110" t="e">
        <f t="shared" si="3"/>
        <v>#N/A</v>
      </c>
      <c r="F1573" s="122"/>
      <c r="G1573" s="124"/>
      <c r="H1573" s="124"/>
      <c r="I1573" s="124"/>
      <c r="J1573" s="128"/>
      <c r="K1573" s="124"/>
      <c r="L1573" s="110"/>
      <c r="M1573" s="110"/>
      <c r="N1573" s="110"/>
      <c r="O1573" s="110"/>
      <c r="P1573" s="112"/>
    </row>
    <row r="1574" spans="1:16" ht="12.75" customHeight="1" x14ac:dyDescent="0.2">
      <c r="A1574" s="110"/>
      <c r="B1574" s="110"/>
      <c r="C1574" s="122">
        <f t="shared" si="0"/>
        <v>269</v>
      </c>
      <c r="D1574" s="113" t="e">
        <f t="shared" si="1"/>
        <v>#N/A</v>
      </c>
      <c r="E1574" s="110" t="e">
        <f t="shared" si="3"/>
        <v>#N/A</v>
      </c>
      <c r="F1574" s="122"/>
      <c r="G1574" s="124"/>
      <c r="H1574" s="124"/>
      <c r="I1574" s="124"/>
      <c r="J1574" s="128"/>
      <c r="K1574" s="124"/>
      <c r="L1574" s="110"/>
      <c r="M1574" s="110"/>
      <c r="N1574" s="110"/>
      <c r="O1574" s="110"/>
      <c r="P1574" s="112"/>
    </row>
    <row r="1575" spans="1:16" ht="12.75" customHeight="1" x14ac:dyDescent="0.2">
      <c r="A1575" s="110"/>
      <c r="B1575" s="110"/>
      <c r="C1575" s="122">
        <f t="shared" si="0"/>
        <v>270</v>
      </c>
      <c r="D1575" s="113" t="e">
        <f t="shared" si="1"/>
        <v>#N/A</v>
      </c>
      <c r="E1575" s="110" t="e">
        <f t="shared" si="3"/>
        <v>#N/A</v>
      </c>
      <c r="F1575" s="122"/>
      <c r="G1575" s="124"/>
      <c r="H1575" s="124"/>
      <c r="I1575" s="124"/>
      <c r="J1575" s="128"/>
      <c r="K1575" s="124"/>
      <c r="L1575" s="110"/>
      <c r="M1575" s="110"/>
      <c r="N1575" s="110"/>
      <c r="O1575" s="110"/>
      <c r="P1575" s="112"/>
    </row>
    <row r="1576" spans="1:16" ht="12.75" customHeight="1" x14ac:dyDescent="0.2">
      <c r="A1576" s="110"/>
      <c r="B1576" s="110"/>
      <c r="C1576" s="122">
        <f t="shared" si="0"/>
        <v>271</v>
      </c>
      <c r="D1576" s="113" t="e">
        <f t="shared" si="1"/>
        <v>#N/A</v>
      </c>
      <c r="E1576" s="110" t="e">
        <f t="shared" si="3"/>
        <v>#N/A</v>
      </c>
      <c r="F1576" s="122"/>
      <c r="G1576" s="124"/>
      <c r="H1576" s="124"/>
      <c r="I1576" s="124"/>
      <c r="J1576" s="128"/>
      <c r="K1576" s="124"/>
      <c r="L1576" s="110"/>
      <c r="M1576" s="110"/>
      <c r="N1576" s="110"/>
      <c r="O1576" s="110"/>
      <c r="P1576" s="112"/>
    </row>
    <row r="1577" spans="1:16" ht="12.75" customHeight="1" x14ac:dyDescent="0.2">
      <c r="A1577" s="110"/>
      <c r="B1577" s="110"/>
      <c r="C1577" s="122">
        <f t="shared" si="0"/>
        <v>272</v>
      </c>
      <c r="D1577" s="113" t="e">
        <f t="shared" si="1"/>
        <v>#N/A</v>
      </c>
      <c r="E1577" s="110" t="e">
        <f t="shared" si="3"/>
        <v>#N/A</v>
      </c>
      <c r="F1577" s="122"/>
      <c r="G1577" s="124"/>
      <c r="H1577" s="124"/>
      <c r="I1577" s="124"/>
      <c r="J1577" s="128"/>
      <c r="K1577" s="124"/>
      <c r="L1577" s="110"/>
      <c r="M1577" s="110"/>
      <c r="N1577" s="110"/>
      <c r="O1577" s="110"/>
      <c r="P1577" s="112"/>
    </row>
    <row r="1578" spans="1:16" ht="12.75" customHeight="1" x14ac:dyDescent="0.2">
      <c r="A1578" s="110"/>
      <c r="B1578" s="110"/>
      <c r="C1578" s="122">
        <f t="shared" si="0"/>
        <v>273</v>
      </c>
      <c r="D1578" s="113" t="e">
        <f t="shared" si="1"/>
        <v>#N/A</v>
      </c>
      <c r="E1578" s="110" t="e">
        <f t="shared" si="3"/>
        <v>#N/A</v>
      </c>
      <c r="F1578" s="122"/>
      <c r="G1578" s="124"/>
      <c r="H1578" s="124"/>
      <c r="I1578" s="124"/>
      <c r="J1578" s="128"/>
      <c r="K1578" s="124"/>
      <c r="L1578" s="110"/>
      <c r="M1578" s="110"/>
      <c r="N1578" s="110"/>
      <c r="O1578" s="110"/>
      <c r="P1578" s="112"/>
    </row>
    <row r="1579" spans="1:16" ht="12.75" customHeight="1" x14ac:dyDescent="0.2">
      <c r="A1579" s="110"/>
      <c r="B1579" s="110"/>
      <c r="C1579" s="122">
        <f t="shared" si="0"/>
        <v>274</v>
      </c>
      <c r="D1579" s="113" t="e">
        <f t="shared" si="1"/>
        <v>#N/A</v>
      </c>
      <c r="E1579" s="110" t="e">
        <f t="shared" si="3"/>
        <v>#N/A</v>
      </c>
      <c r="F1579" s="122"/>
      <c r="G1579" s="124"/>
      <c r="H1579" s="124"/>
      <c r="I1579" s="124"/>
      <c r="J1579" s="128"/>
      <c r="K1579" s="124"/>
      <c r="L1579" s="110"/>
      <c r="M1579" s="110"/>
      <c r="N1579" s="110"/>
      <c r="O1579" s="110"/>
      <c r="P1579" s="112"/>
    </row>
    <row r="1580" spans="1:16" ht="12.75" customHeight="1" x14ac:dyDescent="0.2">
      <c r="A1580" s="110"/>
      <c r="B1580" s="110"/>
      <c r="C1580" s="122">
        <f t="shared" si="0"/>
        <v>275</v>
      </c>
      <c r="D1580" s="113" t="e">
        <f t="shared" si="1"/>
        <v>#N/A</v>
      </c>
      <c r="E1580" s="110" t="e">
        <f t="shared" si="3"/>
        <v>#N/A</v>
      </c>
      <c r="F1580" s="122"/>
      <c r="G1580" s="124"/>
      <c r="H1580" s="124"/>
      <c r="I1580" s="124"/>
      <c r="J1580" s="128"/>
      <c r="K1580" s="124"/>
      <c r="L1580" s="110"/>
      <c r="M1580" s="110"/>
      <c r="N1580" s="110"/>
      <c r="O1580" s="110"/>
      <c r="P1580" s="112"/>
    </row>
    <row r="1581" spans="1:16" ht="12.75" customHeight="1" x14ac:dyDescent="0.2">
      <c r="A1581" s="110"/>
      <c r="B1581" s="110"/>
      <c r="C1581" s="122">
        <f t="shared" si="0"/>
        <v>276</v>
      </c>
      <c r="D1581" s="113" t="e">
        <f t="shared" si="1"/>
        <v>#N/A</v>
      </c>
      <c r="E1581" s="110" t="e">
        <f t="shared" si="3"/>
        <v>#N/A</v>
      </c>
      <c r="F1581" s="122"/>
      <c r="G1581" s="124"/>
      <c r="H1581" s="124"/>
      <c r="I1581" s="124"/>
      <c r="J1581" s="128"/>
      <c r="K1581" s="124"/>
      <c r="L1581" s="110"/>
      <c r="M1581" s="110"/>
      <c r="N1581" s="110"/>
      <c r="O1581" s="110"/>
      <c r="P1581" s="112"/>
    </row>
    <row r="1582" spans="1:16" ht="12.75" customHeight="1" x14ac:dyDescent="0.2">
      <c r="A1582" s="110"/>
      <c r="B1582" s="110"/>
      <c r="C1582" s="122">
        <f t="shared" si="0"/>
        <v>277</v>
      </c>
      <c r="D1582" s="113" t="e">
        <f t="shared" si="1"/>
        <v>#N/A</v>
      </c>
      <c r="E1582" s="110" t="e">
        <f t="shared" si="3"/>
        <v>#N/A</v>
      </c>
      <c r="F1582" s="122"/>
      <c r="G1582" s="124"/>
      <c r="H1582" s="124"/>
      <c r="I1582" s="124"/>
      <c r="J1582" s="128"/>
      <c r="K1582" s="124"/>
      <c r="L1582" s="110"/>
      <c r="M1582" s="110"/>
      <c r="N1582" s="110"/>
      <c r="O1582" s="110"/>
      <c r="P1582" s="112"/>
    </row>
    <row r="1583" spans="1:16" ht="12.75" customHeight="1" x14ac:dyDescent="0.2">
      <c r="A1583" s="110"/>
      <c r="B1583" s="110"/>
      <c r="C1583" s="122">
        <f t="shared" si="0"/>
        <v>278</v>
      </c>
      <c r="D1583" s="113" t="e">
        <f t="shared" si="1"/>
        <v>#N/A</v>
      </c>
      <c r="E1583" s="110" t="e">
        <f t="shared" si="3"/>
        <v>#N/A</v>
      </c>
      <c r="F1583" s="122"/>
      <c r="G1583" s="124"/>
      <c r="H1583" s="124"/>
      <c r="I1583" s="124"/>
      <c r="J1583" s="128"/>
      <c r="K1583" s="124"/>
      <c r="L1583" s="110"/>
      <c r="M1583" s="110"/>
      <c r="N1583" s="110"/>
      <c r="O1583" s="110"/>
      <c r="P1583" s="112"/>
    </row>
    <row r="1584" spans="1:16" ht="12.75" customHeight="1" x14ac:dyDescent="0.2">
      <c r="A1584" s="110"/>
      <c r="B1584" s="110"/>
      <c r="C1584" s="122">
        <f t="shared" si="0"/>
        <v>279</v>
      </c>
      <c r="D1584" s="113" t="e">
        <f t="shared" si="1"/>
        <v>#N/A</v>
      </c>
      <c r="E1584" s="110" t="e">
        <f t="shared" si="3"/>
        <v>#N/A</v>
      </c>
      <c r="F1584" s="122"/>
      <c r="G1584" s="124"/>
      <c r="H1584" s="124"/>
      <c r="I1584" s="124"/>
      <c r="J1584" s="128"/>
      <c r="K1584" s="124"/>
      <c r="L1584" s="110"/>
      <c r="M1584" s="110"/>
      <c r="N1584" s="110"/>
      <c r="O1584" s="110"/>
      <c r="P1584" s="112"/>
    </row>
    <row r="1585" spans="1:16" ht="12.75" customHeight="1" x14ac:dyDescent="0.2">
      <c r="A1585" s="110"/>
      <c r="B1585" s="110"/>
      <c r="C1585" s="122">
        <f t="shared" si="0"/>
        <v>280</v>
      </c>
      <c r="D1585" s="113" t="e">
        <f t="shared" si="1"/>
        <v>#N/A</v>
      </c>
      <c r="E1585" s="110" t="e">
        <f t="shared" si="3"/>
        <v>#N/A</v>
      </c>
      <c r="F1585" s="122"/>
      <c r="G1585" s="124"/>
      <c r="H1585" s="124"/>
      <c r="I1585" s="124"/>
      <c r="J1585" s="128"/>
      <c r="K1585" s="124"/>
      <c r="L1585" s="110"/>
      <c r="M1585" s="110"/>
      <c r="N1585" s="110"/>
      <c r="O1585" s="110"/>
      <c r="P1585" s="112"/>
    </row>
    <row r="1586" spans="1:16" ht="12.75" customHeight="1" x14ac:dyDescent="0.2">
      <c r="A1586" s="110"/>
      <c r="B1586" s="110"/>
      <c r="C1586" s="122">
        <f t="shared" si="0"/>
        <v>281</v>
      </c>
      <c r="D1586" s="113" t="e">
        <f t="shared" si="1"/>
        <v>#N/A</v>
      </c>
      <c r="E1586" s="110" t="e">
        <f t="shared" si="3"/>
        <v>#N/A</v>
      </c>
      <c r="F1586" s="122"/>
      <c r="G1586" s="124"/>
      <c r="H1586" s="124"/>
      <c r="I1586" s="124"/>
      <c r="J1586" s="128"/>
      <c r="K1586" s="124"/>
      <c r="L1586" s="110"/>
      <c r="M1586" s="110"/>
      <c r="N1586" s="110"/>
      <c r="O1586" s="110"/>
      <c r="P1586" s="112"/>
    </row>
    <row r="1587" spans="1:16" ht="12.75" customHeight="1" x14ac:dyDescent="0.2">
      <c r="A1587" s="110"/>
      <c r="B1587" s="110"/>
      <c r="C1587" s="122">
        <f t="shared" si="0"/>
        <v>282</v>
      </c>
      <c r="D1587" s="113" t="e">
        <f t="shared" si="1"/>
        <v>#N/A</v>
      </c>
      <c r="E1587" s="110" t="e">
        <f t="shared" si="3"/>
        <v>#N/A</v>
      </c>
      <c r="F1587" s="122"/>
      <c r="G1587" s="124"/>
      <c r="H1587" s="124"/>
      <c r="I1587" s="124"/>
      <c r="J1587" s="128"/>
      <c r="K1587" s="124"/>
      <c r="L1587" s="110"/>
      <c r="M1587" s="110"/>
      <c r="N1587" s="110"/>
      <c r="O1587" s="110"/>
      <c r="P1587" s="112"/>
    </row>
    <row r="1588" spans="1:16" ht="12.75" customHeight="1" x14ac:dyDescent="0.2">
      <c r="A1588" s="110"/>
      <c r="B1588" s="110"/>
      <c r="C1588" s="122">
        <f t="shared" si="0"/>
        <v>283</v>
      </c>
      <c r="D1588" s="113" t="e">
        <f t="shared" si="1"/>
        <v>#N/A</v>
      </c>
      <c r="E1588" s="110" t="e">
        <f t="shared" si="3"/>
        <v>#N/A</v>
      </c>
      <c r="F1588" s="122"/>
      <c r="G1588" s="124"/>
      <c r="H1588" s="124"/>
      <c r="I1588" s="124"/>
      <c r="J1588" s="128"/>
      <c r="K1588" s="124"/>
      <c r="L1588" s="110"/>
      <c r="M1588" s="110"/>
      <c r="N1588" s="110"/>
      <c r="O1588" s="110"/>
      <c r="P1588" s="112"/>
    </row>
    <row r="1589" spans="1:16" ht="12.75" customHeight="1" x14ac:dyDescent="0.2">
      <c r="A1589" s="110"/>
      <c r="B1589" s="110"/>
      <c r="C1589" s="122">
        <f t="shared" si="0"/>
        <v>284</v>
      </c>
      <c r="D1589" s="113" t="e">
        <f t="shared" si="1"/>
        <v>#N/A</v>
      </c>
      <c r="E1589" s="110" t="e">
        <f t="shared" si="3"/>
        <v>#N/A</v>
      </c>
      <c r="F1589" s="122"/>
      <c r="G1589" s="124"/>
      <c r="H1589" s="124"/>
      <c r="I1589" s="124"/>
      <c r="J1589" s="128"/>
      <c r="K1589" s="124"/>
      <c r="L1589" s="110"/>
      <c r="M1589" s="110"/>
      <c r="N1589" s="110"/>
      <c r="O1589" s="110"/>
      <c r="P1589" s="112"/>
    </row>
    <row r="1590" spans="1:16" ht="12.75" customHeight="1" x14ac:dyDescent="0.2">
      <c r="A1590" s="110"/>
      <c r="B1590" s="110"/>
      <c r="C1590" s="122">
        <f t="shared" si="0"/>
        <v>285</v>
      </c>
      <c r="D1590" s="113" t="e">
        <f t="shared" si="1"/>
        <v>#N/A</v>
      </c>
      <c r="E1590" s="110" t="e">
        <f t="shared" si="3"/>
        <v>#N/A</v>
      </c>
      <c r="F1590" s="122"/>
      <c r="G1590" s="124"/>
      <c r="H1590" s="124"/>
      <c r="I1590" s="124"/>
      <c r="J1590" s="128"/>
      <c r="K1590" s="124"/>
      <c r="L1590" s="110"/>
      <c r="M1590" s="110"/>
      <c r="N1590" s="110"/>
      <c r="O1590" s="110"/>
      <c r="P1590" s="112"/>
    </row>
    <row r="1591" spans="1:16" ht="12.75" customHeight="1" x14ac:dyDescent="0.2">
      <c r="A1591" s="110"/>
      <c r="B1591" s="110"/>
      <c r="C1591" s="122">
        <f t="shared" si="0"/>
        <v>286</v>
      </c>
      <c r="D1591" s="113" t="e">
        <f t="shared" si="1"/>
        <v>#N/A</v>
      </c>
      <c r="E1591" s="110" t="e">
        <f t="shared" si="3"/>
        <v>#N/A</v>
      </c>
      <c r="F1591" s="122"/>
      <c r="G1591" s="124"/>
      <c r="H1591" s="124"/>
      <c r="I1591" s="124"/>
      <c r="J1591" s="128"/>
      <c r="K1591" s="124"/>
      <c r="L1591" s="110"/>
      <c r="M1591" s="110"/>
      <c r="N1591" s="110"/>
      <c r="O1591" s="110"/>
      <c r="P1591" s="112"/>
    </row>
    <row r="1592" spans="1:16" ht="12.75" customHeight="1" x14ac:dyDescent="0.2">
      <c r="A1592" s="110"/>
      <c r="B1592" s="110"/>
      <c r="C1592" s="122">
        <f t="shared" si="0"/>
        <v>287</v>
      </c>
      <c r="D1592" s="113" t="e">
        <f t="shared" si="1"/>
        <v>#N/A</v>
      </c>
      <c r="E1592" s="110" t="e">
        <f t="shared" si="3"/>
        <v>#N/A</v>
      </c>
      <c r="F1592" s="122"/>
      <c r="G1592" s="124"/>
      <c r="H1592" s="124"/>
      <c r="I1592" s="124"/>
      <c r="J1592" s="128"/>
      <c r="K1592" s="124"/>
      <c r="L1592" s="110"/>
      <c r="M1592" s="110"/>
      <c r="N1592" s="110"/>
      <c r="O1592" s="110"/>
      <c r="P1592" s="112"/>
    </row>
    <row r="1593" spans="1:16" ht="12.75" customHeight="1" x14ac:dyDescent="0.2">
      <c r="A1593" s="110"/>
      <c r="B1593" s="110"/>
      <c r="C1593" s="122">
        <f t="shared" si="0"/>
        <v>288</v>
      </c>
      <c r="D1593" s="113" t="e">
        <f t="shared" si="1"/>
        <v>#N/A</v>
      </c>
      <c r="E1593" s="110" t="e">
        <f t="shared" si="3"/>
        <v>#N/A</v>
      </c>
      <c r="F1593" s="122"/>
      <c r="G1593" s="124"/>
      <c r="H1593" s="124"/>
      <c r="I1593" s="124"/>
      <c r="J1593" s="128"/>
      <c r="K1593" s="124"/>
      <c r="L1593" s="110"/>
      <c r="M1593" s="110"/>
      <c r="N1593" s="110"/>
      <c r="O1593" s="110"/>
      <c r="P1593" s="112"/>
    </row>
    <row r="1594" spans="1:16" ht="12.75" customHeight="1" x14ac:dyDescent="0.2">
      <c r="A1594" s="110"/>
      <c r="B1594" s="110"/>
      <c r="C1594" s="122">
        <f t="shared" si="0"/>
        <v>289</v>
      </c>
      <c r="D1594" s="113" t="e">
        <f t="shared" si="1"/>
        <v>#N/A</v>
      </c>
      <c r="E1594" s="110" t="e">
        <f t="shared" si="3"/>
        <v>#N/A</v>
      </c>
      <c r="F1594" s="122"/>
      <c r="G1594" s="124"/>
      <c r="H1594" s="124"/>
      <c r="I1594" s="124"/>
      <c r="J1594" s="128"/>
      <c r="K1594" s="124"/>
      <c r="L1594" s="110"/>
      <c r="M1594" s="110"/>
      <c r="N1594" s="110"/>
      <c r="O1594" s="110"/>
      <c r="P1594" s="112"/>
    </row>
    <row r="1595" spans="1:16" ht="12.75" customHeight="1" x14ac:dyDescent="0.2">
      <c r="A1595" s="110"/>
      <c r="B1595" s="110"/>
      <c r="C1595" s="122">
        <f t="shared" si="0"/>
        <v>290</v>
      </c>
      <c r="D1595" s="113" t="e">
        <f t="shared" si="1"/>
        <v>#N/A</v>
      </c>
      <c r="E1595" s="110" t="e">
        <f t="shared" si="3"/>
        <v>#N/A</v>
      </c>
      <c r="F1595" s="122"/>
      <c r="G1595" s="124"/>
      <c r="H1595" s="124"/>
      <c r="I1595" s="124"/>
      <c r="J1595" s="128"/>
      <c r="K1595" s="124"/>
      <c r="L1595" s="110"/>
      <c r="M1595" s="110"/>
      <c r="N1595" s="110"/>
      <c r="O1595" s="110"/>
      <c r="P1595" s="112"/>
    </row>
    <row r="1596" spans="1:16" ht="12.75" customHeight="1" x14ac:dyDescent="0.2">
      <c r="A1596" s="110"/>
      <c r="B1596" s="110"/>
      <c r="C1596" s="122">
        <f t="shared" si="0"/>
        <v>291</v>
      </c>
      <c r="D1596" s="113" t="e">
        <f t="shared" si="1"/>
        <v>#N/A</v>
      </c>
      <c r="E1596" s="110" t="e">
        <f t="shared" si="3"/>
        <v>#N/A</v>
      </c>
      <c r="F1596" s="122"/>
      <c r="G1596" s="124"/>
      <c r="H1596" s="124"/>
      <c r="I1596" s="124"/>
      <c r="J1596" s="128"/>
      <c r="K1596" s="124"/>
      <c r="L1596" s="110"/>
      <c r="M1596" s="110"/>
      <c r="N1596" s="110"/>
      <c r="O1596" s="110"/>
      <c r="P1596" s="112"/>
    </row>
    <row r="1597" spans="1:16" ht="12.75" customHeight="1" x14ac:dyDescent="0.2">
      <c r="A1597" s="110"/>
      <c r="B1597" s="110"/>
      <c r="C1597" s="122">
        <f t="shared" si="0"/>
        <v>292</v>
      </c>
      <c r="D1597" s="113" t="e">
        <f t="shared" si="1"/>
        <v>#N/A</v>
      </c>
      <c r="E1597" s="110" t="e">
        <f t="shared" si="3"/>
        <v>#N/A</v>
      </c>
      <c r="F1597" s="122"/>
      <c r="G1597" s="124"/>
      <c r="H1597" s="124"/>
      <c r="I1597" s="124"/>
      <c r="J1597" s="128"/>
      <c r="K1597" s="124"/>
      <c r="L1597" s="110"/>
      <c r="M1597" s="110"/>
      <c r="N1597" s="110"/>
      <c r="O1597" s="110"/>
      <c r="P1597" s="112"/>
    </row>
    <row r="1598" spans="1:16" ht="12.75" customHeight="1" x14ac:dyDescent="0.2">
      <c r="A1598" s="110"/>
      <c r="B1598" s="110"/>
      <c r="C1598" s="122">
        <f t="shared" si="0"/>
        <v>293</v>
      </c>
      <c r="D1598" s="113" t="e">
        <f t="shared" si="1"/>
        <v>#N/A</v>
      </c>
      <c r="E1598" s="110" t="e">
        <f t="shared" si="3"/>
        <v>#N/A</v>
      </c>
      <c r="F1598" s="122"/>
      <c r="G1598" s="124"/>
      <c r="H1598" s="124"/>
      <c r="I1598" s="124"/>
      <c r="J1598" s="128"/>
      <c r="K1598" s="124"/>
      <c r="L1598" s="110"/>
      <c r="M1598" s="110"/>
      <c r="N1598" s="110"/>
      <c r="O1598" s="110"/>
      <c r="P1598" s="112"/>
    </row>
    <row r="1599" spans="1:16" ht="12.75" customHeight="1" x14ac:dyDescent="0.2">
      <c r="A1599" s="110"/>
      <c r="B1599" s="110"/>
      <c r="C1599" s="122">
        <f t="shared" si="0"/>
        <v>294</v>
      </c>
      <c r="D1599" s="113" t="e">
        <f t="shared" si="1"/>
        <v>#N/A</v>
      </c>
      <c r="E1599" s="110" t="e">
        <f t="shared" si="3"/>
        <v>#N/A</v>
      </c>
      <c r="F1599" s="122"/>
      <c r="G1599" s="124"/>
      <c r="H1599" s="124"/>
      <c r="I1599" s="124"/>
      <c r="J1599" s="128"/>
      <c r="K1599" s="124"/>
      <c r="L1599" s="110"/>
      <c r="M1599" s="110"/>
      <c r="N1599" s="110"/>
      <c r="O1599" s="110"/>
      <c r="P1599" s="112"/>
    </row>
    <row r="1600" spans="1:16" ht="12.75" customHeight="1" x14ac:dyDescent="0.2">
      <c r="A1600" s="110"/>
      <c r="B1600" s="110"/>
      <c r="C1600" s="122">
        <f t="shared" si="0"/>
        <v>295</v>
      </c>
      <c r="D1600" s="113" t="e">
        <f t="shared" si="1"/>
        <v>#N/A</v>
      </c>
      <c r="E1600" s="110" t="e">
        <f t="shared" si="3"/>
        <v>#N/A</v>
      </c>
      <c r="F1600" s="122"/>
      <c r="G1600" s="124"/>
      <c r="H1600" s="124"/>
      <c r="I1600" s="124"/>
      <c r="J1600" s="128"/>
      <c r="K1600" s="124"/>
      <c r="L1600" s="110"/>
      <c r="M1600" s="110"/>
      <c r="N1600" s="110"/>
      <c r="O1600" s="110"/>
      <c r="P1600" s="112"/>
    </row>
    <row r="1601" spans="1:16" ht="12.75" customHeight="1" x14ac:dyDescent="0.2">
      <c r="A1601" s="110"/>
      <c r="B1601" s="110"/>
      <c r="C1601" s="122">
        <f t="shared" si="0"/>
        <v>296</v>
      </c>
      <c r="D1601" s="113" t="e">
        <f t="shared" si="1"/>
        <v>#N/A</v>
      </c>
      <c r="E1601" s="110" t="e">
        <f t="shared" si="3"/>
        <v>#N/A</v>
      </c>
      <c r="F1601" s="122"/>
      <c r="G1601" s="124"/>
      <c r="H1601" s="124"/>
      <c r="I1601" s="124"/>
      <c r="J1601" s="128"/>
      <c r="K1601" s="124"/>
      <c r="L1601" s="110"/>
      <c r="M1601" s="110"/>
      <c r="N1601" s="110"/>
      <c r="O1601" s="110"/>
      <c r="P1601" s="112"/>
    </row>
    <row r="1602" spans="1:16" ht="12.75" customHeight="1" x14ac:dyDescent="0.2">
      <c r="A1602" s="110"/>
      <c r="B1602" s="110"/>
      <c r="C1602" s="122">
        <f t="shared" si="0"/>
        <v>297</v>
      </c>
      <c r="D1602" s="113" t="e">
        <f t="shared" si="1"/>
        <v>#N/A</v>
      </c>
      <c r="E1602" s="110" t="e">
        <f t="shared" si="3"/>
        <v>#N/A</v>
      </c>
      <c r="F1602" s="122"/>
      <c r="G1602" s="124"/>
      <c r="H1602" s="124"/>
      <c r="I1602" s="124"/>
      <c r="J1602" s="128"/>
      <c r="K1602" s="124"/>
      <c r="L1602" s="110"/>
      <c r="M1602" s="110"/>
      <c r="N1602" s="110"/>
      <c r="O1602" s="110"/>
      <c r="P1602" s="112"/>
    </row>
    <row r="1603" spans="1:16" ht="12.75" customHeight="1" x14ac:dyDescent="0.2">
      <c r="A1603" s="110"/>
      <c r="B1603" s="110"/>
      <c r="C1603" s="122">
        <f t="shared" si="0"/>
        <v>298</v>
      </c>
      <c r="D1603" s="113" t="e">
        <f t="shared" si="1"/>
        <v>#N/A</v>
      </c>
      <c r="E1603" s="110" t="e">
        <f t="shared" si="3"/>
        <v>#N/A</v>
      </c>
      <c r="F1603" s="122"/>
      <c r="G1603" s="124"/>
      <c r="H1603" s="124"/>
      <c r="I1603" s="124"/>
      <c r="J1603" s="128"/>
      <c r="K1603" s="124"/>
      <c r="L1603" s="110"/>
      <c r="M1603" s="110"/>
      <c r="N1603" s="110"/>
      <c r="O1603" s="110"/>
      <c r="P1603" s="112"/>
    </row>
    <row r="1604" spans="1:16" ht="12.75" customHeight="1" x14ac:dyDescent="0.2">
      <c r="A1604" s="110"/>
      <c r="B1604" s="110"/>
      <c r="C1604" s="122">
        <f t="shared" si="0"/>
        <v>299</v>
      </c>
      <c r="D1604" s="113" t="e">
        <f t="shared" si="1"/>
        <v>#N/A</v>
      </c>
      <c r="E1604" s="110" t="e">
        <f t="shared" si="3"/>
        <v>#N/A</v>
      </c>
      <c r="F1604" s="122"/>
      <c r="G1604" s="124"/>
      <c r="H1604" s="124"/>
      <c r="I1604" s="124"/>
      <c r="J1604" s="128"/>
      <c r="K1604" s="124"/>
      <c r="L1604" s="110"/>
      <c r="M1604" s="110"/>
      <c r="N1604" s="110"/>
      <c r="O1604" s="110"/>
      <c r="P1604" s="112"/>
    </row>
    <row r="1605" spans="1:16" ht="12.75" customHeight="1" x14ac:dyDescent="0.2">
      <c r="A1605" s="110"/>
      <c r="B1605" s="110"/>
      <c r="C1605" s="122">
        <f t="shared" si="0"/>
        <v>300</v>
      </c>
      <c r="D1605" s="113" t="e">
        <f t="shared" si="1"/>
        <v>#N/A</v>
      </c>
      <c r="E1605" s="110" t="e">
        <f t="shared" si="3"/>
        <v>#N/A</v>
      </c>
      <c r="F1605" s="122"/>
      <c r="G1605" s="124"/>
      <c r="H1605" s="124"/>
      <c r="I1605" s="124"/>
      <c r="J1605" s="128"/>
      <c r="K1605" s="124"/>
      <c r="L1605" s="110"/>
      <c r="M1605" s="110"/>
      <c r="N1605" s="110"/>
      <c r="O1605" s="110"/>
      <c r="P1605" s="112"/>
    </row>
    <row r="1606" spans="1:16" ht="12.75" customHeight="1" x14ac:dyDescent="0.2">
      <c r="A1606" s="110"/>
      <c r="B1606" s="110"/>
      <c r="C1606" s="122">
        <f t="shared" si="0"/>
        <v>301</v>
      </c>
      <c r="D1606" s="113" t="e">
        <f t="shared" si="1"/>
        <v>#N/A</v>
      </c>
      <c r="E1606" s="110" t="e">
        <f t="shared" si="3"/>
        <v>#N/A</v>
      </c>
      <c r="F1606" s="122"/>
      <c r="G1606" s="124"/>
      <c r="H1606" s="124"/>
      <c r="I1606" s="124"/>
      <c r="J1606" s="128"/>
      <c r="K1606" s="124"/>
      <c r="L1606" s="110"/>
      <c r="M1606" s="110"/>
      <c r="N1606" s="110"/>
      <c r="O1606" s="110"/>
      <c r="P1606" s="112"/>
    </row>
    <row r="1607" spans="1:16" ht="12.75" customHeight="1" x14ac:dyDescent="0.2">
      <c r="A1607" s="110"/>
      <c r="B1607" s="110"/>
      <c r="C1607" s="122">
        <f t="shared" si="0"/>
        <v>302</v>
      </c>
      <c r="D1607" s="113" t="e">
        <f t="shared" si="1"/>
        <v>#N/A</v>
      </c>
      <c r="E1607" s="110" t="e">
        <f t="shared" si="3"/>
        <v>#N/A</v>
      </c>
      <c r="F1607" s="122"/>
      <c r="G1607" s="124"/>
      <c r="H1607" s="124"/>
      <c r="I1607" s="124"/>
      <c r="J1607" s="128"/>
      <c r="K1607" s="124"/>
      <c r="L1607" s="110"/>
      <c r="M1607" s="110"/>
      <c r="N1607" s="110"/>
      <c r="O1607" s="110"/>
      <c r="P1607" s="112"/>
    </row>
    <row r="1608" spans="1:16" ht="12.75" customHeight="1" x14ac:dyDescent="0.2">
      <c r="A1608" s="110"/>
      <c r="B1608" s="110"/>
      <c r="C1608" s="122">
        <f t="shared" si="0"/>
        <v>303</v>
      </c>
      <c r="D1608" s="113" t="e">
        <f t="shared" si="1"/>
        <v>#N/A</v>
      </c>
      <c r="E1608" s="110" t="e">
        <f t="shared" si="3"/>
        <v>#N/A</v>
      </c>
      <c r="F1608" s="122"/>
      <c r="G1608" s="124"/>
      <c r="H1608" s="124"/>
      <c r="I1608" s="124"/>
      <c r="J1608" s="128"/>
      <c r="K1608" s="124"/>
      <c r="L1608" s="110"/>
      <c r="M1608" s="110"/>
      <c r="N1608" s="110"/>
      <c r="O1608" s="110"/>
      <c r="P1608" s="112"/>
    </row>
    <row r="1609" spans="1:16" ht="12.75" customHeight="1" x14ac:dyDescent="0.2">
      <c r="A1609" s="110"/>
      <c r="B1609" s="110"/>
      <c r="C1609" s="122">
        <f t="shared" si="0"/>
        <v>304</v>
      </c>
      <c r="D1609" s="113" t="e">
        <f t="shared" si="1"/>
        <v>#N/A</v>
      </c>
      <c r="E1609" s="110" t="e">
        <f t="shared" si="3"/>
        <v>#N/A</v>
      </c>
      <c r="F1609" s="122"/>
      <c r="G1609" s="124"/>
      <c r="H1609" s="124"/>
      <c r="I1609" s="124"/>
      <c r="J1609" s="128"/>
      <c r="K1609" s="124"/>
      <c r="L1609" s="110"/>
      <c r="M1609" s="110"/>
      <c r="N1609" s="110"/>
      <c r="O1609" s="110"/>
      <c r="P1609" s="112"/>
    </row>
    <row r="1610" spans="1:16" ht="12.75" customHeight="1" x14ac:dyDescent="0.2">
      <c r="A1610" s="110"/>
      <c r="B1610" s="110"/>
      <c r="C1610" s="122">
        <f t="shared" si="0"/>
        <v>305</v>
      </c>
      <c r="D1610" s="113" t="e">
        <f t="shared" si="1"/>
        <v>#N/A</v>
      </c>
      <c r="E1610" s="110" t="e">
        <f t="shared" si="3"/>
        <v>#N/A</v>
      </c>
      <c r="F1610" s="122"/>
      <c r="G1610" s="124"/>
      <c r="H1610" s="124"/>
      <c r="I1610" s="124"/>
      <c r="J1610" s="128"/>
      <c r="K1610" s="124"/>
      <c r="L1610" s="110"/>
      <c r="M1610" s="110"/>
      <c r="N1610" s="110"/>
      <c r="O1610" s="110"/>
      <c r="P1610" s="112"/>
    </row>
    <row r="1611" spans="1:16" ht="12.75" customHeight="1" x14ac:dyDescent="0.2">
      <c r="A1611" s="110"/>
      <c r="B1611" s="110"/>
      <c r="C1611" s="122">
        <f t="shared" si="0"/>
        <v>306</v>
      </c>
      <c r="D1611" s="113" t="e">
        <f t="shared" si="1"/>
        <v>#N/A</v>
      </c>
      <c r="E1611" s="110" t="e">
        <f t="shared" si="3"/>
        <v>#N/A</v>
      </c>
      <c r="F1611" s="122"/>
      <c r="G1611" s="124"/>
      <c r="H1611" s="124"/>
      <c r="I1611" s="124"/>
      <c r="J1611" s="128"/>
      <c r="K1611" s="124"/>
      <c r="L1611" s="110"/>
      <c r="M1611" s="110"/>
      <c r="N1611" s="110"/>
      <c r="O1611" s="110"/>
      <c r="P1611" s="112"/>
    </row>
    <row r="1612" spans="1:16" ht="12.75" customHeight="1" x14ac:dyDescent="0.2">
      <c r="A1612" s="110"/>
      <c r="B1612" s="110"/>
      <c r="C1612" s="122">
        <f t="shared" si="0"/>
        <v>307</v>
      </c>
      <c r="D1612" s="113" t="e">
        <f t="shared" si="1"/>
        <v>#N/A</v>
      </c>
      <c r="E1612" s="110" t="e">
        <f t="shared" si="3"/>
        <v>#N/A</v>
      </c>
      <c r="F1612" s="122"/>
      <c r="G1612" s="124"/>
      <c r="H1612" s="124"/>
      <c r="I1612" s="124"/>
      <c r="J1612" s="128"/>
      <c r="K1612" s="124"/>
      <c r="L1612" s="110"/>
      <c r="M1612" s="110"/>
      <c r="N1612" s="110"/>
      <c r="O1612" s="110"/>
      <c r="P1612" s="112"/>
    </row>
    <row r="1613" spans="1:16" ht="12.75" customHeight="1" x14ac:dyDescent="0.2">
      <c r="A1613" s="110"/>
      <c r="B1613" s="110"/>
      <c r="C1613" s="122">
        <f t="shared" si="0"/>
        <v>308</v>
      </c>
      <c r="D1613" s="113" t="e">
        <f t="shared" si="1"/>
        <v>#N/A</v>
      </c>
      <c r="E1613" s="110" t="e">
        <f t="shared" si="3"/>
        <v>#N/A</v>
      </c>
      <c r="F1613" s="122"/>
      <c r="G1613" s="124"/>
      <c r="H1613" s="124"/>
      <c r="I1613" s="124"/>
      <c r="J1613" s="128"/>
      <c r="K1613" s="124"/>
      <c r="L1613" s="110"/>
      <c r="M1613" s="110"/>
      <c r="N1613" s="110"/>
      <c r="O1613" s="110"/>
      <c r="P1613" s="112"/>
    </row>
    <row r="1614" spans="1:16" ht="12.75" customHeight="1" x14ac:dyDescent="0.2">
      <c r="A1614" s="110"/>
      <c r="B1614" s="110"/>
      <c r="C1614" s="122">
        <f t="shared" si="0"/>
        <v>309</v>
      </c>
      <c r="D1614" s="113" t="e">
        <f t="shared" si="1"/>
        <v>#N/A</v>
      </c>
      <c r="E1614" s="110" t="e">
        <f t="shared" si="3"/>
        <v>#N/A</v>
      </c>
      <c r="F1614" s="122"/>
      <c r="G1614" s="124"/>
      <c r="H1614" s="124"/>
      <c r="I1614" s="124"/>
      <c r="J1614" s="128"/>
      <c r="K1614" s="124"/>
      <c r="L1614" s="110"/>
      <c r="M1614" s="110"/>
      <c r="N1614" s="110"/>
      <c r="O1614" s="110"/>
      <c r="P1614" s="112"/>
    </row>
    <row r="1615" spans="1:16" ht="12.75" customHeight="1" x14ac:dyDescent="0.2">
      <c r="A1615" s="110"/>
      <c r="B1615" s="110"/>
      <c r="C1615" s="122">
        <f t="shared" si="0"/>
        <v>310</v>
      </c>
      <c r="D1615" s="113" t="e">
        <f t="shared" si="1"/>
        <v>#N/A</v>
      </c>
      <c r="E1615" s="110" t="e">
        <f t="shared" si="3"/>
        <v>#N/A</v>
      </c>
      <c r="F1615" s="122"/>
      <c r="G1615" s="124"/>
      <c r="H1615" s="124"/>
      <c r="I1615" s="124"/>
      <c r="J1615" s="128"/>
      <c r="K1615" s="124"/>
      <c r="L1615" s="110"/>
      <c r="M1615" s="110"/>
      <c r="N1615" s="110"/>
      <c r="O1615" s="110"/>
      <c r="P1615" s="112"/>
    </row>
    <row r="1616" spans="1:16" ht="12.75" customHeight="1" x14ac:dyDescent="0.2">
      <c r="A1616" s="110"/>
      <c r="B1616" s="110"/>
      <c r="C1616" s="122">
        <f t="shared" si="0"/>
        <v>311</v>
      </c>
      <c r="D1616" s="113" t="e">
        <f t="shared" si="1"/>
        <v>#N/A</v>
      </c>
      <c r="E1616" s="110" t="e">
        <f t="shared" si="3"/>
        <v>#N/A</v>
      </c>
      <c r="F1616" s="122"/>
      <c r="G1616" s="124"/>
      <c r="H1616" s="124"/>
      <c r="I1616" s="124"/>
      <c r="J1616" s="128"/>
      <c r="K1616" s="124"/>
      <c r="L1616" s="110"/>
      <c r="M1616" s="110"/>
      <c r="N1616" s="110"/>
      <c r="O1616" s="110"/>
      <c r="P1616" s="112"/>
    </row>
    <row r="1617" spans="1:16" ht="12.75" customHeight="1" x14ac:dyDescent="0.2">
      <c r="A1617" s="110"/>
      <c r="B1617" s="110"/>
      <c r="C1617" s="122">
        <f t="shared" si="0"/>
        <v>312</v>
      </c>
      <c r="D1617" s="113" t="e">
        <f t="shared" si="1"/>
        <v>#N/A</v>
      </c>
      <c r="E1617" s="110" t="e">
        <f t="shared" si="3"/>
        <v>#N/A</v>
      </c>
      <c r="F1617" s="122"/>
      <c r="G1617" s="124"/>
      <c r="H1617" s="124"/>
      <c r="I1617" s="124"/>
      <c r="J1617" s="128"/>
      <c r="K1617" s="124"/>
      <c r="L1617" s="110"/>
      <c r="M1617" s="110"/>
      <c r="N1617" s="110"/>
      <c r="O1617" s="110"/>
      <c r="P1617" s="112"/>
    </row>
    <row r="1618" spans="1:16" ht="12.75" customHeight="1" x14ac:dyDescent="0.2">
      <c r="A1618" s="110"/>
      <c r="B1618" s="110"/>
      <c r="C1618" s="122">
        <f t="shared" si="0"/>
        <v>313</v>
      </c>
      <c r="D1618" s="113" t="e">
        <f t="shared" si="1"/>
        <v>#N/A</v>
      </c>
      <c r="E1618" s="110" t="e">
        <f t="shared" si="3"/>
        <v>#N/A</v>
      </c>
      <c r="F1618" s="122"/>
      <c r="G1618" s="124"/>
      <c r="H1618" s="124"/>
      <c r="I1618" s="124"/>
      <c r="J1618" s="128"/>
      <c r="K1618" s="124"/>
      <c r="L1618" s="110"/>
      <c r="M1618" s="110"/>
      <c r="N1618" s="110"/>
      <c r="O1618" s="110"/>
      <c r="P1618" s="112"/>
    </row>
    <row r="1619" spans="1:16" ht="12.75" customHeight="1" x14ac:dyDescent="0.2">
      <c r="A1619" s="110"/>
      <c r="B1619" s="110"/>
      <c r="C1619" s="122">
        <f t="shared" si="0"/>
        <v>314</v>
      </c>
      <c r="D1619" s="113" t="e">
        <f t="shared" si="1"/>
        <v>#N/A</v>
      </c>
      <c r="E1619" s="110" t="e">
        <f t="shared" si="3"/>
        <v>#N/A</v>
      </c>
      <c r="F1619" s="122"/>
      <c r="G1619" s="124"/>
      <c r="H1619" s="124"/>
      <c r="I1619" s="124"/>
      <c r="J1619" s="128"/>
      <c r="K1619" s="124"/>
      <c r="L1619" s="110"/>
      <c r="M1619" s="110"/>
      <c r="N1619" s="110"/>
      <c r="O1619" s="110"/>
      <c r="P1619" s="112"/>
    </row>
    <row r="1620" spans="1:16" ht="12.75" customHeight="1" x14ac:dyDescent="0.2">
      <c r="A1620" s="110"/>
      <c r="B1620" s="110"/>
      <c r="C1620" s="122">
        <f t="shared" si="0"/>
        <v>315</v>
      </c>
      <c r="D1620" s="113" t="e">
        <f t="shared" si="1"/>
        <v>#N/A</v>
      </c>
      <c r="E1620" s="110" t="e">
        <f t="shared" si="3"/>
        <v>#N/A</v>
      </c>
      <c r="F1620" s="122"/>
      <c r="G1620" s="124"/>
      <c r="H1620" s="124"/>
      <c r="I1620" s="124"/>
      <c r="J1620" s="128"/>
      <c r="K1620" s="124"/>
      <c r="L1620" s="110"/>
      <c r="M1620" s="110"/>
      <c r="N1620" s="110"/>
      <c r="O1620" s="110"/>
      <c r="P1620" s="112"/>
    </row>
    <row r="1621" spans="1:16" ht="12.75" customHeight="1" x14ac:dyDescent="0.2">
      <c r="A1621" s="110"/>
      <c r="B1621" s="110"/>
      <c r="C1621" s="122">
        <f t="shared" si="0"/>
        <v>316</v>
      </c>
      <c r="D1621" s="113" t="e">
        <f t="shared" si="1"/>
        <v>#N/A</v>
      </c>
      <c r="E1621" s="110" t="e">
        <f t="shared" si="3"/>
        <v>#N/A</v>
      </c>
      <c r="F1621" s="122"/>
      <c r="G1621" s="124"/>
      <c r="H1621" s="124"/>
      <c r="I1621" s="124"/>
      <c r="J1621" s="128"/>
      <c r="K1621" s="124"/>
      <c r="L1621" s="110"/>
      <c r="M1621" s="110"/>
      <c r="N1621" s="110"/>
      <c r="O1621" s="110"/>
      <c r="P1621" s="112"/>
    </row>
    <row r="1622" spans="1:16" ht="12.75" customHeight="1" x14ac:dyDescent="0.2">
      <c r="A1622" s="110"/>
      <c r="B1622" s="110"/>
      <c r="C1622" s="122">
        <f t="shared" si="0"/>
        <v>317</v>
      </c>
      <c r="D1622" s="113" t="e">
        <f t="shared" si="1"/>
        <v>#N/A</v>
      </c>
      <c r="E1622" s="110" t="e">
        <f t="shared" si="3"/>
        <v>#N/A</v>
      </c>
      <c r="F1622" s="122"/>
      <c r="G1622" s="124"/>
      <c r="H1622" s="124"/>
      <c r="I1622" s="124"/>
      <c r="J1622" s="128"/>
      <c r="K1622" s="124"/>
      <c r="L1622" s="110"/>
      <c r="M1622" s="110"/>
      <c r="N1622" s="110"/>
      <c r="O1622" s="110"/>
      <c r="P1622" s="112"/>
    </row>
    <row r="1623" spans="1:16" ht="12.75" customHeight="1" x14ac:dyDescent="0.2">
      <c r="A1623" s="110"/>
      <c r="B1623" s="110"/>
      <c r="C1623" s="122">
        <f t="shared" si="0"/>
        <v>318</v>
      </c>
      <c r="D1623" s="113" t="e">
        <f t="shared" si="1"/>
        <v>#N/A</v>
      </c>
      <c r="E1623" s="110" t="e">
        <f t="shared" si="3"/>
        <v>#N/A</v>
      </c>
      <c r="F1623" s="122"/>
      <c r="G1623" s="124"/>
      <c r="H1623" s="124"/>
      <c r="I1623" s="124"/>
      <c r="J1623" s="128"/>
      <c r="K1623" s="124"/>
      <c r="L1623" s="110"/>
      <c r="M1623" s="110"/>
      <c r="N1623" s="110"/>
      <c r="O1623" s="110"/>
      <c r="P1623" s="112"/>
    </row>
    <row r="1624" spans="1:16" ht="12.75" customHeight="1" x14ac:dyDescent="0.2">
      <c r="A1624" s="110"/>
      <c r="B1624" s="110"/>
      <c r="C1624" s="122">
        <f t="shared" si="0"/>
        <v>319</v>
      </c>
      <c r="D1624" s="113" t="e">
        <f t="shared" si="1"/>
        <v>#N/A</v>
      </c>
      <c r="E1624" s="110" t="e">
        <f t="shared" si="3"/>
        <v>#N/A</v>
      </c>
      <c r="F1624" s="122"/>
      <c r="G1624" s="124"/>
      <c r="H1624" s="124"/>
      <c r="I1624" s="124"/>
      <c r="J1624" s="128"/>
      <c r="K1624" s="124"/>
      <c r="L1624" s="110"/>
      <c r="M1624" s="110"/>
      <c r="N1624" s="110"/>
      <c r="O1624" s="110"/>
      <c r="P1624" s="112"/>
    </row>
    <row r="1625" spans="1:16" ht="12.75" customHeight="1" x14ac:dyDescent="0.2">
      <c r="A1625" s="110"/>
      <c r="B1625" s="110"/>
      <c r="C1625" s="122">
        <f t="shared" si="0"/>
        <v>320</v>
      </c>
      <c r="D1625" s="113" t="e">
        <f t="shared" si="1"/>
        <v>#N/A</v>
      </c>
      <c r="E1625" s="110" t="e">
        <f t="shared" si="3"/>
        <v>#N/A</v>
      </c>
      <c r="F1625" s="122"/>
      <c r="G1625" s="124"/>
      <c r="H1625" s="124"/>
      <c r="I1625" s="124"/>
      <c r="J1625" s="128"/>
      <c r="K1625" s="124"/>
      <c r="L1625" s="110"/>
      <c r="M1625" s="110"/>
      <c r="N1625" s="110"/>
      <c r="O1625" s="110"/>
      <c r="P1625" s="112"/>
    </row>
    <row r="1626" spans="1:16" ht="12.75" customHeight="1" x14ac:dyDescent="0.2">
      <c r="A1626" s="110"/>
      <c r="B1626" s="110"/>
      <c r="C1626" s="122">
        <f t="shared" si="0"/>
        <v>321</v>
      </c>
      <c r="D1626" s="113" t="e">
        <f t="shared" si="1"/>
        <v>#N/A</v>
      </c>
      <c r="E1626" s="110" t="e">
        <f t="shared" si="3"/>
        <v>#N/A</v>
      </c>
      <c r="F1626" s="122"/>
      <c r="G1626" s="124"/>
      <c r="H1626" s="124"/>
      <c r="I1626" s="124"/>
      <c r="J1626" s="128"/>
      <c r="K1626" s="124"/>
      <c r="L1626" s="110"/>
      <c r="M1626" s="110"/>
      <c r="N1626" s="110"/>
      <c r="O1626" s="110"/>
      <c r="P1626" s="112"/>
    </row>
    <row r="1627" spans="1:16" ht="12.75" customHeight="1" x14ac:dyDescent="0.2">
      <c r="A1627" s="110"/>
      <c r="B1627" s="110"/>
      <c r="C1627" s="122">
        <f t="shared" si="0"/>
        <v>322</v>
      </c>
      <c r="D1627" s="113" t="e">
        <f t="shared" si="1"/>
        <v>#N/A</v>
      </c>
      <c r="E1627" s="110" t="e">
        <f t="shared" si="3"/>
        <v>#N/A</v>
      </c>
      <c r="F1627" s="122"/>
      <c r="G1627" s="124"/>
      <c r="H1627" s="124"/>
      <c r="I1627" s="124"/>
      <c r="J1627" s="128"/>
      <c r="K1627" s="124"/>
      <c r="L1627" s="110"/>
      <c r="M1627" s="110"/>
      <c r="N1627" s="110"/>
      <c r="O1627" s="110"/>
      <c r="P1627" s="112"/>
    </row>
    <row r="1628" spans="1:16" ht="12.75" customHeight="1" x14ac:dyDescent="0.2">
      <c r="A1628" s="110"/>
      <c r="B1628" s="110"/>
      <c r="C1628" s="122">
        <f t="shared" si="0"/>
        <v>323</v>
      </c>
      <c r="D1628" s="113" t="e">
        <f t="shared" si="1"/>
        <v>#N/A</v>
      </c>
      <c r="E1628" s="110" t="e">
        <f t="shared" si="3"/>
        <v>#N/A</v>
      </c>
      <c r="F1628" s="122"/>
      <c r="G1628" s="124"/>
      <c r="H1628" s="124"/>
      <c r="I1628" s="124"/>
      <c r="J1628" s="128"/>
      <c r="K1628" s="124"/>
      <c r="L1628" s="110"/>
      <c r="M1628" s="110"/>
      <c r="N1628" s="110"/>
      <c r="O1628" s="110"/>
      <c r="P1628" s="112"/>
    </row>
    <row r="1629" spans="1:16" ht="12.75" customHeight="1" x14ac:dyDescent="0.2">
      <c r="A1629" s="110"/>
      <c r="B1629" s="110"/>
      <c r="C1629" s="122">
        <f t="shared" si="0"/>
        <v>324</v>
      </c>
      <c r="D1629" s="113" t="e">
        <f t="shared" si="1"/>
        <v>#N/A</v>
      </c>
      <c r="E1629" s="110" t="e">
        <f t="shared" si="3"/>
        <v>#N/A</v>
      </c>
      <c r="F1629" s="122"/>
      <c r="G1629" s="124"/>
      <c r="H1629" s="124"/>
      <c r="I1629" s="124"/>
      <c r="J1629" s="128"/>
      <c r="K1629" s="124"/>
      <c r="L1629" s="110"/>
      <c r="M1629" s="110"/>
      <c r="N1629" s="110"/>
      <c r="O1629" s="110"/>
      <c r="P1629" s="112"/>
    </row>
    <row r="1630" spans="1:16" ht="12.75" customHeight="1" x14ac:dyDescent="0.2">
      <c r="A1630" s="110"/>
      <c r="B1630" s="110"/>
      <c r="C1630" s="122">
        <f t="shared" si="0"/>
        <v>325</v>
      </c>
      <c r="D1630" s="113" t="e">
        <f t="shared" si="1"/>
        <v>#N/A</v>
      </c>
      <c r="E1630" s="110" t="e">
        <f t="shared" si="3"/>
        <v>#N/A</v>
      </c>
      <c r="F1630" s="122"/>
      <c r="G1630" s="124"/>
      <c r="H1630" s="124"/>
      <c r="I1630" s="124"/>
      <c r="J1630" s="128"/>
      <c r="K1630" s="124"/>
      <c r="L1630" s="110"/>
      <c r="M1630" s="110"/>
      <c r="N1630" s="110"/>
      <c r="O1630" s="110"/>
      <c r="P1630" s="112"/>
    </row>
    <row r="1631" spans="1:16" ht="12.75" customHeight="1" x14ac:dyDescent="0.2">
      <c r="A1631" s="110"/>
      <c r="B1631" s="110"/>
      <c r="C1631" s="122">
        <f t="shared" si="0"/>
        <v>326</v>
      </c>
      <c r="D1631" s="113" t="e">
        <f t="shared" si="1"/>
        <v>#N/A</v>
      </c>
      <c r="E1631" s="110" t="e">
        <f t="shared" si="3"/>
        <v>#N/A</v>
      </c>
      <c r="F1631" s="122"/>
      <c r="G1631" s="124"/>
      <c r="H1631" s="124"/>
      <c r="I1631" s="124"/>
      <c r="J1631" s="128"/>
      <c r="K1631" s="124"/>
      <c r="L1631" s="110"/>
      <c r="M1631" s="110"/>
      <c r="N1631" s="110"/>
      <c r="O1631" s="110"/>
      <c r="P1631" s="112"/>
    </row>
    <row r="1632" spans="1:16" ht="12.75" customHeight="1" x14ac:dyDescent="0.2">
      <c r="A1632" s="110"/>
      <c r="B1632" s="110"/>
      <c r="C1632" s="122">
        <f t="shared" si="0"/>
        <v>327</v>
      </c>
      <c r="D1632" s="113" t="e">
        <f t="shared" si="1"/>
        <v>#N/A</v>
      </c>
      <c r="E1632" s="110" t="e">
        <f t="shared" si="3"/>
        <v>#N/A</v>
      </c>
      <c r="F1632" s="122"/>
      <c r="G1632" s="124"/>
      <c r="H1632" s="124"/>
      <c r="I1632" s="124"/>
      <c r="J1632" s="128"/>
      <c r="K1632" s="124"/>
      <c r="L1632" s="110"/>
      <c r="M1632" s="110"/>
      <c r="N1632" s="110"/>
      <c r="O1632" s="110"/>
      <c r="P1632" s="112"/>
    </row>
    <row r="1633" spans="1:16" ht="12.75" customHeight="1" x14ac:dyDescent="0.2">
      <c r="A1633" s="110"/>
      <c r="B1633" s="110"/>
      <c r="C1633" s="122">
        <f t="shared" si="0"/>
        <v>328</v>
      </c>
      <c r="D1633" s="113" t="e">
        <f t="shared" si="1"/>
        <v>#N/A</v>
      </c>
      <c r="E1633" s="110" t="e">
        <f t="shared" si="3"/>
        <v>#N/A</v>
      </c>
      <c r="F1633" s="122"/>
      <c r="G1633" s="124"/>
      <c r="H1633" s="124"/>
      <c r="I1633" s="124"/>
      <c r="J1633" s="128"/>
      <c r="K1633" s="124"/>
      <c r="L1633" s="110"/>
      <c r="M1633" s="110"/>
      <c r="N1633" s="110"/>
      <c r="O1633" s="110"/>
      <c r="P1633" s="112"/>
    </row>
    <row r="1634" spans="1:16" ht="12.75" customHeight="1" x14ac:dyDescent="0.2">
      <c r="A1634" s="110"/>
      <c r="B1634" s="110"/>
      <c r="C1634" s="122">
        <f t="shared" si="0"/>
        <v>329</v>
      </c>
      <c r="D1634" s="113" t="e">
        <f t="shared" si="1"/>
        <v>#N/A</v>
      </c>
      <c r="E1634" s="110" t="e">
        <f t="shared" si="3"/>
        <v>#N/A</v>
      </c>
      <c r="F1634" s="122"/>
      <c r="G1634" s="124"/>
      <c r="H1634" s="124"/>
      <c r="I1634" s="124"/>
      <c r="J1634" s="128"/>
      <c r="K1634" s="124"/>
      <c r="L1634" s="110"/>
      <c r="M1634" s="110"/>
      <c r="N1634" s="110"/>
      <c r="O1634" s="110"/>
      <c r="P1634" s="112"/>
    </row>
    <row r="1635" spans="1:16" ht="12.75" customHeight="1" x14ac:dyDescent="0.2">
      <c r="A1635" s="110"/>
      <c r="B1635" s="110"/>
      <c r="C1635" s="122">
        <f t="shared" si="0"/>
        <v>330</v>
      </c>
      <c r="D1635" s="113" t="e">
        <f t="shared" si="1"/>
        <v>#N/A</v>
      </c>
      <c r="E1635" s="110" t="e">
        <f t="shared" si="3"/>
        <v>#N/A</v>
      </c>
      <c r="F1635" s="122"/>
      <c r="G1635" s="124"/>
      <c r="H1635" s="124"/>
      <c r="I1635" s="124"/>
      <c r="J1635" s="128"/>
      <c r="K1635" s="124"/>
      <c r="L1635" s="110"/>
      <c r="M1635" s="110"/>
      <c r="N1635" s="110"/>
      <c r="O1635" s="110"/>
      <c r="P1635" s="112"/>
    </row>
    <row r="1636" spans="1:16" ht="12.75" customHeight="1" x14ac:dyDescent="0.2">
      <c r="A1636" s="110"/>
      <c r="B1636" s="110"/>
      <c r="C1636" s="122">
        <f t="shared" si="0"/>
        <v>331</v>
      </c>
      <c r="D1636" s="113" t="e">
        <f t="shared" si="1"/>
        <v>#N/A</v>
      </c>
      <c r="E1636" s="110" t="e">
        <f t="shared" si="3"/>
        <v>#N/A</v>
      </c>
      <c r="F1636" s="122"/>
      <c r="G1636" s="124"/>
      <c r="H1636" s="124"/>
      <c r="I1636" s="124"/>
      <c r="J1636" s="128"/>
      <c r="K1636" s="124"/>
      <c r="L1636" s="110"/>
      <c r="M1636" s="110"/>
      <c r="N1636" s="110"/>
      <c r="O1636" s="110"/>
      <c r="P1636" s="112"/>
    </row>
    <row r="1637" spans="1:16" ht="12.75" customHeight="1" x14ac:dyDescent="0.2">
      <c r="A1637" s="110"/>
      <c r="B1637" s="110"/>
      <c r="C1637" s="122">
        <f t="shared" si="0"/>
        <v>332</v>
      </c>
      <c r="D1637" s="113" t="e">
        <f t="shared" si="1"/>
        <v>#N/A</v>
      </c>
      <c r="E1637" s="110" t="e">
        <f t="shared" si="3"/>
        <v>#N/A</v>
      </c>
      <c r="F1637" s="122"/>
      <c r="G1637" s="124"/>
      <c r="H1637" s="124"/>
      <c r="I1637" s="124"/>
      <c r="J1637" s="128"/>
      <c r="K1637" s="124"/>
      <c r="L1637" s="110"/>
      <c r="M1637" s="110"/>
      <c r="N1637" s="110"/>
      <c r="O1637" s="110"/>
      <c r="P1637" s="112"/>
    </row>
    <row r="1638" spans="1:16" ht="12.75" customHeight="1" x14ac:dyDescent="0.2">
      <c r="A1638" s="110"/>
      <c r="B1638" s="110"/>
      <c r="C1638" s="122">
        <f t="shared" si="0"/>
        <v>333</v>
      </c>
      <c r="D1638" s="113" t="e">
        <f t="shared" si="1"/>
        <v>#N/A</v>
      </c>
      <c r="E1638" s="110" t="e">
        <f t="shared" si="3"/>
        <v>#N/A</v>
      </c>
      <c r="F1638" s="122"/>
      <c r="G1638" s="124"/>
      <c r="H1638" s="124"/>
      <c r="I1638" s="124"/>
      <c r="J1638" s="128"/>
      <c r="K1638" s="124"/>
      <c r="L1638" s="110"/>
      <c r="M1638" s="110"/>
      <c r="N1638" s="110"/>
      <c r="O1638" s="110"/>
      <c r="P1638" s="112"/>
    </row>
    <row r="1639" spans="1:16" ht="12.75" customHeight="1" x14ac:dyDescent="0.2">
      <c r="A1639" s="110"/>
      <c r="B1639" s="110"/>
      <c r="C1639" s="122">
        <f t="shared" si="0"/>
        <v>334</v>
      </c>
      <c r="D1639" s="113" t="e">
        <f t="shared" si="1"/>
        <v>#N/A</v>
      </c>
      <c r="E1639" s="110" t="e">
        <f t="shared" si="3"/>
        <v>#N/A</v>
      </c>
      <c r="F1639" s="122"/>
      <c r="G1639" s="124"/>
      <c r="H1639" s="124"/>
      <c r="I1639" s="124"/>
      <c r="J1639" s="128"/>
      <c r="K1639" s="124"/>
      <c r="L1639" s="110"/>
      <c r="M1639" s="110"/>
      <c r="N1639" s="110"/>
      <c r="O1639" s="110"/>
      <c r="P1639" s="112"/>
    </row>
    <row r="1640" spans="1:16" ht="12.75" customHeight="1" x14ac:dyDescent="0.2">
      <c r="A1640" s="110"/>
      <c r="B1640" s="110"/>
      <c r="C1640" s="122">
        <f t="shared" si="0"/>
        <v>335</v>
      </c>
      <c r="D1640" s="113" t="e">
        <f t="shared" si="1"/>
        <v>#N/A</v>
      </c>
      <c r="E1640" s="110" t="e">
        <f t="shared" si="3"/>
        <v>#N/A</v>
      </c>
      <c r="F1640" s="122"/>
      <c r="G1640" s="124"/>
      <c r="H1640" s="124"/>
      <c r="I1640" s="124"/>
      <c r="J1640" s="128"/>
      <c r="K1640" s="124"/>
      <c r="L1640" s="110"/>
      <c r="M1640" s="110"/>
      <c r="N1640" s="110"/>
      <c r="O1640" s="110"/>
      <c r="P1640" s="112"/>
    </row>
    <row r="1641" spans="1:16" ht="12.75" customHeight="1" x14ac:dyDescent="0.2">
      <c r="A1641" s="110"/>
      <c r="B1641" s="110"/>
      <c r="C1641" s="122">
        <f t="shared" si="0"/>
        <v>336</v>
      </c>
      <c r="D1641" s="113" t="e">
        <f t="shared" si="1"/>
        <v>#N/A</v>
      </c>
      <c r="E1641" s="110" t="e">
        <f t="shared" si="3"/>
        <v>#N/A</v>
      </c>
      <c r="F1641" s="122"/>
      <c r="G1641" s="124"/>
      <c r="H1641" s="124"/>
      <c r="I1641" s="124"/>
      <c r="J1641" s="128"/>
      <c r="K1641" s="124"/>
      <c r="L1641" s="110"/>
      <c r="M1641" s="110"/>
      <c r="N1641" s="110"/>
      <c r="O1641" s="110"/>
      <c r="P1641" s="112"/>
    </row>
    <row r="1642" spans="1:16" ht="12.75" customHeight="1" x14ac:dyDescent="0.2">
      <c r="A1642" s="110"/>
      <c r="B1642" s="110"/>
      <c r="C1642" s="122">
        <f t="shared" si="0"/>
        <v>337</v>
      </c>
      <c r="D1642" s="113" t="e">
        <f t="shared" si="1"/>
        <v>#N/A</v>
      </c>
      <c r="E1642" s="110" t="e">
        <f t="shared" si="3"/>
        <v>#N/A</v>
      </c>
      <c r="F1642" s="122"/>
      <c r="G1642" s="124"/>
      <c r="H1642" s="124"/>
      <c r="I1642" s="124"/>
      <c r="J1642" s="128"/>
      <c r="K1642" s="124"/>
      <c r="L1642" s="110"/>
      <c r="M1642" s="110"/>
      <c r="N1642" s="110"/>
      <c r="O1642" s="110"/>
      <c r="P1642" s="112"/>
    </row>
    <row r="1643" spans="1:16" ht="12.75" customHeight="1" x14ac:dyDescent="0.2">
      <c r="A1643" s="110"/>
      <c r="B1643" s="110"/>
      <c r="C1643" s="122">
        <f t="shared" si="0"/>
        <v>338</v>
      </c>
      <c r="D1643" s="113" t="e">
        <f t="shared" si="1"/>
        <v>#N/A</v>
      </c>
      <c r="E1643" s="110" t="e">
        <f t="shared" si="3"/>
        <v>#N/A</v>
      </c>
      <c r="F1643" s="122"/>
      <c r="G1643" s="124"/>
      <c r="H1643" s="124"/>
      <c r="I1643" s="124"/>
      <c r="J1643" s="128"/>
      <c r="K1643" s="124"/>
      <c r="L1643" s="110"/>
      <c r="M1643" s="110"/>
      <c r="N1643" s="110"/>
      <c r="O1643" s="110"/>
      <c r="P1643" s="112"/>
    </row>
    <row r="1644" spans="1:16" ht="12.75" customHeight="1" x14ac:dyDescent="0.2">
      <c r="A1644" s="110"/>
      <c r="B1644" s="110"/>
      <c r="C1644" s="122">
        <f t="shared" si="0"/>
        <v>339</v>
      </c>
      <c r="D1644" s="113" t="e">
        <f t="shared" si="1"/>
        <v>#N/A</v>
      </c>
      <c r="E1644" s="110" t="e">
        <f t="shared" si="3"/>
        <v>#N/A</v>
      </c>
      <c r="F1644" s="122"/>
      <c r="G1644" s="124"/>
      <c r="H1644" s="124"/>
      <c r="I1644" s="124"/>
      <c r="J1644" s="128"/>
      <c r="K1644" s="124"/>
      <c r="L1644" s="110"/>
      <c r="M1644" s="110"/>
      <c r="N1644" s="110"/>
      <c r="O1644" s="110"/>
      <c r="P1644" s="112"/>
    </row>
    <row r="1645" spans="1:16" ht="12.75" customHeight="1" x14ac:dyDescent="0.2">
      <c r="A1645" s="110"/>
      <c r="B1645" s="110"/>
      <c r="C1645" s="122">
        <f t="shared" si="0"/>
        <v>340</v>
      </c>
      <c r="D1645" s="113" t="e">
        <f t="shared" si="1"/>
        <v>#N/A</v>
      </c>
      <c r="E1645" s="110" t="e">
        <f t="shared" si="3"/>
        <v>#N/A</v>
      </c>
      <c r="F1645" s="122"/>
      <c r="G1645" s="124"/>
      <c r="H1645" s="124"/>
      <c r="I1645" s="124"/>
      <c r="J1645" s="128"/>
      <c r="K1645" s="124"/>
      <c r="L1645" s="110"/>
      <c r="M1645" s="110"/>
      <c r="N1645" s="110"/>
      <c r="O1645" s="110"/>
      <c r="P1645" s="112"/>
    </row>
    <row r="1646" spans="1:16" ht="12.75" customHeight="1" x14ac:dyDescent="0.2">
      <c r="A1646" s="110"/>
      <c r="B1646" s="110"/>
      <c r="C1646" s="122">
        <f t="shared" si="0"/>
        <v>341</v>
      </c>
      <c r="D1646" s="113" t="e">
        <f t="shared" si="1"/>
        <v>#N/A</v>
      </c>
      <c r="E1646" s="110" t="e">
        <f t="shared" si="3"/>
        <v>#N/A</v>
      </c>
      <c r="F1646" s="122"/>
      <c r="G1646" s="124"/>
      <c r="H1646" s="124"/>
      <c r="I1646" s="124"/>
      <c r="J1646" s="128"/>
      <c r="K1646" s="124"/>
      <c r="L1646" s="110"/>
      <c r="M1646" s="110"/>
      <c r="N1646" s="110"/>
      <c r="O1646" s="110"/>
      <c r="P1646" s="112"/>
    </row>
    <row r="1647" spans="1:16" ht="12.75" customHeight="1" x14ac:dyDescent="0.2">
      <c r="A1647" s="110"/>
      <c r="B1647" s="110"/>
      <c r="C1647" s="122">
        <f t="shared" si="0"/>
        <v>342</v>
      </c>
      <c r="D1647" s="113" t="e">
        <f t="shared" si="1"/>
        <v>#N/A</v>
      </c>
      <c r="E1647" s="110" t="e">
        <f t="shared" si="3"/>
        <v>#N/A</v>
      </c>
      <c r="F1647" s="122"/>
      <c r="G1647" s="124"/>
      <c r="H1647" s="124"/>
      <c r="I1647" s="124"/>
      <c r="J1647" s="128"/>
      <c r="K1647" s="124"/>
      <c r="L1647" s="110"/>
      <c r="M1647" s="110"/>
      <c r="N1647" s="110"/>
      <c r="O1647" s="110"/>
      <c r="P1647" s="112"/>
    </row>
    <row r="1648" spans="1:16" ht="12.75" customHeight="1" x14ac:dyDescent="0.2">
      <c r="A1648" s="110"/>
      <c r="B1648" s="110"/>
      <c r="C1648" s="122">
        <f t="shared" si="0"/>
        <v>343</v>
      </c>
      <c r="D1648" s="113" t="e">
        <f t="shared" si="1"/>
        <v>#N/A</v>
      </c>
      <c r="E1648" s="110" t="e">
        <f t="shared" si="3"/>
        <v>#N/A</v>
      </c>
      <c r="F1648" s="122"/>
      <c r="G1648" s="124"/>
      <c r="H1648" s="124"/>
      <c r="I1648" s="124"/>
      <c r="J1648" s="128"/>
      <c r="K1648" s="124"/>
      <c r="L1648" s="110"/>
      <c r="M1648" s="110"/>
      <c r="N1648" s="110"/>
      <c r="O1648" s="110"/>
      <c r="P1648" s="112"/>
    </row>
    <row r="1649" spans="1:16" ht="12.75" customHeight="1" x14ac:dyDescent="0.2">
      <c r="A1649" s="110"/>
      <c r="B1649" s="110"/>
      <c r="C1649" s="122">
        <f t="shared" si="0"/>
        <v>344</v>
      </c>
      <c r="D1649" s="113" t="e">
        <f t="shared" si="1"/>
        <v>#N/A</v>
      </c>
      <c r="E1649" s="110" t="e">
        <f t="shared" si="3"/>
        <v>#N/A</v>
      </c>
      <c r="F1649" s="122"/>
      <c r="G1649" s="124"/>
      <c r="H1649" s="124"/>
      <c r="I1649" s="124"/>
      <c r="J1649" s="128"/>
      <c r="K1649" s="124"/>
      <c r="L1649" s="110"/>
      <c r="M1649" s="110"/>
      <c r="N1649" s="110"/>
      <c r="O1649" s="110"/>
      <c r="P1649" s="112"/>
    </row>
    <row r="1650" spans="1:16" ht="12.75" customHeight="1" x14ac:dyDescent="0.2">
      <c r="A1650" s="110"/>
      <c r="B1650" s="110"/>
      <c r="C1650" s="122">
        <f t="shared" si="0"/>
        <v>345</v>
      </c>
      <c r="D1650" s="113" t="e">
        <f t="shared" si="1"/>
        <v>#N/A</v>
      </c>
      <c r="E1650" s="110" t="e">
        <f t="shared" si="3"/>
        <v>#N/A</v>
      </c>
      <c r="F1650" s="122"/>
      <c r="G1650" s="124"/>
      <c r="H1650" s="124"/>
      <c r="I1650" s="124"/>
      <c r="J1650" s="128"/>
      <c r="K1650" s="124"/>
      <c r="L1650" s="110"/>
      <c r="M1650" s="110"/>
      <c r="N1650" s="110"/>
      <c r="O1650" s="110"/>
      <c r="P1650" s="112"/>
    </row>
    <row r="1651" spans="1:16" ht="12.75" customHeight="1" x14ac:dyDescent="0.2">
      <c r="A1651" s="110"/>
      <c r="B1651" s="110"/>
      <c r="C1651" s="122">
        <f t="shared" si="0"/>
        <v>346</v>
      </c>
      <c r="D1651" s="113" t="e">
        <f t="shared" si="1"/>
        <v>#N/A</v>
      </c>
      <c r="E1651" s="110" t="e">
        <f t="shared" si="3"/>
        <v>#N/A</v>
      </c>
      <c r="F1651" s="122"/>
      <c r="G1651" s="124"/>
      <c r="H1651" s="124"/>
      <c r="I1651" s="124"/>
      <c r="J1651" s="128"/>
      <c r="K1651" s="124"/>
      <c r="L1651" s="110"/>
      <c r="M1651" s="110"/>
      <c r="N1651" s="110"/>
      <c r="O1651" s="110"/>
      <c r="P1651" s="112"/>
    </row>
    <row r="1652" spans="1:16" ht="12.75" customHeight="1" x14ac:dyDescent="0.2">
      <c r="A1652" s="110"/>
      <c r="B1652" s="110"/>
      <c r="C1652" s="122">
        <f t="shared" si="0"/>
        <v>347</v>
      </c>
      <c r="D1652" s="113" t="e">
        <f t="shared" si="1"/>
        <v>#N/A</v>
      </c>
      <c r="E1652" s="110" t="e">
        <f t="shared" si="3"/>
        <v>#N/A</v>
      </c>
      <c r="F1652" s="122"/>
      <c r="G1652" s="124"/>
      <c r="H1652" s="124"/>
      <c r="I1652" s="124"/>
      <c r="J1652" s="128"/>
      <c r="K1652" s="124"/>
      <c r="L1652" s="110"/>
      <c r="M1652" s="110"/>
      <c r="N1652" s="110"/>
      <c r="O1652" s="110"/>
      <c r="P1652" s="112"/>
    </row>
    <row r="1653" spans="1:16" ht="12.75" customHeight="1" x14ac:dyDescent="0.2">
      <c r="A1653" s="110"/>
      <c r="B1653" s="110"/>
      <c r="C1653" s="122">
        <f t="shared" si="0"/>
        <v>348</v>
      </c>
      <c r="D1653" s="113" t="e">
        <f t="shared" si="1"/>
        <v>#N/A</v>
      </c>
      <c r="E1653" s="110" t="e">
        <f t="shared" si="3"/>
        <v>#N/A</v>
      </c>
      <c r="F1653" s="122"/>
      <c r="G1653" s="124"/>
      <c r="H1653" s="124"/>
      <c r="I1653" s="124"/>
      <c r="J1653" s="128"/>
      <c r="K1653" s="124"/>
      <c r="L1653" s="110"/>
      <c r="M1653" s="110"/>
      <c r="N1653" s="110"/>
      <c r="O1653" s="110"/>
      <c r="P1653" s="112"/>
    </row>
    <row r="1654" spans="1:16" ht="12.75" customHeight="1" x14ac:dyDescent="0.2">
      <c r="A1654" s="110"/>
      <c r="B1654" s="110"/>
      <c r="C1654" s="122">
        <f t="shared" si="0"/>
        <v>349</v>
      </c>
      <c r="D1654" s="113" t="e">
        <f t="shared" si="1"/>
        <v>#N/A</v>
      </c>
      <c r="E1654" s="110" t="e">
        <f t="shared" si="3"/>
        <v>#N/A</v>
      </c>
      <c r="F1654" s="122"/>
      <c r="G1654" s="124"/>
      <c r="H1654" s="124"/>
      <c r="I1654" s="124"/>
      <c r="J1654" s="128"/>
      <c r="K1654" s="124"/>
      <c r="L1654" s="110"/>
      <c r="M1654" s="110"/>
      <c r="N1654" s="110"/>
      <c r="O1654" s="110"/>
      <c r="P1654" s="112"/>
    </row>
    <row r="1655" spans="1:16" ht="12.75" customHeight="1" x14ac:dyDescent="0.2">
      <c r="A1655" s="110"/>
      <c r="B1655" s="110"/>
      <c r="C1655" s="122">
        <f t="shared" si="0"/>
        <v>350</v>
      </c>
      <c r="D1655" s="113" t="e">
        <f t="shared" si="1"/>
        <v>#N/A</v>
      </c>
      <c r="E1655" s="110" t="e">
        <f t="shared" si="3"/>
        <v>#N/A</v>
      </c>
      <c r="F1655" s="122"/>
      <c r="G1655" s="124"/>
      <c r="H1655" s="124"/>
      <c r="I1655" s="124"/>
      <c r="J1655" s="128"/>
      <c r="K1655" s="124"/>
      <c r="L1655" s="110"/>
      <c r="M1655" s="110"/>
      <c r="N1655" s="110"/>
      <c r="O1655" s="110"/>
      <c r="P1655" s="112"/>
    </row>
    <row r="1656" spans="1:16" ht="12.75" customHeight="1" x14ac:dyDescent="0.2">
      <c r="A1656" s="110"/>
      <c r="B1656" s="110"/>
      <c r="C1656" s="122">
        <f t="shared" si="0"/>
        <v>351</v>
      </c>
      <c r="D1656" s="113" t="e">
        <f t="shared" si="1"/>
        <v>#N/A</v>
      </c>
      <c r="E1656" s="110" t="e">
        <f t="shared" si="3"/>
        <v>#N/A</v>
      </c>
      <c r="F1656" s="122"/>
      <c r="G1656" s="124"/>
      <c r="H1656" s="124"/>
      <c r="I1656" s="124"/>
      <c r="J1656" s="128"/>
      <c r="K1656" s="124"/>
      <c r="L1656" s="110"/>
      <c r="M1656" s="110"/>
      <c r="N1656" s="110"/>
      <c r="O1656" s="110"/>
      <c r="P1656" s="112"/>
    </row>
    <row r="1657" spans="1:16" ht="12.75" customHeight="1" x14ac:dyDescent="0.2">
      <c r="A1657" s="110"/>
      <c r="B1657" s="110"/>
      <c r="C1657" s="122">
        <f t="shared" si="0"/>
        <v>352</v>
      </c>
      <c r="D1657" s="113" t="e">
        <f t="shared" si="1"/>
        <v>#N/A</v>
      </c>
      <c r="E1657" s="110" t="e">
        <f t="shared" si="3"/>
        <v>#N/A</v>
      </c>
      <c r="F1657" s="122"/>
      <c r="G1657" s="124"/>
      <c r="H1657" s="124"/>
      <c r="I1657" s="124"/>
      <c r="J1657" s="128"/>
      <c r="K1657" s="124"/>
      <c r="L1657" s="110"/>
      <c r="M1657" s="110"/>
      <c r="N1657" s="110"/>
      <c r="O1657" s="110"/>
      <c r="P1657" s="112"/>
    </row>
    <row r="1658" spans="1:16" ht="12.75" customHeight="1" x14ac:dyDescent="0.2">
      <c r="A1658" s="110"/>
      <c r="B1658" s="110"/>
      <c r="C1658" s="122">
        <f t="shared" si="0"/>
        <v>353</v>
      </c>
      <c r="D1658" s="113" t="e">
        <f t="shared" si="1"/>
        <v>#N/A</v>
      </c>
      <c r="E1658" s="110" t="e">
        <f t="shared" si="3"/>
        <v>#N/A</v>
      </c>
      <c r="F1658" s="122"/>
      <c r="G1658" s="124"/>
      <c r="H1658" s="124"/>
      <c r="I1658" s="124"/>
      <c r="J1658" s="128"/>
      <c r="K1658" s="124"/>
      <c r="L1658" s="110"/>
      <c r="M1658" s="110"/>
      <c r="N1658" s="110"/>
      <c r="O1658" s="110"/>
      <c r="P1658" s="112"/>
    </row>
    <row r="1659" spans="1:16" ht="12.75" customHeight="1" x14ac:dyDescent="0.2">
      <c r="A1659" s="110"/>
      <c r="B1659" s="110"/>
      <c r="C1659" s="122">
        <f t="shared" si="0"/>
        <v>354</v>
      </c>
      <c r="D1659" s="113" t="e">
        <f t="shared" si="1"/>
        <v>#N/A</v>
      </c>
      <c r="E1659" s="110" t="e">
        <f t="shared" si="3"/>
        <v>#N/A</v>
      </c>
      <c r="F1659" s="122"/>
      <c r="G1659" s="124"/>
      <c r="H1659" s="124"/>
      <c r="I1659" s="124"/>
      <c r="J1659" s="128"/>
      <c r="K1659" s="124"/>
      <c r="L1659" s="110"/>
      <c r="M1659" s="110"/>
      <c r="N1659" s="110"/>
      <c r="O1659" s="110"/>
      <c r="P1659" s="112"/>
    </row>
    <row r="1660" spans="1:16" ht="12.75" customHeight="1" x14ac:dyDescent="0.2">
      <c r="A1660" s="110"/>
      <c r="B1660" s="110"/>
      <c r="C1660" s="122">
        <f t="shared" si="0"/>
        <v>355</v>
      </c>
      <c r="D1660" s="113" t="e">
        <f t="shared" si="1"/>
        <v>#N/A</v>
      </c>
      <c r="E1660" s="110" t="e">
        <f t="shared" si="3"/>
        <v>#N/A</v>
      </c>
      <c r="F1660" s="122"/>
      <c r="G1660" s="124"/>
      <c r="H1660" s="124"/>
      <c r="I1660" s="124"/>
      <c r="J1660" s="128"/>
      <c r="K1660" s="124"/>
      <c r="L1660" s="110"/>
      <c r="M1660" s="110"/>
      <c r="N1660" s="110"/>
      <c r="O1660" s="110"/>
      <c r="P1660" s="112"/>
    </row>
    <row r="1661" spans="1:16" ht="12.75" customHeight="1" x14ac:dyDescent="0.2">
      <c r="A1661" s="110"/>
      <c r="B1661" s="110"/>
      <c r="C1661" s="122">
        <f t="shared" si="0"/>
        <v>356</v>
      </c>
      <c r="D1661" s="113" t="e">
        <f t="shared" si="1"/>
        <v>#N/A</v>
      </c>
      <c r="E1661" s="110" t="e">
        <f t="shared" si="3"/>
        <v>#N/A</v>
      </c>
      <c r="F1661" s="122"/>
      <c r="G1661" s="124"/>
      <c r="H1661" s="124"/>
      <c r="I1661" s="124"/>
      <c r="J1661" s="128"/>
      <c r="K1661" s="124"/>
      <c r="L1661" s="110"/>
      <c r="M1661" s="110"/>
      <c r="N1661" s="110"/>
      <c r="O1661" s="110"/>
      <c r="P1661" s="112"/>
    </row>
    <row r="1662" spans="1:16" ht="12.75" customHeight="1" x14ac:dyDescent="0.2">
      <c r="A1662" s="110"/>
      <c r="B1662" s="110"/>
      <c r="C1662" s="122">
        <f t="shared" si="0"/>
        <v>357</v>
      </c>
      <c r="D1662" s="113" t="e">
        <f t="shared" si="1"/>
        <v>#N/A</v>
      </c>
      <c r="E1662" s="110" t="e">
        <f t="shared" si="3"/>
        <v>#N/A</v>
      </c>
      <c r="F1662" s="122"/>
      <c r="G1662" s="124"/>
      <c r="H1662" s="124"/>
      <c r="I1662" s="124"/>
      <c r="J1662" s="128"/>
      <c r="K1662" s="124"/>
      <c r="L1662" s="110"/>
      <c r="M1662" s="110"/>
      <c r="N1662" s="110"/>
      <c r="O1662" s="110"/>
      <c r="P1662" s="112"/>
    </row>
    <row r="1663" spans="1:16" ht="12.75" customHeight="1" x14ac:dyDescent="0.2">
      <c r="A1663" s="110"/>
      <c r="B1663" s="110"/>
      <c r="C1663" s="122">
        <f t="shared" si="0"/>
        <v>358</v>
      </c>
      <c r="D1663" s="113" t="e">
        <f t="shared" si="1"/>
        <v>#N/A</v>
      </c>
      <c r="E1663" s="110" t="e">
        <f t="shared" si="3"/>
        <v>#N/A</v>
      </c>
      <c r="F1663" s="122"/>
      <c r="G1663" s="124"/>
      <c r="H1663" s="124"/>
      <c r="I1663" s="124"/>
      <c r="J1663" s="128"/>
      <c r="K1663" s="124"/>
      <c r="L1663" s="110"/>
      <c r="M1663" s="110"/>
      <c r="N1663" s="110"/>
      <c r="O1663" s="110"/>
      <c r="P1663" s="112"/>
    </row>
    <row r="1664" spans="1:16" ht="12.75" customHeight="1" x14ac:dyDescent="0.2">
      <c r="A1664" s="110"/>
      <c r="B1664" s="110"/>
      <c r="C1664" s="122">
        <f t="shared" si="0"/>
        <v>359</v>
      </c>
      <c r="D1664" s="113" t="e">
        <f t="shared" si="1"/>
        <v>#N/A</v>
      </c>
      <c r="E1664" s="110" t="e">
        <f t="shared" si="3"/>
        <v>#N/A</v>
      </c>
      <c r="F1664" s="122"/>
      <c r="G1664" s="124"/>
      <c r="H1664" s="124"/>
      <c r="I1664" s="124"/>
      <c r="J1664" s="128"/>
      <c r="K1664" s="124"/>
      <c r="L1664" s="110"/>
      <c r="M1664" s="110"/>
      <c r="N1664" s="110"/>
      <c r="O1664" s="110"/>
      <c r="P1664" s="112"/>
    </row>
    <row r="1665" spans="1:16" ht="12.75" customHeight="1" x14ac:dyDescent="0.2">
      <c r="A1665" s="110"/>
      <c r="B1665" s="110"/>
      <c r="C1665" s="122">
        <f t="shared" si="0"/>
        <v>360</v>
      </c>
      <c r="D1665" s="113" t="e">
        <f t="shared" si="1"/>
        <v>#N/A</v>
      </c>
      <c r="E1665" s="110" t="e">
        <f t="shared" si="3"/>
        <v>#N/A</v>
      </c>
      <c r="F1665" s="122"/>
      <c r="G1665" s="124"/>
      <c r="H1665" s="124"/>
      <c r="I1665" s="124"/>
      <c r="J1665" s="128"/>
      <c r="K1665" s="124"/>
      <c r="L1665" s="110"/>
      <c r="M1665" s="110"/>
      <c r="N1665" s="110"/>
      <c r="O1665" s="110"/>
      <c r="P1665" s="112"/>
    </row>
    <row r="1666" spans="1:16" ht="12.75" customHeight="1" x14ac:dyDescent="0.2">
      <c r="A1666" s="110"/>
      <c r="B1666" s="110"/>
      <c r="C1666" s="122">
        <f t="shared" si="0"/>
        <v>361</v>
      </c>
      <c r="D1666" s="113" t="e">
        <f t="shared" si="1"/>
        <v>#N/A</v>
      </c>
      <c r="E1666" s="110" t="e">
        <f t="shared" si="3"/>
        <v>#N/A</v>
      </c>
      <c r="F1666" s="122"/>
      <c r="G1666" s="124"/>
      <c r="H1666" s="124"/>
      <c r="I1666" s="124"/>
      <c r="J1666" s="128"/>
      <c r="K1666" s="124"/>
      <c r="L1666" s="110"/>
      <c r="M1666" s="110"/>
      <c r="N1666" s="110"/>
      <c r="O1666" s="110"/>
      <c r="P1666" s="112"/>
    </row>
    <row r="1667" spans="1:16" ht="12.75" customHeight="1" x14ac:dyDescent="0.2">
      <c r="A1667" s="110"/>
      <c r="B1667" s="110"/>
      <c r="C1667" s="122">
        <f t="shared" si="0"/>
        <v>362</v>
      </c>
      <c r="D1667" s="113" t="e">
        <f t="shared" si="1"/>
        <v>#N/A</v>
      </c>
      <c r="E1667" s="110" t="e">
        <f t="shared" si="3"/>
        <v>#N/A</v>
      </c>
      <c r="F1667" s="122"/>
      <c r="G1667" s="124"/>
      <c r="H1667" s="124"/>
      <c r="I1667" s="124"/>
      <c r="J1667" s="128"/>
      <c r="K1667" s="124"/>
      <c r="L1667" s="110"/>
      <c r="M1667" s="110"/>
      <c r="N1667" s="110"/>
      <c r="O1667" s="110"/>
      <c r="P1667" s="112"/>
    </row>
    <row r="1668" spans="1:16" ht="12.75" customHeight="1" x14ac:dyDescent="0.2">
      <c r="A1668" s="110"/>
      <c r="B1668" s="110"/>
      <c r="C1668" s="122">
        <f t="shared" si="0"/>
        <v>363</v>
      </c>
      <c r="D1668" s="113" t="e">
        <f t="shared" si="1"/>
        <v>#N/A</v>
      </c>
      <c r="E1668" s="110" t="e">
        <f t="shared" si="3"/>
        <v>#N/A</v>
      </c>
      <c r="F1668" s="122"/>
      <c r="G1668" s="124"/>
      <c r="H1668" s="124"/>
      <c r="I1668" s="124"/>
      <c r="J1668" s="128"/>
      <c r="K1668" s="124"/>
      <c r="L1668" s="110"/>
      <c r="M1668" s="110"/>
      <c r="N1668" s="110"/>
      <c r="O1668" s="110"/>
      <c r="P1668" s="112"/>
    </row>
    <row r="1669" spans="1:16" ht="12.75" customHeight="1" x14ac:dyDescent="0.2">
      <c r="A1669" s="110"/>
      <c r="B1669" s="110"/>
      <c r="C1669" s="122">
        <f t="shared" si="0"/>
        <v>364</v>
      </c>
      <c r="D1669" s="113" t="e">
        <f t="shared" si="1"/>
        <v>#N/A</v>
      </c>
      <c r="E1669" s="110" t="e">
        <f t="shared" si="3"/>
        <v>#N/A</v>
      </c>
      <c r="F1669" s="122"/>
      <c r="G1669" s="124"/>
      <c r="H1669" s="124"/>
      <c r="I1669" s="124"/>
      <c r="J1669" s="128"/>
      <c r="K1669" s="124"/>
      <c r="L1669" s="110"/>
      <c r="M1669" s="110"/>
      <c r="N1669" s="110"/>
      <c r="O1669" s="110"/>
      <c r="P1669" s="112"/>
    </row>
    <row r="1670" spans="1:16" ht="12.75" customHeight="1" x14ac:dyDescent="0.2">
      <c r="A1670" s="110"/>
      <c r="B1670" s="110"/>
      <c r="C1670" s="122">
        <f t="shared" si="0"/>
        <v>365</v>
      </c>
      <c r="D1670" s="113" t="e">
        <f t="shared" si="1"/>
        <v>#N/A</v>
      </c>
      <c r="E1670" s="110" t="e">
        <f t="shared" si="3"/>
        <v>#N/A</v>
      </c>
      <c r="F1670" s="122"/>
      <c r="G1670" s="124"/>
      <c r="H1670" s="124"/>
      <c r="I1670" s="124"/>
      <c r="J1670" s="128"/>
      <c r="K1670" s="124"/>
      <c r="L1670" s="110"/>
      <c r="M1670" s="110"/>
      <c r="N1670" s="110"/>
      <c r="O1670" s="110"/>
      <c r="P1670" s="112"/>
    </row>
    <row r="1671" spans="1:16" ht="12.75" customHeight="1" x14ac:dyDescent="0.2">
      <c r="A1671" s="110"/>
      <c r="B1671" s="110"/>
      <c r="C1671" s="122">
        <f t="shared" si="0"/>
        <v>366</v>
      </c>
      <c r="D1671" s="113" t="e">
        <f t="shared" si="1"/>
        <v>#N/A</v>
      </c>
      <c r="E1671" s="110" t="e">
        <f t="shared" si="3"/>
        <v>#N/A</v>
      </c>
      <c r="F1671" s="122"/>
      <c r="G1671" s="124"/>
      <c r="H1671" s="124"/>
      <c r="I1671" s="124"/>
      <c r="J1671" s="128"/>
      <c r="K1671" s="124"/>
      <c r="L1671" s="110"/>
      <c r="M1671" s="110"/>
      <c r="N1671" s="110"/>
      <c r="O1671" s="110"/>
      <c r="P1671" s="112"/>
    </row>
    <row r="1672" spans="1:16" ht="12.75" customHeight="1" x14ac:dyDescent="0.2">
      <c r="A1672" s="110"/>
      <c r="B1672" s="110"/>
      <c r="C1672" s="122">
        <f t="shared" si="0"/>
        <v>367</v>
      </c>
      <c r="D1672" s="113" t="e">
        <f t="shared" si="1"/>
        <v>#N/A</v>
      </c>
      <c r="E1672" s="110" t="e">
        <f t="shared" si="3"/>
        <v>#N/A</v>
      </c>
      <c r="F1672" s="122"/>
      <c r="G1672" s="124"/>
      <c r="H1672" s="124"/>
      <c r="I1672" s="124"/>
      <c r="J1672" s="128"/>
      <c r="K1672" s="124"/>
      <c r="L1672" s="110"/>
      <c r="M1672" s="110"/>
      <c r="N1672" s="110"/>
      <c r="O1672" s="110"/>
      <c r="P1672" s="112"/>
    </row>
    <row r="1673" spans="1:16" ht="12.75" customHeight="1" x14ac:dyDescent="0.2">
      <c r="A1673" s="110"/>
      <c r="B1673" s="110"/>
      <c r="C1673" s="122">
        <f t="shared" si="0"/>
        <v>368</v>
      </c>
      <c r="D1673" s="113" t="e">
        <f t="shared" si="1"/>
        <v>#N/A</v>
      </c>
      <c r="E1673" s="110" t="e">
        <f t="shared" si="3"/>
        <v>#N/A</v>
      </c>
      <c r="F1673" s="122"/>
      <c r="G1673" s="124"/>
      <c r="H1673" s="124"/>
      <c r="I1673" s="124"/>
      <c r="J1673" s="128"/>
      <c r="K1673" s="124"/>
      <c r="L1673" s="110"/>
      <c r="M1673" s="110"/>
      <c r="N1673" s="110"/>
      <c r="O1673" s="110"/>
      <c r="P1673" s="112"/>
    </row>
    <row r="1674" spans="1:16" ht="12.75" customHeight="1" x14ac:dyDescent="0.2">
      <c r="A1674" s="110"/>
      <c r="B1674" s="110"/>
      <c r="C1674" s="122">
        <f t="shared" si="0"/>
        <v>369</v>
      </c>
      <c r="D1674" s="113" t="e">
        <f t="shared" si="1"/>
        <v>#N/A</v>
      </c>
      <c r="E1674" s="110" t="e">
        <f t="shared" si="3"/>
        <v>#N/A</v>
      </c>
      <c r="F1674" s="122"/>
      <c r="G1674" s="124"/>
      <c r="H1674" s="124"/>
      <c r="I1674" s="124"/>
      <c r="J1674" s="128"/>
      <c r="K1674" s="124"/>
      <c r="L1674" s="110"/>
      <c r="M1674" s="110"/>
      <c r="N1674" s="110"/>
      <c r="O1674" s="110"/>
      <c r="P1674" s="112"/>
    </row>
    <row r="1675" spans="1:16" ht="12.75" customHeight="1" x14ac:dyDescent="0.2">
      <c r="A1675" s="110"/>
      <c r="B1675" s="110"/>
      <c r="C1675" s="122">
        <f t="shared" si="0"/>
        <v>370</v>
      </c>
      <c r="D1675" s="113" t="e">
        <f t="shared" si="1"/>
        <v>#N/A</v>
      </c>
      <c r="E1675" s="110" t="e">
        <f t="shared" si="3"/>
        <v>#N/A</v>
      </c>
      <c r="F1675" s="122"/>
      <c r="G1675" s="124"/>
      <c r="H1675" s="124"/>
      <c r="I1675" s="124"/>
      <c r="J1675" s="128"/>
      <c r="K1675" s="124"/>
      <c r="L1675" s="110"/>
      <c r="M1675" s="110"/>
      <c r="N1675" s="110"/>
      <c r="O1675" s="110"/>
      <c r="P1675" s="112"/>
    </row>
    <row r="1676" spans="1:16" ht="12.75" customHeight="1" x14ac:dyDescent="0.2">
      <c r="A1676" s="110"/>
      <c r="B1676" s="110"/>
      <c r="C1676" s="122">
        <f t="shared" si="0"/>
        <v>371</v>
      </c>
      <c r="D1676" s="113" t="e">
        <f t="shared" si="1"/>
        <v>#N/A</v>
      </c>
      <c r="E1676" s="110" t="e">
        <f t="shared" si="3"/>
        <v>#N/A</v>
      </c>
      <c r="F1676" s="122"/>
      <c r="G1676" s="124"/>
      <c r="H1676" s="124"/>
      <c r="I1676" s="124"/>
      <c r="J1676" s="128"/>
      <c r="K1676" s="124"/>
      <c r="L1676" s="110"/>
      <c r="M1676" s="110"/>
      <c r="N1676" s="110"/>
      <c r="O1676" s="110"/>
      <c r="P1676" s="112"/>
    </row>
    <row r="1677" spans="1:16" ht="12.75" customHeight="1" x14ac:dyDescent="0.2">
      <c r="A1677" s="110"/>
      <c r="B1677" s="110"/>
      <c r="C1677" s="122">
        <f t="shared" si="0"/>
        <v>372</v>
      </c>
      <c r="D1677" s="113" t="e">
        <f t="shared" si="1"/>
        <v>#N/A</v>
      </c>
      <c r="E1677" s="110" t="e">
        <f t="shared" si="3"/>
        <v>#N/A</v>
      </c>
      <c r="F1677" s="122"/>
      <c r="G1677" s="124"/>
      <c r="H1677" s="124"/>
      <c r="I1677" s="124"/>
      <c r="J1677" s="128"/>
      <c r="K1677" s="124"/>
      <c r="L1677" s="110"/>
      <c r="M1677" s="110"/>
      <c r="N1677" s="110"/>
      <c r="O1677" s="110"/>
      <c r="P1677" s="112"/>
    </row>
    <row r="1678" spans="1:16" ht="12.75" customHeight="1" x14ac:dyDescent="0.2">
      <c r="A1678" s="110"/>
      <c r="B1678" s="110"/>
      <c r="C1678" s="122">
        <f t="shared" si="0"/>
        <v>373</v>
      </c>
      <c r="D1678" s="113" t="e">
        <f t="shared" si="1"/>
        <v>#N/A</v>
      </c>
      <c r="E1678" s="110" t="e">
        <f t="shared" si="3"/>
        <v>#N/A</v>
      </c>
      <c r="F1678" s="122"/>
      <c r="G1678" s="124"/>
      <c r="H1678" s="124"/>
      <c r="I1678" s="124"/>
      <c r="J1678" s="128"/>
      <c r="K1678" s="124"/>
      <c r="L1678" s="110"/>
      <c r="M1678" s="110"/>
      <c r="N1678" s="110"/>
      <c r="O1678" s="110"/>
      <c r="P1678" s="112"/>
    </row>
    <row r="1679" spans="1:16" ht="12.75" customHeight="1" x14ac:dyDescent="0.2">
      <c r="A1679" s="110"/>
      <c r="B1679" s="110"/>
      <c r="C1679" s="122">
        <f t="shared" si="0"/>
        <v>374</v>
      </c>
      <c r="D1679" s="113" t="e">
        <f t="shared" si="1"/>
        <v>#N/A</v>
      </c>
      <c r="E1679" s="110" t="e">
        <f t="shared" si="3"/>
        <v>#N/A</v>
      </c>
      <c r="F1679" s="122"/>
      <c r="G1679" s="124"/>
      <c r="H1679" s="124"/>
      <c r="I1679" s="124"/>
      <c r="J1679" s="128"/>
      <c r="K1679" s="124"/>
      <c r="L1679" s="110"/>
      <c r="M1679" s="110"/>
      <c r="N1679" s="110"/>
      <c r="O1679" s="110"/>
      <c r="P1679" s="112"/>
    </row>
    <row r="1680" spans="1:16" ht="12.75" customHeight="1" x14ac:dyDescent="0.2">
      <c r="A1680" s="110"/>
      <c r="B1680" s="110"/>
      <c r="C1680" s="122">
        <f t="shared" si="0"/>
        <v>375</v>
      </c>
      <c r="D1680" s="113" t="e">
        <f t="shared" si="1"/>
        <v>#N/A</v>
      </c>
      <c r="E1680" s="110" t="e">
        <f t="shared" si="3"/>
        <v>#N/A</v>
      </c>
      <c r="F1680" s="122"/>
      <c r="G1680" s="124"/>
      <c r="H1680" s="124"/>
      <c r="I1680" s="124"/>
      <c r="J1680" s="128"/>
      <c r="K1680" s="124"/>
      <c r="L1680" s="110"/>
      <c r="M1680" s="110"/>
      <c r="N1680" s="110"/>
      <c r="O1680" s="110"/>
      <c r="P1680" s="112"/>
    </row>
    <row r="1681" spans="1:16" ht="12.75" customHeight="1" x14ac:dyDescent="0.2">
      <c r="A1681" s="110"/>
      <c r="B1681" s="110"/>
      <c r="C1681" s="122">
        <f t="shared" si="0"/>
        <v>376</v>
      </c>
      <c r="D1681" s="113" t="e">
        <f t="shared" si="1"/>
        <v>#N/A</v>
      </c>
      <c r="E1681" s="110" t="e">
        <f t="shared" si="3"/>
        <v>#N/A</v>
      </c>
      <c r="F1681" s="122"/>
      <c r="G1681" s="124"/>
      <c r="H1681" s="124"/>
      <c r="I1681" s="124"/>
      <c r="J1681" s="128"/>
      <c r="K1681" s="124"/>
      <c r="L1681" s="110"/>
      <c r="M1681" s="110"/>
      <c r="N1681" s="110"/>
      <c r="O1681" s="110"/>
      <c r="P1681" s="112"/>
    </row>
    <row r="1682" spans="1:16" ht="12.75" customHeight="1" x14ac:dyDescent="0.2">
      <c r="A1682" s="110"/>
      <c r="B1682" s="110"/>
      <c r="C1682" s="122">
        <f t="shared" si="0"/>
        <v>377</v>
      </c>
      <c r="D1682" s="113" t="e">
        <f t="shared" si="1"/>
        <v>#N/A</v>
      </c>
      <c r="E1682" s="110" t="e">
        <f t="shared" si="3"/>
        <v>#N/A</v>
      </c>
      <c r="F1682" s="122"/>
      <c r="G1682" s="124"/>
      <c r="H1682" s="124"/>
      <c r="I1682" s="124"/>
      <c r="J1682" s="128"/>
      <c r="K1682" s="124"/>
      <c r="L1682" s="110"/>
      <c r="M1682" s="110"/>
      <c r="N1682" s="110"/>
      <c r="O1682" s="110"/>
      <c r="P1682" s="112"/>
    </row>
    <row r="1683" spans="1:16" ht="12.75" customHeight="1" x14ac:dyDescent="0.2">
      <c r="A1683" s="110"/>
      <c r="B1683" s="110"/>
      <c r="C1683" s="122">
        <f t="shared" si="0"/>
        <v>378</v>
      </c>
      <c r="D1683" s="113" t="e">
        <f t="shared" si="1"/>
        <v>#N/A</v>
      </c>
      <c r="E1683" s="110" t="e">
        <f t="shared" si="3"/>
        <v>#N/A</v>
      </c>
      <c r="F1683" s="122"/>
      <c r="G1683" s="124"/>
      <c r="H1683" s="124"/>
      <c r="I1683" s="124"/>
      <c r="J1683" s="128"/>
      <c r="K1683" s="124"/>
      <c r="L1683" s="110"/>
      <c r="M1683" s="110"/>
      <c r="N1683" s="110"/>
      <c r="O1683" s="110"/>
      <c r="P1683" s="112"/>
    </row>
    <row r="1684" spans="1:16" ht="12.75" customHeight="1" x14ac:dyDescent="0.2">
      <c r="A1684" s="110"/>
      <c r="B1684" s="110"/>
      <c r="C1684" s="122">
        <f t="shared" si="0"/>
        <v>379</v>
      </c>
      <c r="D1684" s="113" t="e">
        <f t="shared" si="1"/>
        <v>#N/A</v>
      </c>
      <c r="E1684" s="110" t="e">
        <f t="shared" si="3"/>
        <v>#N/A</v>
      </c>
      <c r="F1684" s="122"/>
      <c r="G1684" s="124"/>
      <c r="H1684" s="124"/>
      <c r="I1684" s="124"/>
      <c r="J1684" s="128"/>
      <c r="K1684" s="124"/>
      <c r="L1684" s="110"/>
      <c r="M1684" s="110"/>
      <c r="N1684" s="110"/>
      <c r="O1684" s="110"/>
      <c r="P1684" s="112"/>
    </row>
    <row r="1685" spans="1:16" ht="12.75" customHeight="1" x14ac:dyDescent="0.2">
      <c r="A1685" s="110"/>
      <c r="B1685" s="110"/>
      <c r="C1685" s="122">
        <f t="shared" si="0"/>
        <v>380</v>
      </c>
      <c r="D1685" s="113" t="e">
        <f t="shared" si="1"/>
        <v>#N/A</v>
      </c>
      <c r="E1685" s="110" t="e">
        <f t="shared" si="3"/>
        <v>#N/A</v>
      </c>
      <c r="F1685" s="122"/>
      <c r="G1685" s="124"/>
      <c r="H1685" s="124"/>
      <c r="I1685" s="124"/>
      <c r="J1685" s="128"/>
      <c r="K1685" s="124"/>
      <c r="L1685" s="110"/>
      <c r="M1685" s="110"/>
      <c r="N1685" s="110"/>
      <c r="O1685" s="110"/>
      <c r="P1685" s="112"/>
    </row>
    <row r="1686" spans="1:16" ht="12.75" customHeight="1" x14ac:dyDescent="0.2">
      <c r="A1686" s="110"/>
      <c r="B1686" s="110"/>
      <c r="C1686" s="122">
        <f t="shared" si="0"/>
        <v>381</v>
      </c>
      <c r="D1686" s="113" t="e">
        <f t="shared" si="1"/>
        <v>#N/A</v>
      </c>
      <c r="E1686" s="110" t="e">
        <f t="shared" si="3"/>
        <v>#N/A</v>
      </c>
      <c r="F1686" s="122"/>
      <c r="G1686" s="124"/>
      <c r="H1686" s="124"/>
      <c r="I1686" s="124"/>
      <c r="J1686" s="128"/>
      <c r="K1686" s="124"/>
      <c r="L1686" s="110"/>
      <c r="M1686" s="110"/>
      <c r="N1686" s="110"/>
      <c r="O1686" s="110"/>
      <c r="P1686" s="112"/>
    </row>
    <row r="1687" spans="1:16" ht="12.75" customHeight="1" x14ac:dyDescent="0.2">
      <c r="A1687" s="110"/>
      <c r="B1687" s="110"/>
      <c r="C1687" s="122">
        <f t="shared" si="0"/>
        <v>382</v>
      </c>
      <c r="D1687" s="113" t="e">
        <f t="shared" si="1"/>
        <v>#N/A</v>
      </c>
      <c r="E1687" s="110" t="e">
        <f t="shared" si="3"/>
        <v>#N/A</v>
      </c>
      <c r="F1687" s="122"/>
      <c r="G1687" s="124"/>
      <c r="H1687" s="124"/>
      <c r="I1687" s="124"/>
      <c r="J1687" s="128"/>
      <c r="K1687" s="124"/>
      <c r="L1687" s="110"/>
      <c r="M1687" s="110"/>
      <c r="N1687" s="110"/>
      <c r="O1687" s="110"/>
      <c r="P1687" s="112"/>
    </row>
    <row r="1688" spans="1:16" ht="12.75" customHeight="1" x14ac:dyDescent="0.2">
      <c r="A1688" s="110"/>
      <c r="B1688" s="110"/>
      <c r="C1688" s="122">
        <f t="shared" si="0"/>
        <v>383</v>
      </c>
      <c r="D1688" s="113" t="e">
        <f t="shared" si="1"/>
        <v>#N/A</v>
      </c>
      <c r="E1688" s="110" t="e">
        <f t="shared" si="3"/>
        <v>#N/A</v>
      </c>
      <c r="F1688" s="122"/>
      <c r="G1688" s="124"/>
      <c r="H1688" s="124"/>
      <c r="I1688" s="124"/>
      <c r="J1688" s="128"/>
      <c r="K1688" s="124"/>
      <c r="L1688" s="110"/>
      <c r="M1688" s="110"/>
      <c r="N1688" s="110"/>
      <c r="O1688" s="110"/>
      <c r="P1688" s="112"/>
    </row>
    <row r="1689" spans="1:16" ht="12.75" customHeight="1" x14ac:dyDescent="0.2">
      <c r="A1689" s="110"/>
      <c r="B1689" s="110"/>
      <c r="C1689" s="122">
        <f t="shared" si="0"/>
        <v>384</v>
      </c>
      <c r="D1689" s="113" t="e">
        <f t="shared" si="1"/>
        <v>#N/A</v>
      </c>
      <c r="E1689" s="110" t="e">
        <f t="shared" si="3"/>
        <v>#N/A</v>
      </c>
      <c r="F1689" s="122"/>
      <c r="G1689" s="124"/>
      <c r="H1689" s="124"/>
      <c r="I1689" s="124"/>
      <c r="J1689" s="128"/>
      <c r="K1689" s="124"/>
      <c r="L1689" s="110"/>
      <c r="M1689" s="110"/>
      <c r="N1689" s="110"/>
      <c r="O1689" s="110"/>
      <c r="P1689" s="112"/>
    </row>
    <row r="1690" spans="1:16" ht="12.75" customHeight="1" x14ac:dyDescent="0.2">
      <c r="A1690" s="110"/>
      <c r="B1690" s="110"/>
      <c r="C1690" s="122">
        <f t="shared" si="0"/>
        <v>385</v>
      </c>
      <c r="D1690" s="113" t="e">
        <f t="shared" si="1"/>
        <v>#N/A</v>
      </c>
      <c r="E1690" s="110" t="e">
        <f t="shared" si="3"/>
        <v>#N/A</v>
      </c>
      <c r="F1690" s="122"/>
      <c r="G1690" s="124"/>
      <c r="H1690" s="124"/>
      <c r="I1690" s="124"/>
      <c r="J1690" s="128"/>
      <c r="K1690" s="124"/>
      <c r="L1690" s="110"/>
      <c r="M1690" s="110"/>
      <c r="N1690" s="110"/>
      <c r="O1690" s="110"/>
      <c r="P1690" s="112"/>
    </row>
    <row r="1691" spans="1:16" ht="12.75" customHeight="1" x14ac:dyDescent="0.2">
      <c r="A1691" s="110"/>
      <c r="B1691" s="110"/>
      <c r="C1691" s="122">
        <f t="shared" si="0"/>
        <v>386</v>
      </c>
      <c r="D1691" s="113" t="e">
        <f t="shared" si="1"/>
        <v>#N/A</v>
      </c>
      <c r="E1691" s="110" t="e">
        <f t="shared" si="3"/>
        <v>#N/A</v>
      </c>
      <c r="F1691" s="122"/>
      <c r="G1691" s="124"/>
      <c r="H1691" s="124"/>
      <c r="I1691" s="124"/>
      <c r="J1691" s="128"/>
      <c r="K1691" s="124"/>
      <c r="L1691" s="110"/>
      <c r="M1691" s="110"/>
      <c r="N1691" s="110"/>
      <c r="O1691" s="110"/>
      <c r="P1691" s="112"/>
    </row>
    <row r="1692" spans="1:16" ht="12.75" customHeight="1" x14ac:dyDescent="0.2">
      <c r="A1692" s="110"/>
      <c r="B1692" s="110"/>
      <c r="C1692" s="122">
        <f t="shared" si="0"/>
        <v>387</v>
      </c>
      <c r="D1692" s="113" t="e">
        <f t="shared" si="1"/>
        <v>#N/A</v>
      </c>
      <c r="E1692" s="110" t="e">
        <f t="shared" si="3"/>
        <v>#N/A</v>
      </c>
      <c r="F1692" s="122"/>
      <c r="G1692" s="124"/>
      <c r="H1692" s="124"/>
      <c r="I1692" s="124"/>
      <c r="J1692" s="128"/>
      <c r="K1692" s="124"/>
      <c r="L1692" s="110"/>
      <c r="M1692" s="110"/>
      <c r="N1692" s="110"/>
      <c r="O1692" s="110"/>
      <c r="P1692" s="112"/>
    </row>
    <row r="1693" spans="1:16" ht="12.75" customHeight="1" x14ac:dyDescent="0.2">
      <c r="A1693" s="110"/>
      <c r="B1693" s="110"/>
      <c r="C1693" s="122">
        <f t="shared" si="0"/>
        <v>388</v>
      </c>
      <c r="D1693" s="113" t="e">
        <f t="shared" si="1"/>
        <v>#N/A</v>
      </c>
      <c r="E1693" s="110" t="e">
        <f t="shared" si="3"/>
        <v>#N/A</v>
      </c>
      <c r="F1693" s="122"/>
      <c r="G1693" s="124"/>
      <c r="H1693" s="124"/>
      <c r="I1693" s="124"/>
      <c r="J1693" s="128"/>
      <c r="K1693" s="124"/>
      <c r="L1693" s="110"/>
      <c r="M1693" s="110"/>
      <c r="N1693" s="110"/>
      <c r="O1693" s="110"/>
      <c r="P1693" s="112"/>
    </row>
    <row r="1694" spans="1:16" ht="12.75" customHeight="1" x14ac:dyDescent="0.2">
      <c r="A1694" s="110"/>
      <c r="B1694" s="110"/>
      <c r="C1694" s="122">
        <f t="shared" si="0"/>
        <v>389</v>
      </c>
      <c r="D1694" s="113" t="e">
        <f t="shared" si="1"/>
        <v>#N/A</v>
      </c>
      <c r="E1694" s="110" t="e">
        <f t="shared" si="3"/>
        <v>#N/A</v>
      </c>
      <c r="F1694" s="122"/>
      <c r="G1694" s="124"/>
      <c r="H1694" s="124"/>
      <c r="I1694" s="124"/>
      <c r="J1694" s="128"/>
      <c r="K1694" s="124"/>
      <c r="L1694" s="110"/>
      <c r="M1694" s="110"/>
      <c r="N1694" s="110"/>
      <c r="O1694" s="110"/>
      <c r="P1694" s="112"/>
    </row>
    <row r="1695" spans="1:16" ht="12.75" customHeight="1" x14ac:dyDescent="0.2">
      <c r="A1695" s="110"/>
      <c r="B1695" s="110"/>
      <c r="C1695" s="122">
        <f t="shared" si="0"/>
        <v>390</v>
      </c>
      <c r="D1695" s="113" t="e">
        <f t="shared" si="1"/>
        <v>#N/A</v>
      </c>
      <c r="E1695" s="110" t="e">
        <f t="shared" si="3"/>
        <v>#N/A</v>
      </c>
      <c r="F1695" s="122"/>
      <c r="G1695" s="124"/>
      <c r="H1695" s="124"/>
      <c r="I1695" s="124"/>
      <c r="J1695" s="128"/>
      <c r="K1695" s="124"/>
      <c r="L1695" s="110"/>
      <c r="M1695" s="110"/>
      <c r="N1695" s="110"/>
      <c r="O1695" s="110"/>
      <c r="P1695" s="112"/>
    </row>
    <row r="1696" spans="1:16" ht="12.75" customHeight="1" x14ac:dyDescent="0.2">
      <c r="A1696" s="110"/>
      <c r="B1696" s="110"/>
      <c r="C1696" s="122">
        <f t="shared" si="0"/>
        <v>391</v>
      </c>
      <c r="D1696" s="113" t="e">
        <f t="shared" si="1"/>
        <v>#N/A</v>
      </c>
      <c r="E1696" s="110" t="e">
        <f t="shared" si="3"/>
        <v>#N/A</v>
      </c>
      <c r="F1696" s="122"/>
      <c r="G1696" s="124"/>
      <c r="H1696" s="124"/>
      <c r="I1696" s="124"/>
      <c r="J1696" s="128"/>
      <c r="K1696" s="124"/>
      <c r="L1696" s="110"/>
      <c r="M1696" s="110"/>
      <c r="N1696" s="110"/>
      <c r="O1696" s="110"/>
      <c r="P1696" s="112"/>
    </row>
    <row r="1697" spans="1:16" ht="12.75" customHeight="1" x14ac:dyDescent="0.2">
      <c r="A1697" s="110"/>
      <c r="B1697" s="110"/>
      <c r="C1697" s="122">
        <f t="shared" si="0"/>
        <v>392</v>
      </c>
      <c r="D1697" s="113" t="e">
        <f t="shared" si="1"/>
        <v>#N/A</v>
      </c>
      <c r="E1697" s="110" t="e">
        <f t="shared" si="3"/>
        <v>#N/A</v>
      </c>
      <c r="F1697" s="122"/>
      <c r="G1697" s="124"/>
      <c r="H1697" s="124"/>
      <c r="I1697" s="124"/>
      <c r="J1697" s="128"/>
      <c r="K1697" s="124"/>
      <c r="L1697" s="110"/>
      <c r="M1697" s="110"/>
      <c r="N1697" s="110"/>
      <c r="O1697" s="110"/>
      <c r="P1697" s="112"/>
    </row>
    <row r="1698" spans="1:16" ht="12.75" customHeight="1" x14ac:dyDescent="0.2">
      <c r="A1698" s="110"/>
      <c r="B1698" s="110"/>
      <c r="C1698" s="122">
        <f t="shared" si="0"/>
        <v>393</v>
      </c>
      <c r="D1698" s="113" t="e">
        <f t="shared" si="1"/>
        <v>#N/A</v>
      </c>
      <c r="E1698" s="110" t="e">
        <f t="shared" si="3"/>
        <v>#N/A</v>
      </c>
      <c r="F1698" s="122"/>
      <c r="G1698" s="124"/>
      <c r="H1698" s="124"/>
      <c r="I1698" s="124"/>
      <c r="J1698" s="128"/>
      <c r="K1698" s="124"/>
      <c r="L1698" s="110"/>
      <c r="M1698" s="110"/>
      <c r="N1698" s="110"/>
      <c r="O1698" s="110"/>
      <c r="P1698" s="112"/>
    </row>
    <row r="1699" spans="1:16" ht="12.75" customHeight="1" x14ac:dyDescent="0.2">
      <c r="A1699" s="110"/>
      <c r="B1699" s="110"/>
      <c r="C1699" s="122">
        <f t="shared" si="0"/>
        <v>394</v>
      </c>
      <c r="D1699" s="113" t="e">
        <f t="shared" si="1"/>
        <v>#N/A</v>
      </c>
      <c r="E1699" s="110" t="e">
        <f t="shared" si="3"/>
        <v>#N/A</v>
      </c>
      <c r="F1699" s="122"/>
      <c r="G1699" s="124"/>
      <c r="H1699" s="124"/>
      <c r="I1699" s="124"/>
      <c r="J1699" s="128"/>
      <c r="K1699" s="124"/>
      <c r="L1699" s="110"/>
      <c r="M1699" s="110"/>
      <c r="N1699" s="110"/>
      <c r="O1699" s="110"/>
      <c r="P1699" s="112"/>
    </row>
    <row r="1700" spans="1:16" ht="12.75" customHeight="1" x14ac:dyDescent="0.2">
      <c r="A1700" s="110"/>
      <c r="B1700" s="110"/>
      <c r="C1700" s="122">
        <f t="shared" si="0"/>
        <v>395</v>
      </c>
      <c r="D1700" s="113" t="e">
        <f t="shared" si="1"/>
        <v>#N/A</v>
      </c>
      <c r="E1700" s="110" t="e">
        <f t="shared" si="3"/>
        <v>#N/A</v>
      </c>
      <c r="F1700" s="122"/>
      <c r="G1700" s="124"/>
      <c r="H1700" s="124"/>
      <c r="I1700" s="124"/>
      <c r="J1700" s="128"/>
      <c r="K1700" s="124"/>
      <c r="L1700" s="110"/>
      <c r="M1700" s="110"/>
      <c r="N1700" s="110"/>
      <c r="O1700" s="110"/>
      <c r="P1700" s="112"/>
    </row>
    <row r="1701" spans="1:16" ht="12.75" customHeight="1" x14ac:dyDescent="0.2">
      <c r="A1701" s="110"/>
      <c r="B1701" s="110"/>
      <c r="C1701" s="122">
        <f t="shared" si="0"/>
        <v>396</v>
      </c>
      <c r="D1701" s="113" t="e">
        <f t="shared" si="1"/>
        <v>#N/A</v>
      </c>
      <c r="E1701" s="110" t="e">
        <f t="shared" si="3"/>
        <v>#N/A</v>
      </c>
      <c r="F1701" s="122"/>
      <c r="G1701" s="124"/>
      <c r="H1701" s="124"/>
      <c r="I1701" s="124"/>
      <c r="J1701" s="128"/>
      <c r="K1701" s="124"/>
      <c r="L1701" s="110"/>
      <c r="M1701" s="110"/>
      <c r="N1701" s="110"/>
      <c r="O1701" s="110"/>
      <c r="P1701" s="112"/>
    </row>
    <row r="1702" spans="1:16" ht="12.75" customHeight="1" x14ac:dyDescent="0.2">
      <c r="A1702" s="110"/>
      <c r="B1702" s="110"/>
      <c r="C1702" s="122">
        <f t="shared" si="0"/>
        <v>397</v>
      </c>
      <c r="D1702" s="113" t="e">
        <f t="shared" si="1"/>
        <v>#N/A</v>
      </c>
      <c r="E1702" s="110" t="e">
        <f t="shared" si="3"/>
        <v>#N/A</v>
      </c>
      <c r="F1702" s="122"/>
      <c r="G1702" s="124"/>
      <c r="H1702" s="124"/>
      <c r="I1702" s="124"/>
      <c r="J1702" s="128"/>
      <c r="K1702" s="124"/>
      <c r="L1702" s="110"/>
      <c r="M1702" s="110"/>
      <c r="N1702" s="110"/>
      <c r="O1702" s="110"/>
      <c r="P1702" s="112"/>
    </row>
    <row r="1703" spans="1:16" ht="12.75" customHeight="1" x14ac:dyDescent="0.2">
      <c r="A1703" s="110"/>
      <c r="B1703" s="110"/>
      <c r="C1703" s="122">
        <f t="shared" si="0"/>
        <v>398</v>
      </c>
      <c r="D1703" s="113" t="e">
        <f t="shared" si="1"/>
        <v>#N/A</v>
      </c>
      <c r="E1703" s="110" t="e">
        <f t="shared" si="3"/>
        <v>#N/A</v>
      </c>
      <c r="F1703" s="122"/>
      <c r="G1703" s="124"/>
      <c r="H1703" s="124"/>
      <c r="I1703" s="124"/>
      <c r="J1703" s="128"/>
      <c r="K1703" s="124"/>
      <c r="L1703" s="110"/>
      <c r="M1703" s="110"/>
      <c r="N1703" s="110"/>
      <c r="O1703" s="110"/>
      <c r="P1703" s="112"/>
    </row>
    <row r="1704" spans="1:16" ht="12.75" customHeight="1" x14ac:dyDescent="0.2">
      <c r="A1704" s="110"/>
      <c r="B1704" s="110"/>
      <c r="C1704" s="122">
        <f t="shared" si="0"/>
        <v>399</v>
      </c>
      <c r="D1704" s="113" t="e">
        <f t="shared" si="1"/>
        <v>#N/A</v>
      </c>
      <c r="E1704" s="110" t="e">
        <f t="shared" si="3"/>
        <v>#N/A</v>
      </c>
      <c r="F1704" s="122"/>
      <c r="G1704" s="124"/>
      <c r="H1704" s="124"/>
      <c r="I1704" s="124"/>
      <c r="J1704" s="128"/>
      <c r="K1704" s="124"/>
      <c r="L1704" s="110"/>
      <c r="M1704" s="110"/>
      <c r="N1704" s="110"/>
      <c r="O1704" s="110"/>
      <c r="P1704" s="112"/>
    </row>
    <row r="1705" spans="1:16" ht="12.75" customHeight="1" x14ac:dyDescent="0.2">
      <c r="A1705" s="110"/>
      <c r="B1705" s="110"/>
      <c r="C1705" s="122">
        <f t="shared" si="0"/>
        <v>400</v>
      </c>
      <c r="D1705" s="113" t="e">
        <f t="shared" si="1"/>
        <v>#N/A</v>
      </c>
      <c r="E1705" s="110" t="e">
        <f t="shared" si="3"/>
        <v>#N/A</v>
      </c>
      <c r="F1705" s="122"/>
      <c r="G1705" s="124"/>
      <c r="H1705" s="124"/>
      <c r="I1705" s="124"/>
      <c r="J1705" s="128"/>
      <c r="K1705" s="124"/>
      <c r="L1705" s="110"/>
      <c r="M1705" s="110"/>
      <c r="N1705" s="110"/>
      <c r="O1705" s="110"/>
      <c r="P1705" s="112"/>
    </row>
    <row r="1706" spans="1:16" ht="12.75" customHeight="1" x14ac:dyDescent="0.2">
      <c r="A1706" s="110"/>
      <c r="B1706" s="110"/>
      <c r="C1706" s="122">
        <f t="shared" si="0"/>
        <v>401</v>
      </c>
      <c r="D1706" s="113" t="e">
        <f t="shared" si="1"/>
        <v>#N/A</v>
      </c>
      <c r="E1706" s="110" t="e">
        <f t="shared" si="3"/>
        <v>#N/A</v>
      </c>
      <c r="F1706" s="122"/>
      <c r="G1706" s="124"/>
      <c r="H1706" s="124"/>
      <c r="I1706" s="124"/>
      <c r="J1706" s="128"/>
      <c r="K1706" s="124"/>
      <c r="L1706" s="110"/>
      <c r="M1706" s="110"/>
      <c r="N1706" s="110"/>
      <c r="O1706" s="110"/>
      <c r="P1706" s="112"/>
    </row>
    <row r="1707" spans="1:16" ht="12.75" customHeight="1" x14ac:dyDescent="0.2">
      <c r="A1707" s="110"/>
      <c r="B1707" s="110"/>
      <c r="C1707" s="122">
        <f t="shared" si="0"/>
        <v>402</v>
      </c>
      <c r="D1707" s="113" t="e">
        <f t="shared" si="1"/>
        <v>#N/A</v>
      </c>
      <c r="E1707" s="110" t="e">
        <f t="shared" si="3"/>
        <v>#N/A</v>
      </c>
      <c r="F1707" s="122"/>
      <c r="G1707" s="124"/>
      <c r="H1707" s="124"/>
      <c r="I1707" s="124"/>
      <c r="J1707" s="128"/>
      <c r="K1707" s="124"/>
      <c r="L1707" s="110"/>
      <c r="M1707" s="110"/>
      <c r="N1707" s="110"/>
      <c r="O1707" s="110"/>
      <c r="P1707" s="112"/>
    </row>
    <row r="1708" spans="1:16" ht="12.75" customHeight="1" x14ac:dyDescent="0.2">
      <c r="A1708" s="110"/>
      <c r="B1708" s="110"/>
      <c r="C1708" s="122">
        <f t="shared" si="0"/>
        <v>403</v>
      </c>
      <c r="D1708" s="113" t="e">
        <f t="shared" si="1"/>
        <v>#N/A</v>
      </c>
      <c r="E1708" s="110" t="e">
        <f t="shared" si="3"/>
        <v>#N/A</v>
      </c>
      <c r="F1708" s="122"/>
      <c r="G1708" s="124"/>
      <c r="H1708" s="124"/>
      <c r="I1708" s="124"/>
      <c r="J1708" s="128"/>
      <c r="K1708" s="124"/>
      <c r="L1708" s="110"/>
      <c r="M1708" s="110"/>
      <c r="N1708" s="110"/>
      <c r="O1708" s="110"/>
      <c r="P1708" s="112"/>
    </row>
    <row r="1709" spans="1:16" ht="12.75" customHeight="1" x14ac:dyDescent="0.2">
      <c r="A1709" s="110"/>
      <c r="B1709" s="110"/>
      <c r="C1709" s="122">
        <f t="shared" si="0"/>
        <v>404</v>
      </c>
      <c r="D1709" s="113" t="e">
        <f t="shared" si="1"/>
        <v>#N/A</v>
      </c>
      <c r="E1709" s="110" t="e">
        <f t="shared" si="3"/>
        <v>#N/A</v>
      </c>
      <c r="F1709" s="122"/>
      <c r="G1709" s="124"/>
      <c r="H1709" s="124"/>
      <c r="I1709" s="124"/>
      <c r="J1709" s="128"/>
      <c r="K1709" s="124"/>
      <c r="L1709" s="110"/>
      <c r="M1709" s="110"/>
      <c r="N1709" s="110"/>
      <c r="O1709" s="110"/>
      <c r="P1709" s="112"/>
    </row>
    <row r="1710" spans="1:16" ht="12.75" customHeight="1" x14ac:dyDescent="0.2">
      <c r="A1710" s="110"/>
      <c r="B1710" s="110"/>
      <c r="C1710" s="122">
        <f t="shared" si="0"/>
        <v>405</v>
      </c>
      <c r="D1710" s="113" t="e">
        <f t="shared" si="1"/>
        <v>#N/A</v>
      </c>
      <c r="E1710" s="110" t="e">
        <f t="shared" si="3"/>
        <v>#N/A</v>
      </c>
      <c r="F1710" s="122"/>
      <c r="G1710" s="124"/>
      <c r="H1710" s="124"/>
      <c r="I1710" s="124"/>
      <c r="J1710" s="128"/>
      <c r="K1710" s="124"/>
      <c r="L1710" s="110"/>
      <c r="M1710" s="110"/>
      <c r="N1710" s="110"/>
      <c r="O1710" s="110"/>
      <c r="P1710" s="112"/>
    </row>
    <row r="1711" spans="1:16" ht="12.75" customHeight="1" x14ac:dyDescent="0.2">
      <c r="A1711" s="110"/>
      <c r="B1711" s="110"/>
      <c r="C1711" s="122">
        <f t="shared" si="0"/>
        <v>406</v>
      </c>
      <c r="D1711" s="113" t="e">
        <f t="shared" si="1"/>
        <v>#N/A</v>
      </c>
      <c r="E1711" s="110" t="e">
        <f t="shared" si="3"/>
        <v>#N/A</v>
      </c>
      <c r="F1711" s="122"/>
      <c r="G1711" s="124"/>
      <c r="H1711" s="124"/>
      <c r="I1711" s="124"/>
      <c r="J1711" s="128"/>
      <c r="K1711" s="124"/>
      <c r="L1711" s="110"/>
      <c r="M1711" s="110"/>
      <c r="N1711" s="110"/>
      <c r="O1711" s="110"/>
      <c r="P1711" s="112"/>
    </row>
    <row r="1712" spans="1:16" ht="12.75" customHeight="1" x14ac:dyDescent="0.2">
      <c r="A1712" s="110"/>
      <c r="B1712" s="110"/>
      <c r="C1712" s="122">
        <f t="shared" si="0"/>
        <v>407</v>
      </c>
      <c r="D1712" s="113" t="e">
        <f t="shared" si="1"/>
        <v>#N/A</v>
      </c>
      <c r="E1712" s="110" t="e">
        <f t="shared" si="3"/>
        <v>#N/A</v>
      </c>
      <c r="F1712" s="122"/>
      <c r="G1712" s="124"/>
      <c r="H1712" s="124"/>
      <c r="I1712" s="124"/>
      <c r="J1712" s="128"/>
      <c r="K1712" s="124"/>
      <c r="L1712" s="110"/>
      <c r="M1712" s="110"/>
      <c r="N1712" s="110"/>
      <c r="O1712" s="110"/>
      <c r="P1712" s="112"/>
    </row>
    <row r="1713" spans="1:16" ht="12.75" customHeight="1" x14ac:dyDescent="0.2">
      <c r="A1713" s="110"/>
      <c r="B1713" s="110"/>
      <c r="C1713" s="122">
        <f t="shared" si="0"/>
        <v>408</v>
      </c>
      <c r="D1713" s="113" t="e">
        <f t="shared" si="1"/>
        <v>#N/A</v>
      </c>
      <c r="E1713" s="110" t="e">
        <f t="shared" si="3"/>
        <v>#N/A</v>
      </c>
      <c r="F1713" s="122"/>
      <c r="G1713" s="124"/>
      <c r="H1713" s="124"/>
      <c r="I1713" s="124"/>
      <c r="J1713" s="128"/>
      <c r="K1713" s="124"/>
      <c r="L1713" s="110"/>
      <c r="M1713" s="110"/>
      <c r="N1713" s="110"/>
      <c r="O1713" s="110"/>
      <c r="P1713" s="112"/>
    </row>
    <row r="1714" spans="1:16" ht="12.75" customHeight="1" x14ac:dyDescent="0.2">
      <c r="A1714" s="110"/>
      <c r="B1714" s="110"/>
      <c r="C1714" s="122">
        <f t="shared" si="0"/>
        <v>409</v>
      </c>
      <c r="D1714" s="113" t="e">
        <f t="shared" si="1"/>
        <v>#N/A</v>
      </c>
      <c r="E1714" s="110" t="e">
        <f t="shared" si="3"/>
        <v>#N/A</v>
      </c>
      <c r="F1714" s="122"/>
      <c r="G1714" s="124"/>
      <c r="H1714" s="124"/>
      <c r="I1714" s="124"/>
      <c r="J1714" s="128"/>
      <c r="K1714" s="124"/>
      <c r="L1714" s="110"/>
      <c r="M1714" s="110"/>
      <c r="N1714" s="110"/>
      <c r="O1714" s="110"/>
      <c r="P1714" s="112"/>
    </row>
    <row r="1715" spans="1:16" ht="12.75" customHeight="1" x14ac:dyDescent="0.2">
      <c r="A1715" s="110"/>
      <c r="B1715" s="110"/>
      <c r="C1715" s="122">
        <f t="shared" si="0"/>
        <v>410</v>
      </c>
      <c r="D1715" s="113" t="e">
        <f t="shared" si="1"/>
        <v>#N/A</v>
      </c>
      <c r="E1715" s="110" t="e">
        <f t="shared" si="3"/>
        <v>#N/A</v>
      </c>
      <c r="F1715" s="122"/>
      <c r="G1715" s="124"/>
      <c r="H1715" s="124"/>
      <c r="I1715" s="124"/>
      <c r="J1715" s="128"/>
      <c r="K1715" s="124"/>
      <c r="L1715" s="110"/>
      <c r="M1715" s="110"/>
      <c r="N1715" s="110"/>
      <c r="O1715" s="110"/>
      <c r="P1715" s="112"/>
    </row>
    <row r="1716" spans="1:16" ht="12.75" customHeight="1" x14ac:dyDescent="0.2">
      <c r="A1716" s="110"/>
      <c r="B1716" s="110"/>
      <c r="C1716" s="122">
        <f t="shared" si="0"/>
        <v>411</v>
      </c>
      <c r="D1716" s="113" t="e">
        <f t="shared" si="1"/>
        <v>#N/A</v>
      </c>
      <c r="E1716" s="110" t="e">
        <f t="shared" si="3"/>
        <v>#N/A</v>
      </c>
      <c r="F1716" s="122"/>
      <c r="G1716" s="124"/>
      <c r="H1716" s="124"/>
      <c r="I1716" s="124"/>
      <c r="J1716" s="128"/>
      <c r="K1716" s="124"/>
      <c r="L1716" s="110"/>
      <c r="M1716" s="110"/>
      <c r="N1716" s="110"/>
      <c r="O1716" s="110"/>
      <c r="P1716" s="112"/>
    </row>
    <row r="1717" spans="1:16" ht="12.75" customHeight="1" x14ac:dyDescent="0.2">
      <c r="A1717" s="110"/>
      <c r="B1717" s="110"/>
      <c r="C1717" s="122">
        <f t="shared" si="0"/>
        <v>412</v>
      </c>
      <c r="D1717" s="113" t="e">
        <f t="shared" si="1"/>
        <v>#N/A</v>
      </c>
      <c r="E1717" s="110" t="e">
        <f t="shared" si="3"/>
        <v>#N/A</v>
      </c>
      <c r="F1717" s="122"/>
      <c r="G1717" s="124"/>
      <c r="H1717" s="124"/>
      <c r="I1717" s="124"/>
      <c r="J1717" s="128"/>
      <c r="K1717" s="124"/>
      <c r="L1717" s="110"/>
      <c r="M1717" s="110"/>
      <c r="N1717" s="110"/>
      <c r="O1717" s="110"/>
      <c r="P1717" s="112"/>
    </row>
    <row r="1718" spans="1:16" ht="12.75" customHeight="1" x14ac:dyDescent="0.2">
      <c r="A1718" s="110"/>
      <c r="B1718" s="110"/>
      <c r="C1718" s="122">
        <f t="shared" si="0"/>
        <v>413</v>
      </c>
      <c r="D1718" s="113" t="e">
        <f t="shared" si="1"/>
        <v>#N/A</v>
      </c>
      <c r="E1718" s="110" t="e">
        <f t="shared" si="3"/>
        <v>#N/A</v>
      </c>
      <c r="F1718" s="122"/>
      <c r="G1718" s="124"/>
      <c r="H1718" s="124"/>
      <c r="I1718" s="124"/>
      <c r="J1718" s="128"/>
      <c r="K1718" s="124"/>
      <c r="L1718" s="110"/>
      <c r="M1718" s="110"/>
      <c r="N1718" s="110"/>
      <c r="O1718" s="110"/>
      <c r="P1718" s="112"/>
    </row>
    <row r="1719" spans="1:16" ht="12.75" customHeight="1" x14ac:dyDescent="0.2">
      <c r="A1719" s="110"/>
      <c r="B1719" s="110"/>
      <c r="C1719" s="122">
        <f t="shared" si="0"/>
        <v>414</v>
      </c>
      <c r="D1719" s="113" t="e">
        <f t="shared" si="1"/>
        <v>#N/A</v>
      </c>
      <c r="E1719" s="110" t="e">
        <f t="shared" si="3"/>
        <v>#N/A</v>
      </c>
      <c r="F1719" s="122"/>
      <c r="G1719" s="124"/>
      <c r="H1719" s="124"/>
      <c r="I1719" s="124"/>
      <c r="J1719" s="128"/>
      <c r="K1719" s="124"/>
      <c r="L1719" s="110"/>
      <c r="M1719" s="110"/>
      <c r="N1719" s="110"/>
      <c r="O1719" s="110"/>
      <c r="P1719" s="112"/>
    </row>
    <row r="1720" spans="1:16" ht="12.75" customHeight="1" x14ac:dyDescent="0.2">
      <c r="A1720" s="110"/>
      <c r="B1720" s="110"/>
      <c r="C1720" s="122">
        <f t="shared" si="0"/>
        <v>415</v>
      </c>
      <c r="D1720" s="113" t="e">
        <f t="shared" si="1"/>
        <v>#N/A</v>
      </c>
      <c r="E1720" s="110" t="e">
        <f t="shared" si="3"/>
        <v>#N/A</v>
      </c>
      <c r="F1720" s="122"/>
      <c r="G1720" s="124"/>
      <c r="H1720" s="124"/>
      <c r="I1720" s="124"/>
      <c r="J1720" s="128"/>
      <c r="K1720" s="124"/>
      <c r="L1720" s="110"/>
      <c r="M1720" s="110"/>
      <c r="N1720" s="110"/>
      <c r="O1720" s="110"/>
      <c r="P1720" s="112"/>
    </row>
    <row r="1721" spans="1:16" ht="12.75" customHeight="1" x14ac:dyDescent="0.2">
      <c r="A1721" s="110"/>
      <c r="B1721" s="110"/>
      <c r="C1721" s="122">
        <f t="shared" si="0"/>
        <v>416</v>
      </c>
      <c r="D1721" s="113" t="e">
        <f t="shared" si="1"/>
        <v>#N/A</v>
      </c>
      <c r="E1721" s="110" t="e">
        <f t="shared" si="3"/>
        <v>#N/A</v>
      </c>
      <c r="F1721" s="122"/>
      <c r="G1721" s="124"/>
      <c r="H1721" s="124"/>
      <c r="I1721" s="124"/>
      <c r="J1721" s="128"/>
      <c r="K1721" s="124"/>
      <c r="L1721" s="110"/>
      <c r="M1721" s="110"/>
      <c r="N1721" s="110"/>
      <c r="O1721" s="110"/>
      <c r="P1721" s="112"/>
    </row>
    <row r="1722" spans="1:16" ht="12.75" customHeight="1" x14ac:dyDescent="0.2">
      <c r="A1722" s="110"/>
      <c r="B1722" s="110"/>
      <c r="C1722" s="122">
        <f t="shared" si="0"/>
        <v>417</v>
      </c>
      <c r="D1722" s="113" t="e">
        <f t="shared" si="1"/>
        <v>#N/A</v>
      </c>
      <c r="E1722" s="110" t="e">
        <f t="shared" si="3"/>
        <v>#N/A</v>
      </c>
      <c r="F1722" s="122"/>
      <c r="G1722" s="124"/>
      <c r="H1722" s="124"/>
      <c r="I1722" s="124"/>
      <c r="J1722" s="128"/>
      <c r="K1722" s="124"/>
      <c r="L1722" s="110"/>
      <c r="M1722" s="110"/>
      <c r="N1722" s="110"/>
      <c r="O1722" s="110"/>
      <c r="P1722" s="112"/>
    </row>
    <row r="1723" spans="1:16" ht="12.75" customHeight="1" x14ac:dyDescent="0.2">
      <c r="A1723" s="110"/>
      <c r="B1723" s="110"/>
      <c r="C1723" s="122">
        <f t="shared" si="0"/>
        <v>418</v>
      </c>
      <c r="D1723" s="113" t="e">
        <f t="shared" si="1"/>
        <v>#N/A</v>
      </c>
      <c r="E1723" s="110" t="e">
        <f t="shared" si="3"/>
        <v>#N/A</v>
      </c>
      <c r="F1723" s="122"/>
      <c r="G1723" s="124"/>
      <c r="H1723" s="124"/>
      <c r="I1723" s="124"/>
      <c r="J1723" s="128"/>
      <c r="K1723" s="124"/>
      <c r="L1723" s="110"/>
      <c r="M1723" s="110"/>
      <c r="N1723" s="110"/>
      <c r="O1723" s="110"/>
      <c r="P1723" s="112"/>
    </row>
    <row r="1724" spans="1:16" ht="12.75" customHeight="1" x14ac:dyDescent="0.2">
      <c r="A1724" s="110"/>
      <c r="B1724" s="110"/>
      <c r="C1724" s="122">
        <f t="shared" si="0"/>
        <v>419</v>
      </c>
      <c r="D1724" s="113" t="e">
        <f t="shared" si="1"/>
        <v>#N/A</v>
      </c>
      <c r="E1724" s="110" t="e">
        <f t="shared" si="3"/>
        <v>#N/A</v>
      </c>
      <c r="F1724" s="122"/>
      <c r="G1724" s="124"/>
      <c r="H1724" s="124"/>
      <c r="I1724" s="124"/>
      <c r="J1724" s="128"/>
      <c r="K1724" s="124"/>
      <c r="L1724" s="110"/>
      <c r="M1724" s="110"/>
      <c r="N1724" s="110"/>
      <c r="O1724" s="110"/>
      <c r="P1724" s="112"/>
    </row>
    <row r="1725" spans="1:16" ht="12.75" customHeight="1" x14ac:dyDescent="0.2">
      <c r="A1725" s="110"/>
      <c r="B1725" s="110"/>
      <c r="C1725" s="122">
        <f t="shared" si="0"/>
        <v>420</v>
      </c>
      <c r="D1725" s="113" t="e">
        <f t="shared" si="1"/>
        <v>#N/A</v>
      </c>
      <c r="E1725" s="110" t="e">
        <f t="shared" si="3"/>
        <v>#N/A</v>
      </c>
      <c r="F1725" s="122"/>
      <c r="G1725" s="124"/>
      <c r="H1725" s="124"/>
      <c r="I1725" s="124"/>
      <c r="J1725" s="128"/>
      <c r="K1725" s="124"/>
      <c r="L1725" s="110"/>
      <c r="M1725" s="110"/>
      <c r="N1725" s="110"/>
      <c r="O1725" s="110"/>
      <c r="P1725" s="112"/>
    </row>
    <row r="1726" spans="1:16" ht="12.75" customHeight="1" x14ac:dyDescent="0.2">
      <c r="A1726" s="110"/>
      <c r="B1726" s="110"/>
      <c r="C1726" s="122">
        <f t="shared" si="0"/>
        <v>421</v>
      </c>
      <c r="D1726" s="113" t="e">
        <f t="shared" si="1"/>
        <v>#N/A</v>
      </c>
      <c r="E1726" s="110" t="e">
        <f t="shared" si="3"/>
        <v>#N/A</v>
      </c>
      <c r="F1726" s="122"/>
      <c r="G1726" s="124"/>
      <c r="H1726" s="124"/>
      <c r="I1726" s="124"/>
      <c r="J1726" s="128"/>
      <c r="K1726" s="124"/>
      <c r="L1726" s="110"/>
      <c r="M1726" s="110"/>
      <c r="N1726" s="110"/>
      <c r="O1726" s="110"/>
      <c r="P1726" s="112"/>
    </row>
    <row r="1727" spans="1:16" ht="12.75" customHeight="1" x14ac:dyDescent="0.2">
      <c r="A1727" s="110"/>
      <c r="B1727" s="110"/>
      <c r="C1727" s="122">
        <f t="shared" si="0"/>
        <v>422</v>
      </c>
      <c r="D1727" s="113" t="e">
        <f t="shared" si="1"/>
        <v>#N/A</v>
      </c>
      <c r="E1727" s="110" t="e">
        <f t="shared" si="3"/>
        <v>#N/A</v>
      </c>
      <c r="F1727" s="122"/>
      <c r="G1727" s="124"/>
      <c r="H1727" s="124"/>
      <c r="I1727" s="124"/>
      <c r="J1727" s="128"/>
      <c r="K1727" s="124"/>
      <c r="L1727" s="110"/>
      <c r="M1727" s="110"/>
      <c r="N1727" s="110"/>
      <c r="O1727" s="110"/>
      <c r="P1727" s="112"/>
    </row>
    <row r="1728" spans="1:16" ht="12.75" customHeight="1" x14ac:dyDescent="0.2">
      <c r="A1728" s="110"/>
      <c r="B1728" s="110"/>
      <c r="C1728" s="122">
        <f t="shared" si="0"/>
        <v>423</v>
      </c>
      <c r="D1728" s="113" t="e">
        <f t="shared" si="1"/>
        <v>#N/A</v>
      </c>
      <c r="E1728" s="110" t="e">
        <f t="shared" si="3"/>
        <v>#N/A</v>
      </c>
      <c r="F1728" s="122"/>
      <c r="G1728" s="124"/>
      <c r="H1728" s="124"/>
      <c r="I1728" s="124"/>
      <c r="J1728" s="128"/>
      <c r="K1728" s="124"/>
      <c r="L1728" s="110"/>
      <c r="M1728" s="110"/>
      <c r="N1728" s="110"/>
      <c r="O1728" s="110"/>
      <c r="P1728" s="112"/>
    </row>
    <row r="1729" spans="1:16" ht="12.75" customHeight="1" x14ac:dyDescent="0.2">
      <c r="A1729" s="110"/>
      <c r="B1729" s="110"/>
      <c r="C1729" s="122">
        <f t="shared" si="0"/>
        <v>424</v>
      </c>
      <c r="D1729" s="113" t="e">
        <f t="shared" si="1"/>
        <v>#N/A</v>
      </c>
      <c r="E1729" s="110" t="e">
        <f t="shared" si="3"/>
        <v>#N/A</v>
      </c>
      <c r="F1729" s="122"/>
      <c r="G1729" s="124"/>
      <c r="H1729" s="124"/>
      <c r="I1729" s="124"/>
      <c r="J1729" s="128"/>
      <c r="K1729" s="124"/>
      <c r="L1729" s="110"/>
      <c r="M1729" s="110"/>
      <c r="N1729" s="110"/>
      <c r="O1729" s="110"/>
      <c r="P1729" s="112"/>
    </row>
    <row r="1730" spans="1:16" ht="12.75" customHeight="1" x14ac:dyDescent="0.2">
      <c r="A1730" s="110"/>
      <c r="B1730" s="110"/>
      <c r="C1730" s="122">
        <f t="shared" si="0"/>
        <v>425</v>
      </c>
      <c r="D1730" s="113" t="e">
        <f t="shared" si="1"/>
        <v>#N/A</v>
      </c>
      <c r="E1730" s="110" t="e">
        <f t="shared" si="3"/>
        <v>#N/A</v>
      </c>
      <c r="F1730" s="122"/>
      <c r="G1730" s="124"/>
      <c r="H1730" s="124"/>
      <c r="I1730" s="124"/>
      <c r="J1730" s="128"/>
      <c r="K1730" s="124"/>
      <c r="L1730" s="110"/>
      <c r="M1730" s="110"/>
      <c r="N1730" s="110"/>
      <c r="O1730" s="110"/>
      <c r="P1730" s="112"/>
    </row>
    <row r="1731" spans="1:16" ht="12.75" customHeight="1" x14ac:dyDescent="0.2">
      <c r="A1731" s="110"/>
      <c r="B1731" s="110"/>
      <c r="C1731" s="122">
        <f t="shared" si="0"/>
        <v>426</v>
      </c>
      <c r="D1731" s="113" t="e">
        <f t="shared" si="1"/>
        <v>#N/A</v>
      </c>
      <c r="E1731" s="110" t="e">
        <f t="shared" si="3"/>
        <v>#N/A</v>
      </c>
      <c r="F1731" s="122"/>
      <c r="G1731" s="124"/>
      <c r="H1731" s="124"/>
      <c r="I1731" s="124"/>
      <c r="J1731" s="128"/>
      <c r="K1731" s="124"/>
      <c r="L1731" s="110"/>
      <c r="M1731" s="110"/>
      <c r="N1731" s="110"/>
      <c r="O1731" s="110"/>
      <c r="P1731" s="112"/>
    </row>
    <row r="1732" spans="1:16" ht="12.75" customHeight="1" x14ac:dyDescent="0.2">
      <c r="A1732" s="110"/>
      <c r="B1732" s="110"/>
      <c r="C1732" s="122">
        <f t="shared" si="0"/>
        <v>427</v>
      </c>
      <c r="D1732" s="113" t="e">
        <f t="shared" si="1"/>
        <v>#N/A</v>
      </c>
      <c r="E1732" s="110" t="e">
        <f t="shared" si="3"/>
        <v>#N/A</v>
      </c>
      <c r="F1732" s="122"/>
      <c r="G1732" s="124"/>
      <c r="H1732" s="124"/>
      <c r="I1732" s="124"/>
      <c r="J1732" s="128"/>
      <c r="K1732" s="124"/>
      <c r="L1732" s="110"/>
      <c r="M1732" s="110"/>
      <c r="N1732" s="110"/>
      <c r="O1732" s="110"/>
      <c r="P1732" s="112"/>
    </row>
    <row r="1733" spans="1:16" ht="12.75" customHeight="1" x14ac:dyDescent="0.2">
      <c r="A1733" s="110"/>
      <c r="B1733" s="110"/>
      <c r="C1733" s="122">
        <f t="shared" si="0"/>
        <v>428</v>
      </c>
      <c r="D1733" s="113" t="e">
        <f t="shared" si="1"/>
        <v>#N/A</v>
      </c>
      <c r="E1733" s="110" t="e">
        <f t="shared" si="3"/>
        <v>#N/A</v>
      </c>
      <c r="F1733" s="122"/>
      <c r="G1733" s="124"/>
      <c r="H1733" s="124"/>
      <c r="I1733" s="124"/>
      <c r="J1733" s="128"/>
      <c r="K1733" s="124"/>
      <c r="L1733" s="110"/>
      <c r="M1733" s="110"/>
      <c r="N1733" s="110"/>
      <c r="O1733" s="110"/>
      <c r="P1733" s="112"/>
    </row>
    <row r="1734" spans="1:16" ht="12.75" customHeight="1" x14ac:dyDescent="0.2">
      <c r="A1734" s="110"/>
      <c r="B1734" s="110"/>
      <c r="C1734" s="122">
        <f t="shared" si="0"/>
        <v>429</v>
      </c>
      <c r="D1734" s="113" t="e">
        <f t="shared" si="1"/>
        <v>#N/A</v>
      </c>
      <c r="E1734" s="110" t="e">
        <f t="shared" si="3"/>
        <v>#N/A</v>
      </c>
      <c r="F1734" s="122"/>
      <c r="G1734" s="124"/>
      <c r="H1734" s="124"/>
      <c r="I1734" s="124"/>
      <c r="J1734" s="128"/>
      <c r="K1734" s="124"/>
      <c r="L1734" s="110"/>
      <c r="M1734" s="110"/>
      <c r="N1734" s="110"/>
      <c r="O1734" s="110"/>
      <c r="P1734" s="112"/>
    </row>
    <row r="1735" spans="1:16" ht="12.75" customHeight="1" x14ac:dyDescent="0.2">
      <c r="A1735" s="110"/>
      <c r="B1735" s="110"/>
      <c r="C1735" s="122">
        <f t="shared" si="0"/>
        <v>430</v>
      </c>
      <c r="D1735" s="113" t="e">
        <f t="shared" si="1"/>
        <v>#N/A</v>
      </c>
      <c r="E1735" s="110" t="e">
        <f t="shared" si="3"/>
        <v>#N/A</v>
      </c>
      <c r="F1735" s="122"/>
      <c r="G1735" s="124"/>
      <c r="H1735" s="124"/>
      <c r="I1735" s="124"/>
      <c r="J1735" s="128"/>
      <c r="K1735" s="124"/>
      <c r="L1735" s="110"/>
      <c r="M1735" s="110"/>
      <c r="N1735" s="110"/>
      <c r="O1735" s="110"/>
      <c r="P1735" s="112"/>
    </row>
    <row r="1736" spans="1:16" ht="12.75" customHeight="1" x14ac:dyDescent="0.2">
      <c r="A1736" s="110"/>
      <c r="B1736" s="110"/>
      <c r="C1736" s="122">
        <f t="shared" si="0"/>
        <v>431</v>
      </c>
      <c r="D1736" s="113" t="e">
        <f t="shared" si="1"/>
        <v>#N/A</v>
      </c>
      <c r="E1736" s="110" t="e">
        <f t="shared" si="3"/>
        <v>#N/A</v>
      </c>
      <c r="F1736" s="122"/>
      <c r="G1736" s="124"/>
      <c r="H1736" s="124"/>
      <c r="I1736" s="124"/>
      <c r="J1736" s="128"/>
      <c r="K1736" s="124"/>
      <c r="L1736" s="110"/>
      <c r="M1736" s="110"/>
      <c r="N1736" s="110"/>
      <c r="O1736" s="110"/>
      <c r="P1736" s="112"/>
    </row>
    <row r="1737" spans="1:16" ht="12.75" customHeight="1" x14ac:dyDescent="0.2">
      <c r="A1737" s="110"/>
      <c r="B1737" s="110"/>
      <c r="C1737" s="122">
        <f t="shared" si="0"/>
        <v>432</v>
      </c>
      <c r="D1737" s="113" t="e">
        <f t="shared" si="1"/>
        <v>#N/A</v>
      </c>
      <c r="E1737" s="110" t="e">
        <f t="shared" si="3"/>
        <v>#N/A</v>
      </c>
      <c r="F1737" s="122"/>
      <c r="G1737" s="124"/>
      <c r="H1737" s="124"/>
      <c r="I1737" s="124"/>
      <c r="J1737" s="128"/>
      <c r="K1737" s="124"/>
      <c r="L1737" s="110"/>
      <c r="M1737" s="110"/>
      <c r="N1737" s="110"/>
      <c r="O1737" s="110"/>
      <c r="P1737" s="112"/>
    </row>
    <row r="1738" spans="1:16" ht="12.75" customHeight="1" x14ac:dyDescent="0.2">
      <c r="A1738" s="110"/>
      <c r="B1738" s="110"/>
      <c r="C1738" s="122">
        <f t="shared" si="0"/>
        <v>433</v>
      </c>
      <c r="D1738" s="113" t="e">
        <f t="shared" si="1"/>
        <v>#N/A</v>
      </c>
      <c r="E1738" s="110" t="e">
        <f t="shared" si="3"/>
        <v>#N/A</v>
      </c>
      <c r="F1738" s="122"/>
      <c r="G1738" s="124"/>
      <c r="H1738" s="124"/>
      <c r="I1738" s="124"/>
      <c r="J1738" s="128"/>
      <c r="K1738" s="124"/>
      <c r="L1738" s="110"/>
      <c r="M1738" s="110"/>
      <c r="N1738" s="110"/>
      <c r="O1738" s="110"/>
      <c r="P1738" s="112"/>
    </row>
    <row r="1739" spans="1:16" ht="12.75" customHeight="1" x14ac:dyDescent="0.2">
      <c r="A1739" s="110"/>
      <c r="B1739" s="110"/>
      <c r="C1739" s="122">
        <f t="shared" si="0"/>
        <v>434</v>
      </c>
      <c r="D1739" s="113" t="e">
        <f t="shared" si="1"/>
        <v>#N/A</v>
      </c>
      <c r="E1739" s="110" t="e">
        <f t="shared" si="3"/>
        <v>#N/A</v>
      </c>
      <c r="F1739" s="122"/>
      <c r="G1739" s="124"/>
      <c r="H1739" s="124"/>
      <c r="I1739" s="124"/>
      <c r="J1739" s="128"/>
      <c r="K1739" s="124"/>
      <c r="L1739" s="110"/>
      <c r="M1739" s="110"/>
      <c r="N1739" s="110"/>
      <c r="O1739" s="110"/>
      <c r="P1739" s="112"/>
    </row>
    <row r="1740" spans="1:16" ht="12.75" customHeight="1" x14ac:dyDescent="0.2">
      <c r="A1740" s="110"/>
      <c r="B1740" s="110"/>
      <c r="C1740" s="122">
        <f t="shared" si="0"/>
        <v>435</v>
      </c>
      <c r="D1740" s="113" t="e">
        <f t="shared" si="1"/>
        <v>#N/A</v>
      </c>
      <c r="E1740" s="110" t="e">
        <f t="shared" si="3"/>
        <v>#N/A</v>
      </c>
      <c r="F1740" s="122"/>
      <c r="G1740" s="124"/>
      <c r="H1740" s="124"/>
      <c r="I1740" s="124"/>
      <c r="J1740" s="128"/>
      <c r="K1740" s="124"/>
      <c r="L1740" s="110"/>
      <c r="M1740" s="110"/>
      <c r="N1740" s="110"/>
      <c r="O1740" s="110"/>
      <c r="P1740" s="112"/>
    </row>
    <row r="1741" spans="1:16" ht="12.75" customHeight="1" x14ac:dyDescent="0.2">
      <c r="A1741" s="110"/>
      <c r="B1741" s="110"/>
      <c r="C1741" s="122">
        <f t="shared" si="0"/>
        <v>436</v>
      </c>
      <c r="D1741" s="113" t="e">
        <f t="shared" si="1"/>
        <v>#N/A</v>
      </c>
      <c r="E1741" s="110" t="e">
        <f t="shared" si="3"/>
        <v>#N/A</v>
      </c>
      <c r="F1741" s="122"/>
      <c r="G1741" s="124"/>
      <c r="H1741" s="124"/>
      <c r="I1741" s="124"/>
      <c r="J1741" s="128"/>
      <c r="K1741" s="124"/>
      <c r="L1741" s="110"/>
      <c r="M1741" s="110"/>
      <c r="N1741" s="110"/>
      <c r="O1741" s="110"/>
      <c r="P1741" s="112"/>
    </row>
    <row r="1742" spans="1:16" ht="12.75" customHeight="1" x14ac:dyDescent="0.2">
      <c r="A1742" s="110"/>
      <c r="B1742" s="110"/>
      <c r="C1742" s="122">
        <f t="shared" si="0"/>
        <v>437</v>
      </c>
      <c r="D1742" s="113" t="e">
        <f t="shared" si="1"/>
        <v>#N/A</v>
      </c>
      <c r="E1742" s="110" t="e">
        <f t="shared" si="3"/>
        <v>#N/A</v>
      </c>
      <c r="F1742" s="122"/>
      <c r="G1742" s="124"/>
      <c r="H1742" s="124"/>
      <c r="I1742" s="124"/>
      <c r="J1742" s="128"/>
      <c r="K1742" s="124"/>
      <c r="L1742" s="110"/>
      <c r="M1742" s="110"/>
      <c r="N1742" s="110"/>
      <c r="O1742" s="110"/>
      <c r="P1742" s="112"/>
    </row>
    <row r="1743" spans="1:16" ht="12.75" customHeight="1" x14ac:dyDescent="0.2">
      <c r="A1743" s="110"/>
      <c r="B1743" s="110"/>
      <c r="C1743" s="122">
        <f t="shared" si="0"/>
        <v>438</v>
      </c>
      <c r="D1743" s="113" t="e">
        <f t="shared" si="1"/>
        <v>#N/A</v>
      </c>
      <c r="E1743" s="110" t="e">
        <f t="shared" si="3"/>
        <v>#N/A</v>
      </c>
      <c r="F1743" s="122"/>
      <c r="G1743" s="124"/>
      <c r="H1743" s="124"/>
      <c r="I1743" s="124"/>
      <c r="J1743" s="128"/>
      <c r="K1743" s="124"/>
      <c r="L1743" s="110"/>
      <c r="M1743" s="110"/>
      <c r="N1743" s="110"/>
      <c r="O1743" s="110"/>
      <c r="P1743" s="112"/>
    </row>
    <row r="1744" spans="1:16" ht="12.75" customHeight="1" x14ac:dyDescent="0.2">
      <c r="A1744" s="110"/>
      <c r="B1744" s="110"/>
      <c r="C1744" s="122">
        <f t="shared" si="0"/>
        <v>439</v>
      </c>
      <c r="D1744" s="113" t="e">
        <f t="shared" si="1"/>
        <v>#N/A</v>
      </c>
      <c r="E1744" s="110" t="e">
        <f t="shared" si="3"/>
        <v>#N/A</v>
      </c>
      <c r="F1744" s="122"/>
      <c r="G1744" s="124"/>
      <c r="H1744" s="124"/>
      <c r="I1744" s="124"/>
      <c r="J1744" s="128"/>
      <c r="K1744" s="124"/>
      <c r="L1744" s="110"/>
      <c r="M1744" s="110"/>
      <c r="N1744" s="110"/>
      <c r="O1744" s="110"/>
      <c r="P1744" s="112"/>
    </row>
    <row r="1745" spans="1:16" ht="12.75" customHeight="1" x14ac:dyDescent="0.2">
      <c r="A1745" s="110"/>
      <c r="B1745" s="110"/>
      <c r="C1745" s="122">
        <f t="shared" si="0"/>
        <v>440</v>
      </c>
      <c r="D1745" s="113" t="e">
        <f t="shared" si="1"/>
        <v>#N/A</v>
      </c>
      <c r="E1745" s="110" t="e">
        <f t="shared" si="3"/>
        <v>#N/A</v>
      </c>
      <c r="F1745" s="122"/>
      <c r="G1745" s="124"/>
      <c r="H1745" s="124"/>
      <c r="I1745" s="124"/>
      <c r="J1745" s="128"/>
      <c r="K1745" s="124"/>
      <c r="L1745" s="110"/>
      <c r="M1745" s="110"/>
      <c r="N1745" s="110"/>
      <c r="O1745" s="110"/>
      <c r="P1745" s="112"/>
    </row>
    <row r="1746" spans="1:16" ht="12.75" customHeight="1" x14ac:dyDescent="0.2">
      <c r="A1746" s="110"/>
      <c r="B1746" s="110"/>
      <c r="C1746" s="122">
        <f t="shared" si="0"/>
        <v>441</v>
      </c>
      <c r="D1746" s="113" t="e">
        <f t="shared" si="1"/>
        <v>#N/A</v>
      </c>
      <c r="E1746" s="110" t="e">
        <f t="shared" si="3"/>
        <v>#N/A</v>
      </c>
      <c r="F1746" s="122"/>
      <c r="G1746" s="124"/>
      <c r="H1746" s="124"/>
      <c r="I1746" s="124"/>
      <c r="J1746" s="128"/>
      <c r="K1746" s="124"/>
      <c r="L1746" s="110"/>
      <c r="M1746" s="110"/>
      <c r="N1746" s="110"/>
      <c r="O1746" s="110"/>
      <c r="P1746" s="112"/>
    </row>
    <row r="1747" spans="1:16" ht="12.75" customHeight="1" x14ac:dyDescent="0.2">
      <c r="A1747" s="110"/>
      <c r="B1747" s="110"/>
      <c r="C1747" s="122">
        <f t="shared" si="0"/>
        <v>442</v>
      </c>
      <c r="D1747" s="113" t="e">
        <f t="shared" si="1"/>
        <v>#N/A</v>
      </c>
      <c r="E1747" s="110" t="e">
        <f t="shared" si="3"/>
        <v>#N/A</v>
      </c>
      <c r="F1747" s="122"/>
      <c r="G1747" s="124"/>
      <c r="H1747" s="124"/>
      <c r="I1747" s="124"/>
      <c r="J1747" s="128"/>
      <c r="K1747" s="124"/>
      <c r="L1747" s="110"/>
      <c r="M1747" s="110"/>
      <c r="N1747" s="110"/>
      <c r="O1747" s="110"/>
      <c r="P1747" s="112"/>
    </row>
    <row r="1748" spans="1:16" ht="12.75" customHeight="1" x14ac:dyDescent="0.2">
      <c r="A1748" s="110"/>
      <c r="B1748" s="110"/>
      <c r="C1748" s="122">
        <f t="shared" si="0"/>
        <v>443</v>
      </c>
      <c r="D1748" s="113" t="e">
        <f t="shared" si="1"/>
        <v>#N/A</v>
      </c>
      <c r="E1748" s="110" t="e">
        <f t="shared" si="3"/>
        <v>#N/A</v>
      </c>
      <c r="F1748" s="122"/>
      <c r="G1748" s="124"/>
      <c r="H1748" s="124"/>
      <c r="I1748" s="124"/>
      <c r="J1748" s="128"/>
      <c r="K1748" s="124"/>
      <c r="L1748" s="110"/>
      <c r="M1748" s="110"/>
      <c r="N1748" s="110"/>
      <c r="O1748" s="110"/>
      <c r="P1748" s="112"/>
    </row>
    <row r="1749" spans="1:16" ht="12.75" customHeight="1" x14ac:dyDescent="0.2">
      <c r="A1749" s="110"/>
      <c r="B1749" s="110"/>
      <c r="C1749" s="122">
        <f t="shared" si="0"/>
        <v>444</v>
      </c>
      <c r="D1749" s="113" t="e">
        <f t="shared" si="1"/>
        <v>#N/A</v>
      </c>
      <c r="E1749" s="110" t="e">
        <f t="shared" si="3"/>
        <v>#N/A</v>
      </c>
      <c r="F1749" s="122"/>
      <c r="G1749" s="124"/>
      <c r="H1749" s="124"/>
      <c r="I1749" s="124"/>
      <c r="J1749" s="128"/>
      <c r="K1749" s="124"/>
      <c r="L1749" s="110"/>
      <c r="M1749" s="110"/>
      <c r="N1749" s="110"/>
      <c r="O1749" s="110"/>
      <c r="P1749" s="112"/>
    </row>
    <row r="1750" spans="1:16" ht="12.75" customHeight="1" x14ac:dyDescent="0.2">
      <c r="A1750" s="110"/>
      <c r="B1750" s="110"/>
      <c r="C1750" s="122">
        <f t="shared" si="0"/>
        <v>445</v>
      </c>
      <c r="D1750" s="113" t="e">
        <f t="shared" si="1"/>
        <v>#N/A</v>
      </c>
      <c r="E1750" s="110" t="e">
        <f t="shared" si="3"/>
        <v>#N/A</v>
      </c>
      <c r="F1750" s="122"/>
      <c r="G1750" s="124"/>
      <c r="H1750" s="124"/>
      <c r="I1750" s="124"/>
      <c r="J1750" s="128"/>
      <c r="K1750" s="124"/>
      <c r="L1750" s="110"/>
      <c r="M1750" s="110"/>
      <c r="N1750" s="110"/>
      <c r="O1750" s="110"/>
      <c r="P1750" s="112"/>
    </row>
    <row r="1751" spans="1:16" ht="12.75" customHeight="1" x14ac:dyDescent="0.2">
      <c r="A1751" s="110"/>
      <c r="B1751" s="110"/>
      <c r="C1751" s="122">
        <f t="shared" si="0"/>
        <v>446</v>
      </c>
      <c r="D1751" s="113" t="e">
        <f t="shared" si="1"/>
        <v>#N/A</v>
      </c>
      <c r="E1751" s="110" t="e">
        <f t="shared" si="3"/>
        <v>#N/A</v>
      </c>
      <c r="F1751" s="122"/>
      <c r="G1751" s="124"/>
      <c r="H1751" s="124"/>
      <c r="I1751" s="124"/>
      <c r="J1751" s="128"/>
      <c r="K1751" s="124"/>
      <c r="L1751" s="110"/>
      <c r="M1751" s="110"/>
      <c r="N1751" s="110"/>
      <c r="O1751" s="110"/>
      <c r="P1751" s="112"/>
    </row>
    <row r="1752" spans="1:16" ht="12.75" customHeight="1" x14ac:dyDescent="0.2">
      <c r="A1752" s="110"/>
      <c r="B1752" s="110"/>
      <c r="C1752" s="122">
        <f t="shared" si="0"/>
        <v>447</v>
      </c>
      <c r="D1752" s="113" t="e">
        <f t="shared" si="1"/>
        <v>#N/A</v>
      </c>
      <c r="E1752" s="110" t="e">
        <f t="shared" si="3"/>
        <v>#N/A</v>
      </c>
      <c r="F1752" s="122"/>
      <c r="G1752" s="124"/>
      <c r="H1752" s="124"/>
      <c r="I1752" s="124"/>
      <c r="J1752" s="128"/>
      <c r="K1752" s="124"/>
      <c r="L1752" s="110"/>
      <c r="M1752" s="110"/>
      <c r="N1752" s="110"/>
      <c r="O1752" s="110"/>
      <c r="P1752" s="112"/>
    </row>
    <row r="1753" spans="1:16" ht="12.75" customHeight="1" x14ac:dyDescent="0.2">
      <c r="A1753" s="110"/>
      <c r="B1753" s="110"/>
      <c r="C1753" s="122">
        <f t="shared" si="0"/>
        <v>448</v>
      </c>
      <c r="D1753" s="113" t="e">
        <f t="shared" si="1"/>
        <v>#N/A</v>
      </c>
      <c r="E1753" s="110" t="e">
        <f t="shared" si="3"/>
        <v>#N/A</v>
      </c>
      <c r="F1753" s="122"/>
      <c r="G1753" s="124"/>
      <c r="H1753" s="124"/>
      <c r="I1753" s="124"/>
      <c r="J1753" s="128"/>
      <c r="K1753" s="124"/>
      <c r="L1753" s="110"/>
      <c r="M1753" s="110"/>
      <c r="N1753" s="110"/>
      <c r="O1753" s="110"/>
      <c r="P1753" s="112"/>
    </row>
    <row r="1754" spans="1:16" ht="12.75" customHeight="1" x14ac:dyDescent="0.2">
      <c r="A1754" s="110"/>
      <c r="B1754" s="110"/>
      <c r="C1754" s="122">
        <f t="shared" si="0"/>
        <v>449</v>
      </c>
      <c r="D1754" s="113" t="e">
        <f t="shared" si="1"/>
        <v>#N/A</v>
      </c>
      <c r="E1754" s="110" t="e">
        <f t="shared" si="3"/>
        <v>#N/A</v>
      </c>
      <c r="F1754" s="122"/>
      <c r="G1754" s="124"/>
      <c r="H1754" s="124"/>
      <c r="I1754" s="124"/>
      <c r="J1754" s="128"/>
      <c r="K1754" s="124"/>
      <c r="L1754" s="110"/>
      <c r="M1754" s="110"/>
      <c r="N1754" s="110"/>
      <c r="O1754" s="110"/>
      <c r="P1754" s="112"/>
    </row>
    <row r="1755" spans="1:16" ht="12.75" customHeight="1" x14ac:dyDescent="0.2">
      <c r="A1755" s="110"/>
      <c r="B1755" s="110"/>
      <c r="C1755" s="122">
        <f t="shared" si="0"/>
        <v>450</v>
      </c>
      <c r="D1755" s="113" t="e">
        <f t="shared" si="1"/>
        <v>#N/A</v>
      </c>
      <c r="E1755" s="110" t="e">
        <f t="shared" si="3"/>
        <v>#N/A</v>
      </c>
      <c r="F1755" s="122"/>
      <c r="G1755" s="124"/>
      <c r="H1755" s="124"/>
      <c r="I1755" s="124"/>
      <c r="J1755" s="128"/>
      <c r="K1755" s="124"/>
      <c r="L1755" s="110"/>
      <c r="M1755" s="110"/>
      <c r="N1755" s="110"/>
      <c r="O1755" s="110"/>
      <c r="P1755" s="112"/>
    </row>
    <row r="1756" spans="1:16" ht="12.75" customHeight="1" x14ac:dyDescent="0.2">
      <c r="A1756" s="110"/>
      <c r="B1756" s="110"/>
      <c r="C1756" s="122">
        <f t="shared" si="0"/>
        <v>451</v>
      </c>
      <c r="D1756" s="113" t="e">
        <f t="shared" si="1"/>
        <v>#N/A</v>
      </c>
      <c r="E1756" s="110" t="e">
        <f t="shared" si="3"/>
        <v>#N/A</v>
      </c>
      <c r="F1756" s="122"/>
      <c r="G1756" s="124"/>
      <c r="H1756" s="124"/>
      <c r="I1756" s="124"/>
      <c r="J1756" s="128"/>
      <c r="K1756" s="124"/>
      <c r="L1756" s="110"/>
      <c r="M1756" s="110"/>
      <c r="N1756" s="110"/>
      <c r="O1756" s="110"/>
      <c r="P1756" s="112"/>
    </row>
    <row r="1757" spans="1:16" ht="12.75" customHeight="1" x14ac:dyDescent="0.2">
      <c r="A1757" s="110"/>
      <c r="B1757" s="110"/>
      <c r="C1757" s="122">
        <f t="shared" si="0"/>
        <v>452</v>
      </c>
      <c r="D1757" s="113" t="e">
        <f t="shared" si="1"/>
        <v>#N/A</v>
      </c>
      <c r="E1757" s="110" t="e">
        <f t="shared" si="3"/>
        <v>#N/A</v>
      </c>
      <c r="F1757" s="122"/>
      <c r="G1757" s="124"/>
      <c r="H1757" s="124"/>
      <c r="I1757" s="124"/>
      <c r="J1757" s="128"/>
      <c r="K1757" s="124"/>
      <c r="L1757" s="110"/>
      <c r="M1757" s="110"/>
      <c r="N1757" s="110"/>
      <c r="O1757" s="110"/>
      <c r="P1757" s="112"/>
    </row>
    <row r="1758" spans="1:16" ht="12.75" customHeight="1" x14ac:dyDescent="0.2">
      <c r="A1758" s="110"/>
      <c r="B1758" s="110"/>
      <c r="C1758" s="122">
        <f t="shared" si="0"/>
        <v>453</v>
      </c>
      <c r="D1758" s="113" t="e">
        <f t="shared" si="1"/>
        <v>#N/A</v>
      </c>
      <c r="E1758" s="110" t="e">
        <f t="shared" si="3"/>
        <v>#N/A</v>
      </c>
      <c r="F1758" s="122"/>
      <c r="G1758" s="124"/>
      <c r="H1758" s="124"/>
      <c r="I1758" s="124"/>
      <c r="J1758" s="128"/>
      <c r="K1758" s="124"/>
      <c r="L1758" s="110"/>
      <c r="M1758" s="110"/>
      <c r="N1758" s="110"/>
      <c r="O1758" s="110"/>
      <c r="P1758" s="112"/>
    </row>
    <row r="1759" spans="1:16" ht="12.75" customHeight="1" x14ac:dyDescent="0.2">
      <c r="A1759" s="110"/>
      <c r="B1759" s="110"/>
      <c r="C1759" s="122">
        <f t="shared" si="0"/>
        <v>454</v>
      </c>
      <c r="D1759" s="113" t="e">
        <f t="shared" si="1"/>
        <v>#N/A</v>
      </c>
      <c r="E1759" s="110" t="e">
        <f t="shared" si="3"/>
        <v>#N/A</v>
      </c>
      <c r="F1759" s="122"/>
      <c r="G1759" s="124"/>
      <c r="H1759" s="124"/>
      <c r="I1759" s="124"/>
      <c r="J1759" s="128"/>
      <c r="K1759" s="124"/>
      <c r="L1759" s="110"/>
      <c r="M1759" s="110"/>
      <c r="N1759" s="110"/>
      <c r="O1759" s="110"/>
      <c r="P1759" s="112"/>
    </row>
    <row r="1760" spans="1:16" ht="12.75" customHeight="1" x14ac:dyDescent="0.2">
      <c r="A1760" s="110"/>
      <c r="B1760" s="110"/>
      <c r="C1760" s="122">
        <f t="shared" si="0"/>
        <v>455</v>
      </c>
      <c r="D1760" s="113" t="e">
        <f t="shared" si="1"/>
        <v>#N/A</v>
      </c>
      <c r="E1760" s="110" t="e">
        <f t="shared" si="3"/>
        <v>#N/A</v>
      </c>
      <c r="F1760" s="122"/>
      <c r="G1760" s="124"/>
      <c r="H1760" s="124"/>
      <c r="I1760" s="124"/>
      <c r="J1760" s="128"/>
      <c r="K1760" s="124"/>
      <c r="L1760" s="110"/>
      <c r="M1760" s="110"/>
      <c r="N1760" s="110"/>
      <c r="O1760" s="110"/>
      <c r="P1760" s="112"/>
    </row>
    <row r="1761" spans="1:16" ht="12.75" customHeight="1" x14ac:dyDescent="0.2">
      <c r="A1761" s="110"/>
      <c r="B1761" s="110"/>
      <c r="C1761" s="122">
        <f t="shared" si="0"/>
        <v>456</v>
      </c>
      <c r="D1761" s="113" t="e">
        <f t="shared" si="1"/>
        <v>#N/A</v>
      </c>
      <c r="E1761" s="110" t="e">
        <f t="shared" si="3"/>
        <v>#N/A</v>
      </c>
      <c r="F1761" s="122"/>
      <c r="G1761" s="124"/>
      <c r="H1761" s="124"/>
      <c r="I1761" s="124"/>
      <c r="J1761" s="128"/>
      <c r="K1761" s="124"/>
      <c r="L1761" s="110"/>
      <c r="M1761" s="110"/>
      <c r="N1761" s="110"/>
      <c r="O1761" s="110"/>
      <c r="P1761" s="112"/>
    </row>
    <row r="1762" spans="1:16" ht="12.75" customHeight="1" x14ac:dyDescent="0.2">
      <c r="A1762" s="110"/>
      <c r="B1762" s="110"/>
      <c r="C1762" s="122">
        <f t="shared" si="0"/>
        <v>457</v>
      </c>
      <c r="D1762" s="113" t="e">
        <f t="shared" si="1"/>
        <v>#N/A</v>
      </c>
      <c r="E1762" s="110" t="e">
        <f t="shared" si="3"/>
        <v>#N/A</v>
      </c>
      <c r="F1762" s="122"/>
      <c r="G1762" s="124"/>
      <c r="H1762" s="124"/>
      <c r="I1762" s="124"/>
      <c r="J1762" s="128"/>
      <c r="K1762" s="124"/>
      <c r="L1762" s="110"/>
      <c r="M1762" s="110"/>
      <c r="N1762" s="110"/>
      <c r="O1762" s="110"/>
      <c r="P1762" s="112"/>
    </row>
    <row r="1763" spans="1:16" ht="12.75" customHeight="1" x14ac:dyDescent="0.2">
      <c r="A1763" s="110"/>
      <c r="B1763" s="110"/>
      <c r="C1763" s="122">
        <f t="shared" si="0"/>
        <v>458</v>
      </c>
      <c r="D1763" s="113" t="e">
        <f t="shared" si="1"/>
        <v>#N/A</v>
      </c>
      <c r="E1763" s="110" t="e">
        <f t="shared" si="3"/>
        <v>#N/A</v>
      </c>
      <c r="F1763" s="122"/>
      <c r="G1763" s="124"/>
      <c r="H1763" s="124"/>
      <c r="I1763" s="124"/>
      <c r="J1763" s="128"/>
      <c r="K1763" s="124"/>
      <c r="L1763" s="110"/>
      <c r="M1763" s="110"/>
      <c r="N1763" s="110"/>
      <c r="O1763" s="110"/>
      <c r="P1763" s="112"/>
    </row>
    <row r="1764" spans="1:16" ht="12.75" customHeight="1" x14ac:dyDescent="0.2">
      <c r="A1764" s="110"/>
      <c r="B1764" s="110"/>
      <c r="C1764" s="122">
        <f t="shared" si="0"/>
        <v>459</v>
      </c>
      <c r="D1764" s="113" t="e">
        <f t="shared" si="1"/>
        <v>#N/A</v>
      </c>
      <c r="E1764" s="110" t="e">
        <f t="shared" si="3"/>
        <v>#N/A</v>
      </c>
      <c r="F1764" s="122"/>
      <c r="G1764" s="124"/>
      <c r="H1764" s="124"/>
      <c r="I1764" s="124"/>
      <c r="J1764" s="128"/>
      <c r="K1764" s="124"/>
      <c r="L1764" s="110"/>
      <c r="M1764" s="110"/>
      <c r="N1764" s="110"/>
      <c r="O1764" s="110"/>
      <c r="P1764" s="112"/>
    </row>
    <row r="1765" spans="1:16" ht="12.75" customHeight="1" x14ac:dyDescent="0.2">
      <c r="A1765" s="110"/>
      <c r="B1765" s="110"/>
      <c r="C1765" s="122">
        <f t="shared" si="0"/>
        <v>460</v>
      </c>
      <c r="D1765" s="113" t="e">
        <f t="shared" si="1"/>
        <v>#N/A</v>
      </c>
      <c r="E1765" s="110" t="e">
        <f t="shared" si="3"/>
        <v>#N/A</v>
      </c>
      <c r="F1765" s="122"/>
      <c r="G1765" s="124"/>
      <c r="H1765" s="124"/>
      <c r="I1765" s="124"/>
      <c r="J1765" s="128"/>
      <c r="K1765" s="124"/>
      <c r="L1765" s="110"/>
      <c r="M1765" s="110"/>
      <c r="N1765" s="110"/>
      <c r="O1765" s="110"/>
      <c r="P1765" s="112"/>
    </row>
    <row r="1766" spans="1:16" ht="12.75" customHeight="1" x14ac:dyDescent="0.2">
      <c r="A1766" s="110"/>
      <c r="B1766" s="110"/>
      <c r="C1766" s="122">
        <f t="shared" si="0"/>
        <v>461</v>
      </c>
      <c r="D1766" s="113" t="e">
        <f t="shared" si="1"/>
        <v>#N/A</v>
      </c>
      <c r="E1766" s="110" t="e">
        <f t="shared" si="3"/>
        <v>#N/A</v>
      </c>
      <c r="F1766" s="122"/>
      <c r="G1766" s="124"/>
      <c r="H1766" s="124"/>
      <c r="I1766" s="124"/>
      <c r="J1766" s="128"/>
      <c r="K1766" s="124"/>
      <c r="L1766" s="110"/>
      <c r="M1766" s="110"/>
      <c r="N1766" s="110"/>
      <c r="O1766" s="110"/>
      <c r="P1766" s="112"/>
    </row>
    <row r="1767" spans="1:16" ht="12.75" customHeight="1" x14ac:dyDescent="0.2">
      <c r="A1767" s="110"/>
      <c r="B1767" s="110"/>
      <c r="C1767" s="122">
        <f t="shared" si="0"/>
        <v>462</v>
      </c>
      <c r="D1767" s="113" t="e">
        <f t="shared" si="1"/>
        <v>#N/A</v>
      </c>
      <c r="E1767" s="110" t="e">
        <f t="shared" si="3"/>
        <v>#N/A</v>
      </c>
      <c r="F1767" s="122"/>
      <c r="G1767" s="124"/>
      <c r="H1767" s="124"/>
      <c r="I1767" s="124"/>
      <c r="J1767" s="128"/>
      <c r="K1767" s="124"/>
      <c r="L1767" s="110"/>
      <c r="M1767" s="110"/>
      <c r="N1767" s="110"/>
      <c r="O1767" s="110"/>
      <c r="P1767" s="112"/>
    </row>
    <row r="1768" spans="1:16" ht="12.75" customHeight="1" x14ac:dyDescent="0.2">
      <c r="A1768" s="110"/>
      <c r="B1768" s="110"/>
      <c r="C1768" s="122">
        <f t="shared" si="0"/>
        <v>463</v>
      </c>
      <c r="D1768" s="113" t="e">
        <f t="shared" si="1"/>
        <v>#N/A</v>
      </c>
      <c r="E1768" s="110" t="e">
        <f t="shared" si="3"/>
        <v>#N/A</v>
      </c>
      <c r="F1768" s="122"/>
      <c r="G1768" s="124"/>
      <c r="H1768" s="124"/>
      <c r="I1768" s="124"/>
      <c r="J1768" s="128"/>
      <c r="K1768" s="124"/>
      <c r="L1768" s="110"/>
      <c r="M1768" s="110"/>
      <c r="N1768" s="110"/>
      <c r="O1768" s="110"/>
      <c r="P1768" s="112"/>
    </row>
    <row r="1769" spans="1:16" ht="12.75" customHeight="1" x14ac:dyDescent="0.2">
      <c r="A1769" s="110"/>
      <c r="B1769" s="110"/>
      <c r="C1769" s="122">
        <f t="shared" si="0"/>
        <v>464</v>
      </c>
      <c r="D1769" s="113" t="e">
        <f t="shared" si="1"/>
        <v>#N/A</v>
      </c>
      <c r="E1769" s="110" t="e">
        <f t="shared" si="3"/>
        <v>#N/A</v>
      </c>
      <c r="F1769" s="122"/>
      <c r="G1769" s="124"/>
      <c r="H1769" s="124"/>
      <c r="I1769" s="124"/>
      <c r="J1769" s="128"/>
      <c r="K1769" s="124"/>
      <c r="L1769" s="110"/>
      <c r="M1769" s="110"/>
      <c r="N1769" s="110"/>
      <c r="O1769" s="110"/>
      <c r="P1769" s="112"/>
    </row>
    <row r="1770" spans="1:16" ht="12.75" customHeight="1" x14ac:dyDescent="0.2">
      <c r="A1770" s="110"/>
      <c r="B1770" s="110"/>
      <c r="C1770" s="122">
        <f t="shared" si="0"/>
        <v>465</v>
      </c>
      <c r="D1770" s="113" t="e">
        <f t="shared" si="1"/>
        <v>#N/A</v>
      </c>
      <c r="E1770" s="110" t="e">
        <f t="shared" si="3"/>
        <v>#N/A</v>
      </c>
      <c r="F1770" s="122"/>
      <c r="G1770" s="124"/>
      <c r="H1770" s="124"/>
      <c r="I1770" s="124"/>
      <c r="J1770" s="128"/>
      <c r="K1770" s="124"/>
      <c r="L1770" s="110"/>
      <c r="M1770" s="110"/>
      <c r="N1770" s="110"/>
      <c r="O1770" s="110"/>
      <c r="P1770" s="112"/>
    </row>
    <row r="1771" spans="1:16" ht="12.75" customHeight="1" x14ac:dyDescent="0.2">
      <c r="A1771" s="110"/>
      <c r="B1771" s="110"/>
      <c r="C1771" s="122">
        <f t="shared" si="0"/>
        <v>466</v>
      </c>
      <c r="D1771" s="113" t="e">
        <f t="shared" si="1"/>
        <v>#N/A</v>
      </c>
      <c r="E1771" s="110" t="e">
        <f t="shared" si="3"/>
        <v>#N/A</v>
      </c>
      <c r="F1771" s="122"/>
      <c r="G1771" s="124"/>
      <c r="H1771" s="124"/>
      <c r="I1771" s="124"/>
      <c r="J1771" s="128"/>
      <c r="K1771" s="124"/>
      <c r="L1771" s="110"/>
      <c r="M1771" s="110"/>
      <c r="N1771" s="110"/>
      <c r="O1771" s="110"/>
      <c r="P1771" s="112"/>
    </row>
    <row r="1772" spans="1:16" ht="12.75" customHeight="1" x14ac:dyDescent="0.2">
      <c r="A1772" s="110"/>
      <c r="B1772" s="110"/>
      <c r="C1772" s="122">
        <f t="shared" si="0"/>
        <v>467</v>
      </c>
      <c r="D1772" s="113" t="e">
        <f t="shared" si="1"/>
        <v>#N/A</v>
      </c>
      <c r="E1772" s="110" t="e">
        <f t="shared" si="3"/>
        <v>#N/A</v>
      </c>
      <c r="F1772" s="122"/>
      <c r="G1772" s="124"/>
      <c r="H1772" s="124"/>
      <c r="I1772" s="124"/>
      <c r="J1772" s="128"/>
      <c r="K1772" s="124"/>
      <c r="L1772" s="110"/>
      <c r="M1772" s="110"/>
      <c r="N1772" s="110"/>
      <c r="O1772" s="110"/>
      <c r="P1772" s="112"/>
    </row>
    <row r="1773" spans="1:16" ht="12.75" customHeight="1" x14ac:dyDescent="0.2">
      <c r="A1773" s="110"/>
      <c r="B1773" s="110"/>
      <c r="C1773" s="122">
        <f t="shared" si="0"/>
        <v>468</v>
      </c>
      <c r="D1773" s="113" t="e">
        <f t="shared" si="1"/>
        <v>#N/A</v>
      </c>
      <c r="E1773" s="110" t="e">
        <f t="shared" si="3"/>
        <v>#N/A</v>
      </c>
      <c r="F1773" s="122"/>
      <c r="G1773" s="124"/>
      <c r="H1773" s="124"/>
      <c r="I1773" s="124"/>
      <c r="J1773" s="128"/>
      <c r="K1773" s="124"/>
      <c r="L1773" s="110"/>
      <c r="M1773" s="110"/>
      <c r="N1773" s="110"/>
      <c r="O1773" s="110"/>
      <c r="P1773" s="112"/>
    </row>
    <row r="1774" spans="1:16" ht="12.75" customHeight="1" x14ac:dyDescent="0.2">
      <c r="A1774" s="110"/>
      <c r="B1774" s="110"/>
      <c r="C1774" s="122">
        <f t="shared" si="0"/>
        <v>469</v>
      </c>
      <c r="D1774" s="113" t="e">
        <f t="shared" si="1"/>
        <v>#N/A</v>
      </c>
      <c r="E1774" s="110" t="e">
        <f t="shared" si="3"/>
        <v>#N/A</v>
      </c>
      <c r="F1774" s="122"/>
      <c r="G1774" s="124"/>
      <c r="H1774" s="124"/>
      <c r="I1774" s="124"/>
      <c r="J1774" s="128"/>
      <c r="K1774" s="124"/>
      <c r="L1774" s="110"/>
      <c r="M1774" s="110"/>
      <c r="N1774" s="110"/>
      <c r="O1774" s="110"/>
      <c r="P1774" s="112"/>
    </row>
    <row r="1775" spans="1:16" ht="12.75" customHeight="1" x14ac:dyDescent="0.2">
      <c r="A1775" s="110"/>
      <c r="B1775" s="110"/>
      <c r="C1775" s="122">
        <f t="shared" si="0"/>
        <v>470</v>
      </c>
      <c r="D1775" s="113" t="e">
        <f t="shared" si="1"/>
        <v>#N/A</v>
      </c>
      <c r="E1775" s="110" t="e">
        <f t="shared" si="3"/>
        <v>#N/A</v>
      </c>
      <c r="F1775" s="122"/>
      <c r="G1775" s="124"/>
      <c r="H1775" s="124"/>
      <c r="I1775" s="124"/>
      <c r="J1775" s="128"/>
      <c r="K1775" s="124"/>
      <c r="L1775" s="110"/>
      <c r="M1775" s="110"/>
      <c r="N1775" s="110"/>
      <c r="O1775" s="110"/>
      <c r="P1775" s="112"/>
    </row>
    <row r="1776" spans="1:16" ht="12.75" customHeight="1" x14ac:dyDescent="0.2">
      <c r="A1776" s="110"/>
      <c r="B1776" s="110"/>
      <c r="C1776" s="122">
        <f t="shared" si="0"/>
        <v>471</v>
      </c>
      <c r="D1776" s="113" t="e">
        <f t="shared" si="1"/>
        <v>#N/A</v>
      </c>
      <c r="E1776" s="110" t="e">
        <f t="shared" si="3"/>
        <v>#N/A</v>
      </c>
      <c r="F1776" s="122"/>
      <c r="G1776" s="124"/>
      <c r="H1776" s="124"/>
      <c r="I1776" s="124"/>
      <c r="J1776" s="128"/>
      <c r="K1776" s="124"/>
      <c r="L1776" s="110"/>
      <c r="M1776" s="110"/>
      <c r="N1776" s="110"/>
      <c r="O1776" s="110"/>
      <c r="P1776" s="112"/>
    </row>
    <row r="1777" spans="1:16" ht="12.75" customHeight="1" x14ac:dyDescent="0.2">
      <c r="A1777" s="110"/>
      <c r="B1777" s="110"/>
      <c r="C1777" s="122">
        <f t="shared" si="0"/>
        <v>472</v>
      </c>
      <c r="D1777" s="113" t="e">
        <f t="shared" si="1"/>
        <v>#N/A</v>
      </c>
      <c r="E1777" s="110" t="e">
        <f t="shared" si="3"/>
        <v>#N/A</v>
      </c>
      <c r="F1777" s="122"/>
      <c r="G1777" s="124"/>
      <c r="H1777" s="124"/>
      <c r="I1777" s="124"/>
      <c r="J1777" s="128"/>
      <c r="K1777" s="124"/>
      <c r="L1777" s="110"/>
      <c r="M1777" s="110"/>
      <c r="N1777" s="110"/>
      <c r="O1777" s="110"/>
      <c r="P1777" s="112"/>
    </row>
    <row r="1778" spans="1:16" ht="12.75" customHeight="1" x14ac:dyDescent="0.2">
      <c r="A1778" s="110"/>
      <c r="B1778" s="110"/>
      <c r="C1778" s="122">
        <f t="shared" si="0"/>
        <v>473</v>
      </c>
      <c r="D1778" s="113" t="e">
        <f t="shared" si="1"/>
        <v>#N/A</v>
      </c>
      <c r="E1778" s="110" t="e">
        <f t="shared" si="3"/>
        <v>#N/A</v>
      </c>
      <c r="F1778" s="122"/>
      <c r="G1778" s="124"/>
      <c r="H1778" s="124"/>
      <c r="I1778" s="124"/>
      <c r="J1778" s="128"/>
      <c r="K1778" s="124"/>
      <c r="L1778" s="110"/>
      <c r="M1778" s="110"/>
      <c r="N1778" s="110"/>
      <c r="O1778" s="110"/>
      <c r="P1778" s="112"/>
    </row>
    <row r="1779" spans="1:16" ht="12.75" customHeight="1" x14ac:dyDescent="0.2">
      <c r="A1779" s="110"/>
      <c r="B1779" s="110"/>
      <c r="C1779" s="122">
        <f t="shared" si="0"/>
        <v>474</v>
      </c>
      <c r="D1779" s="113" t="e">
        <f t="shared" si="1"/>
        <v>#N/A</v>
      </c>
      <c r="E1779" s="110" t="e">
        <f t="shared" si="3"/>
        <v>#N/A</v>
      </c>
      <c r="F1779" s="122"/>
      <c r="G1779" s="124"/>
      <c r="H1779" s="124"/>
      <c r="I1779" s="124"/>
      <c r="J1779" s="128"/>
      <c r="K1779" s="124"/>
      <c r="L1779" s="110"/>
      <c r="M1779" s="110"/>
      <c r="N1779" s="110"/>
      <c r="O1779" s="110"/>
      <c r="P1779" s="112"/>
    </row>
    <row r="1780" spans="1:16" ht="12.75" customHeight="1" x14ac:dyDescent="0.2">
      <c r="A1780" s="110"/>
      <c r="B1780" s="110"/>
      <c r="C1780" s="122">
        <f t="shared" si="0"/>
        <v>475</v>
      </c>
      <c r="D1780" s="113" t="e">
        <f t="shared" si="1"/>
        <v>#N/A</v>
      </c>
      <c r="E1780" s="110" t="e">
        <f t="shared" si="3"/>
        <v>#N/A</v>
      </c>
      <c r="F1780" s="122"/>
      <c r="G1780" s="124"/>
      <c r="H1780" s="124"/>
      <c r="I1780" s="124"/>
      <c r="J1780" s="128"/>
      <c r="K1780" s="124"/>
      <c r="L1780" s="110"/>
      <c r="M1780" s="110"/>
      <c r="N1780" s="110"/>
      <c r="O1780" s="110"/>
      <c r="P1780" s="112"/>
    </row>
    <row r="1781" spans="1:16" ht="12.75" customHeight="1" x14ac:dyDescent="0.2">
      <c r="A1781" s="110"/>
      <c r="B1781" s="110"/>
      <c r="C1781" s="122">
        <f t="shared" si="0"/>
        <v>476</v>
      </c>
      <c r="D1781" s="113" t="e">
        <f t="shared" si="1"/>
        <v>#N/A</v>
      </c>
      <c r="E1781" s="110" t="e">
        <f t="shared" si="3"/>
        <v>#N/A</v>
      </c>
      <c r="F1781" s="122"/>
      <c r="G1781" s="124"/>
      <c r="H1781" s="124"/>
      <c r="I1781" s="124"/>
      <c r="J1781" s="128"/>
      <c r="K1781" s="124"/>
      <c r="L1781" s="110"/>
      <c r="M1781" s="110"/>
      <c r="N1781" s="110"/>
      <c r="O1781" s="110"/>
      <c r="P1781" s="112"/>
    </row>
    <row r="1782" spans="1:16" ht="12.75" customHeight="1" x14ac:dyDescent="0.2">
      <c r="A1782" s="110"/>
      <c r="B1782" s="110"/>
      <c r="C1782" s="122">
        <f t="shared" si="0"/>
        <v>477</v>
      </c>
      <c r="D1782" s="113" t="e">
        <f t="shared" si="1"/>
        <v>#N/A</v>
      </c>
      <c r="E1782" s="110" t="e">
        <f t="shared" si="3"/>
        <v>#N/A</v>
      </c>
      <c r="F1782" s="122"/>
      <c r="G1782" s="124"/>
      <c r="H1782" s="124"/>
      <c r="I1782" s="124"/>
      <c r="J1782" s="128"/>
      <c r="K1782" s="124"/>
      <c r="L1782" s="110"/>
      <c r="M1782" s="110"/>
      <c r="N1782" s="110"/>
      <c r="O1782" s="110"/>
      <c r="P1782" s="112"/>
    </row>
    <row r="1783" spans="1:16" ht="12.75" customHeight="1" x14ac:dyDescent="0.2">
      <c r="A1783" s="110"/>
      <c r="B1783" s="110"/>
      <c r="C1783" s="122">
        <f t="shared" si="0"/>
        <v>478</v>
      </c>
      <c r="D1783" s="113" t="e">
        <f t="shared" si="1"/>
        <v>#N/A</v>
      </c>
      <c r="E1783" s="110" t="e">
        <f t="shared" si="3"/>
        <v>#N/A</v>
      </c>
      <c r="F1783" s="122"/>
      <c r="G1783" s="124"/>
      <c r="H1783" s="124"/>
      <c r="I1783" s="124"/>
      <c r="J1783" s="128"/>
      <c r="K1783" s="124"/>
      <c r="L1783" s="110"/>
      <c r="M1783" s="110"/>
      <c r="N1783" s="110"/>
      <c r="O1783" s="110"/>
      <c r="P1783" s="112"/>
    </row>
    <row r="1784" spans="1:16" ht="12.75" customHeight="1" x14ac:dyDescent="0.2">
      <c r="A1784" s="110"/>
      <c r="B1784" s="110"/>
      <c r="C1784" s="122">
        <f t="shared" si="0"/>
        <v>479</v>
      </c>
      <c r="D1784" s="113" t="e">
        <f t="shared" si="1"/>
        <v>#N/A</v>
      </c>
      <c r="E1784" s="110" t="e">
        <f t="shared" si="3"/>
        <v>#N/A</v>
      </c>
      <c r="F1784" s="122"/>
      <c r="G1784" s="124"/>
      <c r="H1784" s="124"/>
      <c r="I1784" s="124"/>
      <c r="J1784" s="128"/>
      <c r="K1784" s="124"/>
      <c r="L1784" s="110"/>
      <c r="M1784" s="110"/>
      <c r="N1784" s="110"/>
      <c r="O1784" s="110"/>
      <c r="P1784" s="112"/>
    </row>
    <row r="1785" spans="1:16" ht="12.75" customHeight="1" x14ac:dyDescent="0.2">
      <c r="A1785" s="110"/>
      <c r="B1785" s="110"/>
      <c r="C1785" s="122">
        <f t="shared" si="0"/>
        <v>480</v>
      </c>
      <c r="D1785" s="113" t="e">
        <f t="shared" si="1"/>
        <v>#N/A</v>
      </c>
      <c r="E1785" s="110" t="e">
        <f t="shared" si="3"/>
        <v>#N/A</v>
      </c>
      <c r="F1785" s="122"/>
      <c r="G1785" s="124"/>
      <c r="H1785" s="124"/>
      <c r="I1785" s="124"/>
      <c r="J1785" s="128"/>
      <c r="K1785" s="124"/>
      <c r="L1785" s="110"/>
      <c r="M1785" s="110"/>
      <c r="N1785" s="110"/>
      <c r="O1785" s="110"/>
      <c r="P1785" s="112"/>
    </row>
    <row r="1786" spans="1:16" ht="12.75" customHeight="1" x14ac:dyDescent="0.2">
      <c r="A1786" s="110"/>
      <c r="B1786" s="110"/>
      <c r="C1786" s="122">
        <f t="shared" si="0"/>
        <v>481</v>
      </c>
      <c r="D1786" s="113" t="e">
        <f t="shared" si="1"/>
        <v>#N/A</v>
      </c>
      <c r="E1786" s="110" t="e">
        <f t="shared" si="3"/>
        <v>#N/A</v>
      </c>
      <c r="F1786" s="122"/>
      <c r="G1786" s="124"/>
      <c r="H1786" s="124"/>
      <c r="I1786" s="124"/>
      <c r="J1786" s="128"/>
      <c r="K1786" s="124"/>
      <c r="L1786" s="110"/>
      <c r="M1786" s="110"/>
      <c r="N1786" s="110"/>
      <c r="O1786" s="110"/>
      <c r="P1786" s="112"/>
    </row>
    <row r="1787" spans="1:16" ht="12.75" customHeight="1" x14ac:dyDescent="0.2">
      <c r="A1787" s="110"/>
      <c r="B1787" s="110"/>
      <c r="C1787" s="122">
        <f t="shared" si="0"/>
        <v>482</v>
      </c>
      <c r="D1787" s="113" t="e">
        <f t="shared" si="1"/>
        <v>#N/A</v>
      </c>
      <c r="E1787" s="110" t="e">
        <f t="shared" si="3"/>
        <v>#N/A</v>
      </c>
      <c r="F1787" s="122"/>
      <c r="G1787" s="124"/>
      <c r="H1787" s="124"/>
      <c r="I1787" s="124"/>
      <c r="J1787" s="128"/>
      <c r="K1787" s="124"/>
      <c r="L1787" s="110"/>
      <c r="M1787" s="110"/>
      <c r="N1787" s="110"/>
      <c r="O1787" s="110"/>
      <c r="P1787" s="112"/>
    </row>
    <row r="1788" spans="1:16" ht="12.75" customHeight="1" x14ac:dyDescent="0.2">
      <c r="A1788" s="110"/>
      <c r="B1788" s="110"/>
      <c r="C1788" s="122">
        <f t="shared" si="0"/>
        <v>483</v>
      </c>
      <c r="D1788" s="113" t="e">
        <f t="shared" si="1"/>
        <v>#N/A</v>
      </c>
      <c r="E1788" s="110" t="e">
        <f t="shared" si="3"/>
        <v>#N/A</v>
      </c>
      <c r="F1788" s="122"/>
      <c r="G1788" s="124"/>
      <c r="H1788" s="124"/>
      <c r="I1788" s="124"/>
      <c r="J1788" s="128"/>
      <c r="K1788" s="124"/>
      <c r="L1788" s="110"/>
      <c r="M1788" s="110"/>
      <c r="N1788" s="110"/>
      <c r="O1788" s="110"/>
      <c r="P1788" s="112"/>
    </row>
    <row r="1789" spans="1:16" ht="12.75" customHeight="1" x14ac:dyDescent="0.2">
      <c r="A1789" s="110"/>
      <c r="B1789" s="110"/>
      <c r="C1789" s="122">
        <f t="shared" si="0"/>
        <v>484</v>
      </c>
      <c r="D1789" s="113" t="e">
        <f t="shared" si="1"/>
        <v>#N/A</v>
      </c>
      <c r="E1789" s="110" t="e">
        <f t="shared" si="3"/>
        <v>#N/A</v>
      </c>
      <c r="F1789" s="122"/>
      <c r="G1789" s="124"/>
      <c r="H1789" s="124"/>
      <c r="I1789" s="124"/>
      <c r="J1789" s="128"/>
      <c r="K1789" s="124"/>
      <c r="L1789" s="110"/>
      <c r="M1789" s="110"/>
      <c r="N1789" s="110"/>
      <c r="O1789" s="110"/>
      <c r="P1789" s="112"/>
    </row>
    <row r="1790" spans="1:16" ht="12.75" customHeight="1" x14ac:dyDescent="0.2">
      <c r="A1790" s="110"/>
      <c r="B1790" s="110"/>
      <c r="C1790" s="122">
        <f t="shared" si="0"/>
        <v>485</v>
      </c>
      <c r="D1790" s="113" t="e">
        <f t="shared" si="1"/>
        <v>#N/A</v>
      </c>
      <c r="E1790" s="110" t="e">
        <f t="shared" si="3"/>
        <v>#N/A</v>
      </c>
      <c r="F1790" s="122"/>
      <c r="G1790" s="124"/>
      <c r="H1790" s="124"/>
      <c r="I1790" s="124"/>
      <c r="J1790" s="128"/>
      <c r="K1790" s="124"/>
      <c r="L1790" s="110"/>
      <c r="M1790" s="110"/>
      <c r="N1790" s="110"/>
      <c r="O1790" s="110"/>
      <c r="P1790" s="112"/>
    </row>
    <row r="1791" spans="1:16" ht="12.75" customHeight="1" x14ac:dyDescent="0.2">
      <c r="A1791" s="110"/>
      <c r="B1791" s="110"/>
      <c r="C1791" s="122">
        <f t="shared" si="0"/>
        <v>486</v>
      </c>
      <c r="D1791" s="113" t="e">
        <f t="shared" si="1"/>
        <v>#N/A</v>
      </c>
      <c r="E1791" s="110" t="e">
        <f t="shared" si="3"/>
        <v>#N/A</v>
      </c>
      <c r="F1791" s="122"/>
      <c r="G1791" s="124"/>
      <c r="H1791" s="124"/>
      <c r="I1791" s="124"/>
      <c r="J1791" s="128"/>
      <c r="K1791" s="124"/>
      <c r="L1791" s="110"/>
      <c r="M1791" s="110"/>
      <c r="N1791" s="110"/>
      <c r="O1791" s="110"/>
      <c r="P1791" s="112"/>
    </row>
    <row r="1792" spans="1:16" ht="12.75" customHeight="1" x14ac:dyDescent="0.2">
      <c r="A1792" s="110"/>
      <c r="B1792" s="110"/>
      <c r="C1792" s="122">
        <f t="shared" si="0"/>
        <v>487</v>
      </c>
      <c r="D1792" s="113" t="e">
        <f t="shared" si="1"/>
        <v>#N/A</v>
      </c>
      <c r="E1792" s="110" t="e">
        <f t="shared" si="3"/>
        <v>#N/A</v>
      </c>
      <c r="F1792" s="122"/>
      <c r="G1792" s="124"/>
      <c r="H1792" s="124"/>
      <c r="I1792" s="124"/>
      <c r="J1792" s="128"/>
      <c r="K1792" s="124"/>
      <c r="L1792" s="110"/>
      <c r="M1792" s="110"/>
      <c r="N1792" s="110"/>
      <c r="O1792" s="110"/>
      <c r="P1792" s="112"/>
    </row>
    <row r="1793" spans="1:16" ht="12.75" customHeight="1" x14ac:dyDescent="0.2">
      <c r="A1793" s="110"/>
      <c r="B1793" s="110"/>
      <c r="C1793" s="122">
        <f t="shared" si="0"/>
        <v>488</v>
      </c>
      <c r="D1793" s="113" t="e">
        <f t="shared" si="1"/>
        <v>#N/A</v>
      </c>
      <c r="E1793" s="110" t="e">
        <f t="shared" si="3"/>
        <v>#N/A</v>
      </c>
      <c r="F1793" s="122"/>
      <c r="G1793" s="124"/>
      <c r="H1793" s="124"/>
      <c r="I1793" s="124"/>
      <c r="J1793" s="128"/>
      <c r="K1793" s="124"/>
      <c r="L1793" s="110"/>
      <c r="M1793" s="110"/>
      <c r="N1793" s="110"/>
      <c r="O1793" s="110"/>
      <c r="P1793" s="112"/>
    </row>
    <row r="1794" spans="1:16" ht="12.75" customHeight="1" x14ac:dyDescent="0.2">
      <c r="A1794" s="110"/>
      <c r="B1794" s="110"/>
      <c r="C1794" s="122">
        <f t="shared" si="0"/>
        <v>489</v>
      </c>
      <c r="D1794" s="113" t="e">
        <f t="shared" si="1"/>
        <v>#N/A</v>
      </c>
      <c r="E1794" s="110" t="e">
        <f t="shared" si="3"/>
        <v>#N/A</v>
      </c>
      <c r="F1794" s="122"/>
      <c r="G1794" s="124"/>
      <c r="H1794" s="124"/>
      <c r="I1794" s="124"/>
      <c r="J1794" s="128"/>
      <c r="K1794" s="124"/>
      <c r="L1794" s="110"/>
      <c r="M1794" s="110"/>
      <c r="N1794" s="110"/>
      <c r="O1794" s="110"/>
      <c r="P1794" s="112"/>
    </row>
    <row r="1795" spans="1:16" ht="12.75" customHeight="1" x14ac:dyDescent="0.2">
      <c r="A1795" s="110"/>
      <c r="B1795" s="110"/>
      <c r="C1795" s="122">
        <f t="shared" si="0"/>
        <v>490</v>
      </c>
      <c r="D1795" s="113" t="e">
        <f t="shared" si="1"/>
        <v>#N/A</v>
      </c>
      <c r="E1795" s="110" t="e">
        <f t="shared" si="3"/>
        <v>#N/A</v>
      </c>
      <c r="F1795" s="122"/>
      <c r="G1795" s="124"/>
      <c r="H1795" s="124"/>
      <c r="I1795" s="124"/>
      <c r="J1795" s="128"/>
      <c r="K1795" s="124"/>
      <c r="L1795" s="110"/>
      <c r="M1795" s="110"/>
      <c r="N1795" s="110"/>
      <c r="O1795" s="110"/>
      <c r="P1795" s="112"/>
    </row>
    <row r="1796" spans="1:16" ht="12.75" customHeight="1" x14ac:dyDescent="0.2">
      <c r="A1796" s="110"/>
      <c r="B1796" s="110"/>
      <c r="C1796" s="122">
        <f t="shared" si="0"/>
        <v>491</v>
      </c>
      <c r="D1796" s="113" t="e">
        <f t="shared" si="1"/>
        <v>#N/A</v>
      </c>
      <c r="E1796" s="110" t="e">
        <f t="shared" si="3"/>
        <v>#N/A</v>
      </c>
      <c r="F1796" s="122"/>
      <c r="G1796" s="124"/>
      <c r="H1796" s="124"/>
      <c r="I1796" s="124"/>
      <c r="J1796" s="128"/>
      <c r="K1796" s="124"/>
      <c r="L1796" s="110"/>
      <c r="M1796" s="110"/>
      <c r="N1796" s="110"/>
      <c r="O1796" s="110"/>
      <c r="P1796" s="112"/>
    </row>
    <row r="1797" spans="1:16" ht="12.75" customHeight="1" x14ac:dyDescent="0.2">
      <c r="A1797" s="110"/>
      <c r="B1797" s="110"/>
      <c r="C1797" s="122">
        <f t="shared" si="0"/>
        <v>492</v>
      </c>
      <c r="D1797" s="113" t="e">
        <f t="shared" si="1"/>
        <v>#N/A</v>
      </c>
      <c r="E1797" s="110" t="e">
        <f t="shared" si="3"/>
        <v>#N/A</v>
      </c>
      <c r="F1797" s="122"/>
      <c r="G1797" s="124"/>
      <c r="H1797" s="124"/>
      <c r="I1797" s="124"/>
      <c r="J1797" s="128"/>
      <c r="K1797" s="124"/>
      <c r="L1797" s="110"/>
      <c r="M1797" s="110"/>
      <c r="N1797" s="110"/>
      <c r="O1797" s="110"/>
      <c r="P1797" s="112"/>
    </row>
    <row r="1798" spans="1:16" ht="12.75" customHeight="1" x14ac:dyDescent="0.2">
      <c r="A1798" s="110"/>
      <c r="B1798" s="110"/>
      <c r="C1798" s="122">
        <f t="shared" si="0"/>
        <v>493</v>
      </c>
      <c r="D1798" s="113" t="e">
        <f t="shared" si="1"/>
        <v>#N/A</v>
      </c>
      <c r="E1798" s="110" t="e">
        <f t="shared" si="3"/>
        <v>#N/A</v>
      </c>
      <c r="F1798" s="122"/>
      <c r="G1798" s="124"/>
      <c r="H1798" s="124"/>
      <c r="I1798" s="124"/>
      <c r="J1798" s="128"/>
      <c r="K1798" s="124"/>
      <c r="L1798" s="110"/>
      <c r="M1798" s="110"/>
      <c r="N1798" s="110"/>
      <c r="O1798" s="110"/>
      <c r="P1798" s="112"/>
    </row>
    <row r="1799" spans="1:16" ht="12.75" customHeight="1" x14ac:dyDescent="0.2">
      <c r="A1799" s="110"/>
      <c r="B1799" s="110"/>
      <c r="C1799" s="122">
        <f t="shared" si="0"/>
        <v>494</v>
      </c>
      <c r="D1799" s="113" t="e">
        <f t="shared" si="1"/>
        <v>#N/A</v>
      </c>
      <c r="E1799" s="110" t="e">
        <f t="shared" si="3"/>
        <v>#N/A</v>
      </c>
      <c r="F1799" s="122"/>
      <c r="G1799" s="124"/>
      <c r="H1799" s="124"/>
      <c r="I1799" s="124"/>
      <c r="J1799" s="128"/>
      <c r="K1799" s="124"/>
      <c r="L1799" s="110"/>
      <c r="M1799" s="110"/>
      <c r="N1799" s="110"/>
      <c r="O1799" s="110"/>
      <c r="P1799" s="112"/>
    </row>
    <row r="1800" spans="1:16" ht="12.75" customHeight="1" x14ac:dyDescent="0.2">
      <c r="A1800" s="110"/>
      <c r="B1800" s="110"/>
      <c r="C1800" s="122">
        <f t="shared" si="0"/>
        <v>495</v>
      </c>
      <c r="D1800" s="113" t="e">
        <f t="shared" si="1"/>
        <v>#N/A</v>
      </c>
      <c r="E1800" s="110" t="e">
        <f t="shared" si="3"/>
        <v>#N/A</v>
      </c>
      <c r="F1800" s="122"/>
      <c r="G1800" s="124"/>
      <c r="H1800" s="124"/>
      <c r="I1800" s="124"/>
      <c r="J1800" s="128"/>
      <c r="K1800" s="124"/>
      <c r="L1800" s="110"/>
      <c r="M1800" s="110"/>
      <c r="N1800" s="110"/>
      <c r="O1800" s="110"/>
      <c r="P1800" s="112"/>
    </row>
  </sheetData>
  <conditionalFormatting sqref="F11:I12 K1358:K1367 E4:E8 G13:I17 G21:I35 K1306:K1344 C10:I10 F13:F45 C11:E1800 G45:J45 F1306:J1800 G40:I44">
    <cfRule type="expression" dxfId="394" priority="1" stopIfTrue="1">
      <formula>IF(C5-C4&lt;&gt;1,1,0)</formula>
    </cfRule>
  </conditionalFormatting>
  <conditionalFormatting sqref="G18:I20">
    <cfRule type="expression" dxfId="393" priority="2" stopIfTrue="1">
      <formula>IF(G21-G18&lt;&gt;1,1,0)</formula>
    </cfRule>
  </conditionalFormatting>
  <conditionalFormatting sqref="G39:I39 G19:I20">
    <cfRule type="expression" dxfId="392" priority="3" stopIfTrue="1">
      <formula>IF(G21-G19&lt;&gt;1,1,0)</formula>
    </cfRule>
  </conditionalFormatting>
  <conditionalFormatting sqref="G36:I39">
    <cfRule type="expression" dxfId="391" priority="4" stopIfTrue="1">
      <formula>IF(G40-G36&lt;&gt;1,1,0)</formula>
    </cfRule>
  </conditionalFormatting>
  <conditionalFormatting sqref="K1345">
    <cfRule type="expression" dxfId="390" priority="5" stopIfTrue="1">
      <formula>IF(#REF!-K1345&lt;&gt;1,1,0)</formula>
    </cfRule>
  </conditionalFormatting>
  <conditionalFormatting sqref="J21:J37 J40:J44 J10:J17">
    <cfRule type="expression" dxfId="389" priority="6" stopIfTrue="1">
      <formula>IF(J11-J10&lt;&gt;1,1,0)</formula>
    </cfRule>
  </conditionalFormatting>
  <conditionalFormatting sqref="J18:J20">
    <cfRule type="expression" dxfId="388" priority="7" stopIfTrue="1">
      <formula>IF(J21-J18&lt;&gt;1,1,0)</formula>
    </cfRule>
  </conditionalFormatting>
  <conditionalFormatting sqref="J39 J19:J20">
    <cfRule type="expression" dxfId="387" priority="8" stopIfTrue="1">
      <formula>IF(J21-J19&lt;&gt;1,1,0)</formula>
    </cfRule>
  </conditionalFormatting>
  <conditionalFormatting sqref="J36:J39">
    <cfRule type="expression" dxfId="386" priority="9" stopIfTrue="1">
      <formula>IF(J40-J36&lt;&gt;1,1,0)</formula>
    </cfRule>
  </conditionalFormatting>
  <conditionalFormatting sqref="J368:J375 J377:J394 J396:J424">
    <cfRule type="expression" dxfId="385" priority="10" stopIfTrue="1">
      <formula>IF(J369-J368&lt;&gt;1,1,0)</formula>
    </cfRule>
  </conditionalFormatting>
  <conditionalFormatting sqref="F46:F780 G46:G705 H46:I625 J46:J150 K47:K50 K81:K92 K94:K115 J221:J359 K326:K360 J429:J493 J497:J636 K621:K780 H628:I628 H631:I636 H638:I685 J640 H687:I687 H689:I689 H691:I780 G711:G780">
    <cfRule type="expression" dxfId="384" priority="11" stopIfTrue="1">
      <formula>IF(#REF!-#REF!&lt;&gt;1,1,0)</formula>
    </cfRule>
  </conditionalFormatting>
  <conditionalFormatting sqref="J637:J638 H628:J634 J627 H637:I639 J425">
    <cfRule type="expression" dxfId="383" priority="12" stopIfTrue="1">
      <formula>IF(H428-H425&lt;&gt;1,1,0)</formula>
    </cfRule>
  </conditionalFormatting>
  <conditionalFormatting sqref="K93:K94 H639:J639 J625 H626:J635 J495">
    <cfRule type="expression" dxfId="382" priority="13" stopIfTrue="1">
      <formula>IF(H95-H93&lt;&gt;1,1,0)</formula>
    </cfRule>
  </conditionalFormatting>
  <conditionalFormatting sqref="H636:I638 H689:I690">
    <cfRule type="expression" dxfId="381" priority="14" stopIfTrue="1">
      <formula>IF(H640-H636&lt;&gt;1,1,0)</formula>
    </cfRule>
  </conditionalFormatting>
  <conditionalFormatting sqref="H686:I688 H690:I690">
    <cfRule type="expression" dxfId="380" priority="15" stopIfTrue="1">
      <formula>IF(H691-H686&lt;&gt;1,1,0)</formula>
    </cfRule>
  </conditionalFormatting>
  <conditionalFormatting sqref="J636 H637:J639">
    <cfRule type="expression" dxfId="379" priority="16" stopIfTrue="1">
      <formula>IF(#REF!-H636&lt;&gt;1,1,0)</formula>
    </cfRule>
  </conditionalFormatting>
  <conditionalFormatting sqref="H635:J636">
    <cfRule type="expression" dxfId="378" priority="17" stopIfTrue="1">
      <formula>IF(#REF!-H635&lt;&gt;1,1,0)</formula>
    </cfRule>
  </conditionalFormatting>
  <conditionalFormatting sqref="F759">
    <cfRule type="expression" dxfId="377" priority="18" stopIfTrue="1">
      <formula>IF(#REF!-F759&lt;&gt;1,1,0)</formula>
    </cfRule>
  </conditionalFormatting>
  <conditionalFormatting sqref="H636:J639">
    <cfRule type="expression" dxfId="376" priority="19" stopIfTrue="1">
      <formula>IF(#REF!-H636&lt;&gt;1,1,0)</formula>
    </cfRule>
  </conditionalFormatting>
  <conditionalFormatting sqref="J374 J376">
    <cfRule type="expression" dxfId="375" priority="20" stopIfTrue="1">
      <formula>IF(#REF!-J374&lt;&gt;1,1,0)</formula>
    </cfRule>
  </conditionalFormatting>
  <conditionalFormatting sqref="J494 J426">
    <cfRule type="expression" dxfId="374" priority="21" stopIfTrue="1">
      <formula>IF(#REF!-J426&lt;&gt;1,1,0)</formula>
    </cfRule>
  </conditionalFormatting>
  <conditionalFormatting sqref="J428">
    <cfRule type="expression" dxfId="373" priority="22" stopIfTrue="1">
      <formula>IF(J426-J428&lt;&gt;1,1,0)</formula>
    </cfRule>
  </conditionalFormatting>
  <conditionalFormatting sqref="J367 J369">
    <cfRule type="expression" dxfId="372" priority="23" stopIfTrue="1">
      <formula>IF(J368-J367&lt;&gt;1,1,0)</formula>
    </cfRule>
  </conditionalFormatting>
  <conditionalFormatting sqref="J360">
    <cfRule type="expression" dxfId="371" priority="24" stopIfTrue="1">
      <formula>IF(J1407-J360&lt;&gt;1,1,0)</formula>
    </cfRule>
  </conditionalFormatting>
  <conditionalFormatting sqref="J375 J377">
    <cfRule type="expression" dxfId="370" priority="25" stopIfTrue="1">
      <formula>IF(J376-J375&lt;&gt;1,1,0)</formula>
    </cfRule>
  </conditionalFormatting>
  <conditionalFormatting sqref="J376 J378">
    <cfRule type="expression" dxfId="369" priority="26" stopIfTrue="1">
      <formula>IF(#REF!-J376&lt;&gt;1,1,0)</formula>
    </cfRule>
  </conditionalFormatting>
  <conditionalFormatting sqref="J393 J395">
    <cfRule type="expression" dxfId="368" priority="27" stopIfTrue="1">
      <formula>IF(J914-J393&lt;&gt;1,1,0)</formula>
    </cfRule>
  </conditionalFormatting>
  <conditionalFormatting sqref="G706:G710">
    <cfRule type="expression" dxfId="367" priority="28" stopIfTrue="1">
      <formula>IF(G707-G706&lt;&gt;1,1,0)</formula>
    </cfRule>
  </conditionalFormatting>
  <conditionalFormatting sqref="J641:J680 J693:J710 J775:J780">
    <cfRule type="expression" dxfId="366" priority="29" stopIfTrue="1">
      <formula>IF(J642-J641&lt;&gt;1,1,0)</formula>
    </cfRule>
  </conditionalFormatting>
  <conditionalFormatting sqref="J741:J744">
    <cfRule type="expression" dxfId="365" priority="30" stopIfTrue="1">
      <formula>IF(J742-J741&lt;&gt;1,1,0)</formula>
    </cfRule>
  </conditionalFormatting>
  <conditionalFormatting sqref="J681:J686">
    <cfRule type="expression" dxfId="364" priority="31" stopIfTrue="1">
      <formula>IF(J682-J681&lt;&gt;1,1,0)</formula>
    </cfRule>
  </conditionalFormatting>
  <conditionalFormatting sqref="J687:J692">
    <cfRule type="expression" dxfId="363" priority="32" stopIfTrue="1">
      <formula>IF(J688-J687&lt;&gt;1,1,0)</formula>
    </cfRule>
  </conditionalFormatting>
  <conditionalFormatting sqref="J711:J716">
    <cfRule type="expression" dxfId="362" priority="33" stopIfTrue="1">
      <formula>IF(J712-J711&lt;&gt;1,1,0)</formula>
    </cfRule>
  </conditionalFormatting>
  <conditionalFormatting sqref="J717:J722">
    <cfRule type="expression" dxfId="361" priority="34" stopIfTrue="1">
      <formula>IF(J718-J717&lt;&gt;1,1,0)</formula>
    </cfRule>
  </conditionalFormatting>
  <conditionalFormatting sqref="J723:J728">
    <cfRule type="expression" dxfId="360" priority="35" stopIfTrue="1">
      <formula>IF(J724-J723&lt;&gt;1,1,0)</formula>
    </cfRule>
  </conditionalFormatting>
  <conditionalFormatting sqref="J729:J734">
    <cfRule type="expression" dxfId="359" priority="36" stopIfTrue="1">
      <formula>IF(J730-J729&lt;&gt;1,1,0)</formula>
    </cfRule>
  </conditionalFormatting>
  <conditionalFormatting sqref="J735:J740">
    <cfRule type="expression" dxfId="358" priority="37" stopIfTrue="1">
      <formula>IF(J736-J735&lt;&gt;1,1,0)</formula>
    </cfRule>
  </conditionalFormatting>
  <conditionalFormatting sqref="J745:J750">
    <cfRule type="expression" dxfId="357" priority="38" stopIfTrue="1">
      <formula>IF(J746-J745&lt;&gt;1,1,0)</formula>
    </cfRule>
  </conditionalFormatting>
  <conditionalFormatting sqref="J751:J756">
    <cfRule type="expression" dxfId="356" priority="39" stopIfTrue="1">
      <formula>IF(J752-J751&lt;&gt;1,1,0)</formula>
    </cfRule>
  </conditionalFormatting>
  <conditionalFormatting sqref="J757:J762">
    <cfRule type="expression" dxfId="355" priority="40" stopIfTrue="1">
      <formula>IF(J758-J757&lt;&gt;1,1,0)</formula>
    </cfRule>
  </conditionalFormatting>
  <conditionalFormatting sqref="J763:J768">
    <cfRule type="expression" dxfId="354" priority="41" stopIfTrue="1">
      <formula>IF(J764-J763&lt;&gt;1,1,0)</formula>
    </cfRule>
  </conditionalFormatting>
  <conditionalFormatting sqref="J769:J774">
    <cfRule type="expression" dxfId="353" priority="42" stopIfTrue="1">
      <formula>IF(J770-J769&lt;&gt;1,1,0)</formula>
    </cfRule>
  </conditionalFormatting>
  <conditionalFormatting sqref="K52:K55">
    <cfRule type="expression" dxfId="352" priority="43" stopIfTrue="1">
      <formula>IF(K53-K52&lt;&gt;1,1,0)</formula>
    </cfRule>
  </conditionalFormatting>
  <conditionalFormatting sqref="K57:K60">
    <cfRule type="expression" dxfId="351" priority="44" stopIfTrue="1">
      <formula>IF(K58-K57&lt;&gt;1,1,0)</formula>
    </cfRule>
  </conditionalFormatting>
  <conditionalFormatting sqref="K62:K65">
    <cfRule type="expression" dxfId="350" priority="45" stopIfTrue="1">
      <formula>IF(K63-K62&lt;&gt;1,1,0)</formula>
    </cfRule>
  </conditionalFormatting>
  <conditionalFormatting sqref="K67:K70">
    <cfRule type="expression" dxfId="349" priority="46" stopIfTrue="1">
      <formula>IF(K68-K67&lt;&gt;1,1,0)</formula>
    </cfRule>
  </conditionalFormatting>
  <conditionalFormatting sqref="K72:K75">
    <cfRule type="expression" dxfId="348" priority="47" stopIfTrue="1">
      <formula>IF(K73-K72&lt;&gt;1,1,0)</formula>
    </cfRule>
  </conditionalFormatting>
  <conditionalFormatting sqref="K77:K80">
    <cfRule type="expression" dxfId="347" priority="48" stopIfTrue="1">
      <formula>IF(K78-K77&lt;&gt;1,1,0)</formula>
    </cfRule>
  </conditionalFormatting>
  <conditionalFormatting sqref="K117:K120">
    <cfRule type="expression" dxfId="346" priority="49" stopIfTrue="1">
      <formula>IF(K118-K117&lt;&gt;1,1,0)</formula>
    </cfRule>
  </conditionalFormatting>
  <conditionalFormatting sqref="K122:K125">
    <cfRule type="expression" dxfId="345" priority="50" stopIfTrue="1">
      <formula>IF(K123-K122&lt;&gt;1,1,0)</formula>
    </cfRule>
  </conditionalFormatting>
  <conditionalFormatting sqref="K46">
    <cfRule type="expression" dxfId="344" priority="51" stopIfTrue="1">
      <formula>IF(K47-K46&lt;&gt;1,1,0)</formula>
    </cfRule>
  </conditionalFormatting>
  <conditionalFormatting sqref="K51">
    <cfRule type="expression" dxfId="343" priority="52" stopIfTrue="1">
      <formula>IF(K52-K51&lt;&gt;1,1,0)</formula>
    </cfRule>
  </conditionalFormatting>
  <conditionalFormatting sqref="K56">
    <cfRule type="expression" dxfId="342" priority="53" stopIfTrue="1">
      <formula>IF(K57-K56&lt;&gt;1,1,0)</formula>
    </cfRule>
  </conditionalFormatting>
  <conditionalFormatting sqref="K61">
    <cfRule type="expression" dxfId="341" priority="54" stopIfTrue="1">
      <formula>IF(K62-K61&lt;&gt;1,1,0)</formula>
    </cfRule>
  </conditionalFormatting>
  <conditionalFormatting sqref="K66">
    <cfRule type="expression" dxfId="340" priority="55" stopIfTrue="1">
      <formula>IF(K67-K66&lt;&gt;1,1,0)</formula>
    </cfRule>
  </conditionalFormatting>
  <conditionalFormatting sqref="K71">
    <cfRule type="expression" dxfId="339" priority="56" stopIfTrue="1">
      <formula>IF(K72-K71&lt;&gt;1,1,0)</formula>
    </cfRule>
  </conditionalFormatting>
  <conditionalFormatting sqref="K76">
    <cfRule type="expression" dxfId="338" priority="57" stopIfTrue="1">
      <formula>IF(K77-K76&lt;&gt;1,1,0)</formula>
    </cfRule>
  </conditionalFormatting>
  <conditionalFormatting sqref="K116">
    <cfRule type="expression" dxfId="337" priority="58" stopIfTrue="1">
      <formula>IF(K117-K116&lt;&gt;1,1,0)</formula>
    </cfRule>
  </conditionalFormatting>
  <conditionalFormatting sqref="K121">
    <cfRule type="expression" dxfId="336" priority="59" stopIfTrue="1">
      <formula>IF(K122-K121&lt;&gt;1,1,0)</formula>
    </cfRule>
  </conditionalFormatting>
  <conditionalFormatting sqref="K127:K130">
    <cfRule type="expression" dxfId="335" priority="60" stopIfTrue="1">
      <formula>IF(K128-K127&lt;&gt;1,1,0)</formula>
    </cfRule>
  </conditionalFormatting>
  <conditionalFormatting sqref="K132:K135">
    <cfRule type="expression" dxfId="334" priority="61" stopIfTrue="1">
      <formula>IF(K133-K132&lt;&gt;1,1,0)</formula>
    </cfRule>
  </conditionalFormatting>
  <conditionalFormatting sqref="K126">
    <cfRule type="expression" dxfId="333" priority="62" stopIfTrue="1">
      <formula>IF(K127-K126&lt;&gt;1,1,0)</formula>
    </cfRule>
  </conditionalFormatting>
  <conditionalFormatting sqref="K131">
    <cfRule type="expression" dxfId="332" priority="63" stopIfTrue="1">
      <formula>IF(K132-K131&lt;&gt;1,1,0)</formula>
    </cfRule>
  </conditionalFormatting>
  <conditionalFormatting sqref="K137:K140">
    <cfRule type="expression" dxfId="331" priority="64" stopIfTrue="1">
      <formula>IF(K138-K137&lt;&gt;1,1,0)</formula>
    </cfRule>
  </conditionalFormatting>
  <conditionalFormatting sqref="K142:K145">
    <cfRule type="expression" dxfId="330" priority="65" stopIfTrue="1">
      <formula>IF(K143-K142&lt;&gt;1,1,0)</formula>
    </cfRule>
  </conditionalFormatting>
  <conditionalFormatting sqref="K136">
    <cfRule type="expression" dxfId="329" priority="66" stopIfTrue="1">
      <formula>IF(K137-K136&lt;&gt;1,1,0)</formula>
    </cfRule>
  </conditionalFormatting>
  <conditionalFormatting sqref="K141">
    <cfRule type="expression" dxfId="328" priority="67" stopIfTrue="1">
      <formula>IF(K142-K141&lt;&gt;1,1,0)</formula>
    </cfRule>
  </conditionalFormatting>
  <conditionalFormatting sqref="K147:K150">
    <cfRule type="expression" dxfId="327" priority="68" stopIfTrue="1">
      <formula>IF(K148-K147&lt;&gt;1,1,0)</formula>
    </cfRule>
  </conditionalFormatting>
  <conditionalFormatting sqref="K152:K155">
    <cfRule type="expression" dxfId="326" priority="69" stopIfTrue="1">
      <formula>IF(K153-K152&lt;&gt;1,1,0)</formula>
    </cfRule>
  </conditionalFormatting>
  <conditionalFormatting sqref="K146">
    <cfRule type="expression" dxfId="325" priority="70" stopIfTrue="1">
      <formula>IF(K147-K146&lt;&gt;1,1,0)</formula>
    </cfRule>
  </conditionalFormatting>
  <conditionalFormatting sqref="K151">
    <cfRule type="expression" dxfId="324" priority="71" stopIfTrue="1">
      <formula>IF(K152-K151&lt;&gt;1,1,0)</formula>
    </cfRule>
  </conditionalFormatting>
  <conditionalFormatting sqref="K157:K160">
    <cfRule type="expression" dxfId="323" priority="72" stopIfTrue="1">
      <formula>IF(K158-K157&lt;&gt;1,1,0)</formula>
    </cfRule>
  </conditionalFormatting>
  <conditionalFormatting sqref="K162:K165">
    <cfRule type="expression" dxfId="322" priority="73" stopIfTrue="1">
      <formula>IF(K163-K162&lt;&gt;1,1,0)</formula>
    </cfRule>
  </conditionalFormatting>
  <conditionalFormatting sqref="K156">
    <cfRule type="expression" dxfId="321" priority="74" stopIfTrue="1">
      <formula>IF(K157-K156&lt;&gt;1,1,0)</formula>
    </cfRule>
  </conditionalFormatting>
  <conditionalFormatting sqref="K161">
    <cfRule type="expression" dxfId="320" priority="75" stopIfTrue="1">
      <formula>IF(K162-K161&lt;&gt;1,1,0)</formula>
    </cfRule>
  </conditionalFormatting>
  <conditionalFormatting sqref="K167:K170">
    <cfRule type="expression" dxfId="319" priority="76" stopIfTrue="1">
      <formula>IF(K168-K167&lt;&gt;1,1,0)</formula>
    </cfRule>
  </conditionalFormatting>
  <conditionalFormatting sqref="K172:K175">
    <cfRule type="expression" dxfId="318" priority="77" stopIfTrue="1">
      <formula>IF(K173-K172&lt;&gt;1,1,0)</formula>
    </cfRule>
  </conditionalFormatting>
  <conditionalFormatting sqref="K166">
    <cfRule type="expression" dxfId="317" priority="78" stopIfTrue="1">
      <formula>IF(K167-K166&lt;&gt;1,1,0)</formula>
    </cfRule>
  </conditionalFormatting>
  <conditionalFormatting sqref="K171">
    <cfRule type="expression" dxfId="316" priority="79" stopIfTrue="1">
      <formula>IF(K172-K171&lt;&gt;1,1,0)</formula>
    </cfRule>
  </conditionalFormatting>
  <conditionalFormatting sqref="K177:K180">
    <cfRule type="expression" dxfId="315" priority="80" stopIfTrue="1">
      <formula>IF(K178-K177&lt;&gt;1,1,0)</formula>
    </cfRule>
  </conditionalFormatting>
  <conditionalFormatting sqref="K182:K185">
    <cfRule type="expression" dxfId="314" priority="81" stopIfTrue="1">
      <formula>IF(K183-K182&lt;&gt;1,1,0)</formula>
    </cfRule>
  </conditionalFormatting>
  <conditionalFormatting sqref="K176">
    <cfRule type="expression" dxfId="313" priority="82" stopIfTrue="1">
      <formula>IF(K177-K176&lt;&gt;1,1,0)</formula>
    </cfRule>
  </conditionalFormatting>
  <conditionalFormatting sqref="K181">
    <cfRule type="expression" dxfId="312" priority="83" stopIfTrue="1">
      <formula>IF(K182-K181&lt;&gt;1,1,0)</formula>
    </cfRule>
  </conditionalFormatting>
  <conditionalFormatting sqref="K187:K190">
    <cfRule type="expression" dxfId="311" priority="84" stopIfTrue="1">
      <formula>IF(K188-K187&lt;&gt;1,1,0)</formula>
    </cfRule>
  </conditionalFormatting>
  <conditionalFormatting sqref="K192:K195">
    <cfRule type="expression" dxfId="310" priority="85" stopIfTrue="1">
      <formula>IF(K193-K192&lt;&gt;1,1,0)</formula>
    </cfRule>
  </conditionalFormatting>
  <conditionalFormatting sqref="K186">
    <cfRule type="expression" dxfId="309" priority="86" stopIfTrue="1">
      <formula>IF(K187-K186&lt;&gt;1,1,0)</formula>
    </cfRule>
  </conditionalFormatting>
  <conditionalFormatting sqref="K191">
    <cfRule type="expression" dxfId="308" priority="87" stopIfTrue="1">
      <formula>IF(K192-K191&lt;&gt;1,1,0)</formula>
    </cfRule>
  </conditionalFormatting>
  <conditionalFormatting sqref="K197:K200">
    <cfRule type="expression" dxfId="307" priority="88" stopIfTrue="1">
      <formula>IF(K198-K197&lt;&gt;1,1,0)</formula>
    </cfRule>
  </conditionalFormatting>
  <conditionalFormatting sqref="K202:K205">
    <cfRule type="expression" dxfId="306" priority="89" stopIfTrue="1">
      <formula>IF(K203-K202&lt;&gt;1,1,0)</formula>
    </cfRule>
  </conditionalFormatting>
  <conditionalFormatting sqref="K196">
    <cfRule type="expression" dxfId="305" priority="90" stopIfTrue="1">
      <formula>IF(K197-K196&lt;&gt;1,1,0)</formula>
    </cfRule>
  </conditionalFormatting>
  <conditionalFormatting sqref="K201">
    <cfRule type="expression" dxfId="304" priority="91" stopIfTrue="1">
      <formula>IF(K202-K201&lt;&gt;1,1,0)</formula>
    </cfRule>
  </conditionalFormatting>
  <conditionalFormatting sqref="K207:K210">
    <cfRule type="expression" dxfId="303" priority="92" stopIfTrue="1">
      <formula>IF(K208-K207&lt;&gt;1,1,0)</formula>
    </cfRule>
  </conditionalFormatting>
  <conditionalFormatting sqref="K212:K215">
    <cfRule type="expression" dxfId="302" priority="93" stopIfTrue="1">
      <formula>IF(K213-K212&lt;&gt;1,1,0)</formula>
    </cfRule>
  </conditionalFormatting>
  <conditionalFormatting sqref="K206">
    <cfRule type="expression" dxfId="301" priority="94" stopIfTrue="1">
      <formula>IF(K207-K206&lt;&gt;1,1,0)</formula>
    </cfRule>
  </conditionalFormatting>
  <conditionalFormatting sqref="K211">
    <cfRule type="expression" dxfId="300" priority="95" stopIfTrue="1">
      <formula>IF(K212-K211&lt;&gt;1,1,0)</formula>
    </cfRule>
  </conditionalFormatting>
  <conditionalFormatting sqref="K217:K220">
    <cfRule type="expression" dxfId="299" priority="96" stopIfTrue="1">
      <formula>IF(K218-K217&lt;&gt;1,1,0)</formula>
    </cfRule>
  </conditionalFormatting>
  <conditionalFormatting sqref="K222:K225">
    <cfRule type="expression" dxfId="298" priority="97" stopIfTrue="1">
      <formula>IF(K223-K222&lt;&gt;1,1,0)</formula>
    </cfRule>
  </conditionalFormatting>
  <conditionalFormatting sqref="K216">
    <cfRule type="expression" dxfId="297" priority="98" stopIfTrue="1">
      <formula>IF(K217-K216&lt;&gt;1,1,0)</formula>
    </cfRule>
  </conditionalFormatting>
  <conditionalFormatting sqref="K221">
    <cfRule type="expression" dxfId="296" priority="99" stopIfTrue="1">
      <formula>IF(K222-K221&lt;&gt;1,1,0)</formula>
    </cfRule>
  </conditionalFormatting>
  <conditionalFormatting sqref="K227:K230">
    <cfRule type="expression" dxfId="295" priority="100" stopIfTrue="1">
      <formula>IF(K228-K227&lt;&gt;1,1,0)</formula>
    </cfRule>
  </conditionalFormatting>
  <conditionalFormatting sqref="K232:K235">
    <cfRule type="expression" dxfId="294" priority="101" stopIfTrue="1">
      <formula>IF(K233-K232&lt;&gt;1,1,0)</formula>
    </cfRule>
  </conditionalFormatting>
  <conditionalFormatting sqref="K226">
    <cfRule type="expression" dxfId="293" priority="102" stopIfTrue="1">
      <formula>IF(K227-K226&lt;&gt;1,1,0)</formula>
    </cfRule>
  </conditionalFormatting>
  <conditionalFormatting sqref="K231">
    <cfRule type="expression" dxfId="292" priority="103" stopIfTrue="1">
      <formula>IF(K232-K231&lt;&gt;1,1,0)</formula>
    </cfRule>
  </conditionalFormatting>
  <conditionalFormatting sqref="K237:K240">
    <cfRule type="expression" dxfId="291" priority="104" stopIfTrue="1">
      <formula>IF(K238-K237&lt;&gt;1,1,0)</formula>
    </cfRule>
  </conditionalFormatting>
  <conditionalFormatting sqref="K242:K245">
    <cfRule type="expression" dxfId="290" priority="105" stopIfTrue="1">
      <formula>IF(K243-K242&lt;&gt;1,1,0)</formula>
    </cfRule>
  </conditionalFormatting>
  <conditionalFormatting sqref="K236">
    <cfRule type="expression" dxfId="289" priority="106" stopIfTrue="1">
      <formula>IF(K237-K236&lt;&gt;1,1,0)</formula>
    </cfRule>
  </conditionalFormatting>
  <conditionalFormatting sqref="K241">
    <cfRule type="expression" dxfId="288" priority="107" stopIfTrue="1">
      <formula>IF(K242-K241&lt;&gt;1,1,0)</formula>
    </cfRule>
  </conditionalFormatting>
  <conditionalFormatting sqref="K247:K250">
    <cfRule type="expression" dxfId="287" priority="108" stopIfTrue="1">
      <formula>IF(K248-K247&lt;&gt;1,1,0)</formula>
    </cfRule>
  </conditionalFormatting>
  <conditionalFormatting sqref="K252:K255">
    <cfRule type="expression" dxfId="286" priority="109" stopIfTrue="1">
      <formula>IF(K253-K252&lt;&gt;1,1,0)</formula>
    </cfRule>
  </conditionalFormatting>
  <conditionalFormatting sqref="K246">
    <cfRule type="expression" dxfId="285" priority="110" stopIfTrue="1">
      <formula>IF(K247-K246&lt;&gt;1,1,0)</formula>
    </cfRule>
  </conditionalFormatting>
  <conditionalFormatting sqref="K251">
    <cfRule type="expression" dxfId="284" priority="111" stopIfTrue="1">
      <formula>IF(K252-K251&lt;&gt;1,1,0)</formula>
    </cfRule>
  </conditionalFormatting>
  <conditionalFormatting sqref="K257:K260">
    <cfRule type="expression" dxfId="283" priority="112" stopIfTrue="1">
      <formula>IF(K258-K257&lt;&gt;1,1,0)</formula>
    </cfRule>
  </conditionalFormatting>
  <conditionalFormatting sqref="K262:K265">
    <cfRule type="expression" dxfId="282" priority="113" stopIfTrue="1">
      <formula>IF(K263-K262&lt;&gt;1,1,0)</formula>
    </cfRule>
  </conditionalFormatting>
  <conditionalFormatting sqref="K256">
    <cfRule type="expression" dxfId="281" priority="114" stopIfTrue="1">
      <formula>IF(K257-K256&lt;&gt;1,1,0)</formula>
    </cfRule>
  </conditionalFormatting>
  <conditionalFormatting sqref="K261">
    <cfRule type="expression" dxfId="280" priority="115" stopIfTrue="1">
      <formula>IF(K262-K261&lt;&gt;1,1,0)</formula>
    </cfRule>
  </conditionalFormatting>
  <conditionalFormatting sqref="K267:K270">
    <cfRule type="expression" dxfId="279" priority="116" stopIfTrue="1">
      <formula>IF(K268-K267&lt;&gt;1,1,0)</formula>
    </cfRule>
  </conditionalFormatting>
  <conditionalFormatting sqref="K272:K275">
    <cfRule type="expression" dxfId="278" priority="117" stopIfTrue="1">
      <formula>IF(K273-K272&lt;&gt;1,1,0)</formula>
    </cfRule>
  </conditionalFormatting>
  <conditionalFormatting sqref="K266">
    <cfRule type="expression" dxfId="277" priority="118" stopIfTrue="1">
      <formula>IF(K267-K266&lt;&gt;1,1,0)</formula>
    </cfRule>
  </conditionalFormatting>
  <conditionalFormatting sqref="K271">
    <cfRule type="expression" dxfId="276" priority="119" stopIfTrue="1">
      <formula>IF(K272-K271&lt;&gt;1,1,0)</formula>
    </cfRule>
  </conditionalFormatting>
  <conditionalFormatting sqref="K277:K280">
    <cfRule type="expression" dxfId="275" priority="120" stopIfTrue="1">
      <formula>IF(K278-K277&lt;&gt;1,1,0)</formula>
    </cfRule>
  </conditionalFormatting>
  <conditionalFormatting sqref="K282:K285">
    <cfRule type="expression" dxfId="274" priority="121" stopIfTrue="1">
      <formula>IF(K283-K282&lt;&gt;1,1,0)</formula>
    </cfRule>
  </conditionalFormatting>
  <conditionalFormatting sqref="K276">
    <cfRule type="expression" dxfId="273" priority="122" stopIfTrue="1">
      <formula>IF(K277-K276&lt;&gt;1,1,0)</formula>
    </cfRule>
  </conditionalFormatting>
  <conditionalFormatting sqref="K281">
    <cfRule type="expression" dxfId="272" priority="123" stopIfTrue="1">
      <formula>IF(K282-K281&lt;&gt;1,1,0)</formula>
    </cfRule>
  </conditionalFormatting>
  <conditionalFormatting sqref="K287:K290">
    <cfRule type="expression" dxfId="271" priority="124" stopIfTrue="1">
      <formula>IF(K288-K287&lt;&gt;1,1,0)</formula>
    </cfRule>
  </conditionalFormatting>
  <conditionalFormatting sqref="K292:K295">
    <cfRule type="expression" dxfId="270" priority="125" stopIfTrue="1">
      <formula>IF(K293-K292&lt;&gt;1,1,0)</formula>
    </cfRule>
  </conditionalFormatting>
  <conditionalFormatting sqref="K286">
    <cfRule type="expression" dxfId="269" priority="126" stopIfTrue="1">
      <formula>IF(K287-K286&lt;&gt;1,1,0)</formula>
    </cfRule>
  </conditionalFormatting>
  <conditionalFormatting sqref="K291">
    <cfRule type="expression" dxfId="268" priority="127" stopIfTrue="1">
      <formula>IF(K292-K291&lt;&gt;1,1,0)</formula>
    </cfRule>
  </conditionalFormatting>
  <conditionalFormatting sqref="K297:K300">
    <cfRule type="expression" dxfId="267" priority="128" stopIfTrue="1">
      <formula>IF(K298-K297&lt;&gt;1,1,0)</formula>
    </cfRule>
  </conditionalFormatting>
  <conditionalFormatting sqref="K302:K305">
    <cfRule type="expression" dxfId="266" priority="129" stopIfTrue="1">
      <formula>IF(K303-K302&lt;&gt;1,1,0)</formula>
    </cfRule>
  </conditionalFormatting>
  <conditionalFormatting sqref="K296">
    <cfRule type="expression" dxfId="265" priority="130" stopIfTrue="1">
      <formula>IF(K297-K296&lt;&gt;1,1,0)</formula>
    </cfRule>
  </conditionalFormatting>
  <conditionalFormatting sqref="K301">
    <cfRule type="expression" dxfId="264" priority="131" stopIfTrue="1">
      <formula>IF(K302-K301&lt;&gt;1,1,0)</formula>
    </cfRule>
  </conditionalFormatting>
  <conditionalFormatting sqref="K307:K310">
    <cfRule type="expression" dxfId="263" priority="132" stopIfTrue="1">
      <formula>IF(K308-K307&lt;&gt;1,1,0)</formula>
    </cfRule>
  </conditionalFormatting>
  <conditionalFormatting sqref="K312:K315">
    <cfRule type="expression" dxfId="262" priority="133" stopIfTrue="1">
      <formula>IF(K313-K312&lt;&gt;1,1,0)</formula>
    </cfRule>
  </conditionalFormatting>
  <conditionalFormatting sqref="K306">
    <cfRule type="expression" dxfId="261" priority="134" stopIfTrue="1">
      <formula>IF(K307-K306&lt;&gt;1,1,0)</formula>
    </cfRule>
  </conditionalFormatting>
  <conditionalFormatting sqref="K311">
    <cfRule type="expression" dxfId="260" priority="135" stopIfTrue="1">
      <formula>IF(K312-K311&lt;&gt;1,1,0)</formula>
    </cfRule>
  </conditionalFormatting>
  <conditionalFormatting sqref="K317:K320">
    <cfRule type="expression" dxfId="259" priority="136" stopIfTrue="1">
      <formula>IF(K318-K317&lt;&gt;1,1,0)</formula>
    </cfRule>
  </conditionalFormatting>
  <conditionalFormatting sqref="K322:K325">
    <cfRule type="expression" dxfId="258" priority="137" stopIfTrue="1">
      <formula>IF(K323-K322&lt;&gt;1,1,0)</formula>
    </cfRule>
  </conditionalFormatting>
  <conditionalFormatting sqref="K316">
    <cfRule type="expression" dxfId="257" priority="138" stopIfTrue="1">
      <formula>IF(K317-K316&lt;&gt;1,1,0)</formula>
    </cfRule>
  </conditionalFormatting>
  <conditionalFormatting sqref="K321">
    <cfRule type="expression" dxfId="256" priority="139" stopIfTrue="1">
      <formula>IF(K322-K321&lt;&gt;1,1,0)</formula>
    </cfRule>
  </conditionalFormatting>
  <conditionalFormatting sqref="K362:K365">
    <cfRule type="expression" dxfId="255" priority="140" stopIfTrue="1">
      <formula>IF(K363-K362&lt;&gt;1,1,0)</formula>
    </cfRule>
  </conditionalFormatting>
  <conditionalFormatting sqref="K367:K370">
    <cfRule type="expression" dxfId="254" priority="141" stopIfTrue="1">
      <formula>IF(K368-K367&lt;&gt;1,1,0)</formula>
    </cfRule>
  </conditionalFormatting>
  <conditionalFormatting sqref="K361">
    <cfRule type="expression" dxfId="253" priority="142" stopIfTrue="1">
      <formula>IF(K362-K361&lt;&gt;1,1,0)</formula>
    </cfRule>
  </conditionalFormatting>
  <conditionalFormatting sqref="K366">
    <cfRule type="expression" dxfId="252" priority="143" stopIfTrue="1">
      <formula>IF(K367-K366&lt;&gt;1,1,0)</formula>
    </cfRule>
  </conditionalFormatting>
  <conditionalFormatting sqref="K370:K375">
    <cfRule type="expression" dxfId="251" priority="144" stopIfTrue="1">
      <formula>IF(K371-K370&lt;&gt;1,1,0)</formula>
    </cfRule>
  </conditionalFormatting>
  <conditionalFormatting sqref="K375:K380">
    <cfRule type="expression" dxfId="250" priority="145" stopIfTrue="1">
      <formula>IF(K376-K375&lt;&gt;1,1,0)</formula>
    </cfRule>
  </conditionalFormatting>
  <conditionalFormatting sqref="K369 K371">
    <cfRule type="expression" dxfId="249" priority="146" stopIfTrue="1">
      <formula>IF(K370-K369&lt;&gt;1,1,0)</formula>
    </cfRule>
  </conditionalFormatting>
  <conditionalFormatting sqref="K374 K376">
    <cfRule type="expression" dxfId="248" priority="147" stopIfTrue="1">
      <formula>IF(K375-K374&lt;&gt;1,1,0)</formula>
    </cfRule>
  </conditionalFormatting>
  <conditionalFormatting sqref="K380:K385">
    <cfRule type="expression" dxfId="247" priority="148" stopIfTrue="1">
      <formula>IF(K381-K380&lt;&gt;1,1,0)</formula>
    </cfRule>
  </conditionalFormatting>
  <conditionalFormatting sqref="K385:K390">
    <cfRule type="expression" dxfId="246" priority="149" stopIfTrue="1">
      <formula>IF(K386-K385&lt;&gt;1,1,0)</formula>
    </cfRule>
  </conditionalFormatting>
  <conditionalFormatting sqref="K379 K381">
    <cfRule type="expression" dxfId="245" priority="150" stopIfTrue="1">
      <formula>IF(K380-K379&lt;&gt;1,1,0)</formula>
    </cfRule>
  </conditionalFormatting>
  <conditionalFormatting sqref="K384 K386">
    <cfRule type="expression" dxfId="244" priority="151" stopIfTrue="1">
      <formula>IF(K385-K384&lt;&gt;1,1,0)</formula>
    </cfRule>
  </conditionalFormatting>
  <conditionalFormatting sqref="K390:K395">
    <cfRule type="expression" dxfId="243" priority="152" stopIfTrue="1">
      <formula>IF(K391-K390&lt;&gt;1,1,0)</formula>
    </cfRule>
  </conditionalFormatting>
  <conditionalFormatting sqref="K397:K400">
    <cfRule type="expression" dxfId="242" priority="153" stopIfTrue="1">
      <formula>IF(K398-K397&lt;&gt;1,1,0)</formula>
    </cfRule>
  </conditionalFormatting>
  <conditionalFormatting sqref="K389 K391">
    <cfRule type="expression" dxfId="241" priority="154" stopIfTrue="1">
      <formula>IF(K390-K389&lt;&gt;1,1,0)</formula>
    </cfRule>
  </conditionalFormatting>
  <conditionalFormatting sqref="K396">
    <cfRule type="expression" dxfId="240" priority="155" stopIfTrue="1">
      <formula>IF(K397-K396&lt;&gt;1,1,0)</formula>
    </cfRule>
  </conditionalFormatting>
  <conditionalFormatting sqref="K402:K405">
    <cfRule type="expression" dxfId="239" priority="156" stopIfTrue="1">
      <formula>IF(K403-K402&lt;&gt;1,1,0)</formula>
    </cfRule>
  </conditionalFormatting>
  <conditionalFormatting sqref="K407:K410">
    <cfRule type="expression" dxfId="238" priority="157" stopIfTrue="1">
      <formula>IF(K408-K407&lt;&gt;1,1,0)</formula>
    </cfRule>
  </conditionalFormatting>
  <conditionalFormatting sqref="K401">
    <cfRule type="expression" dxfId="237" priority="158" stopIfTrue="1">
      <formula>IF(K402-K401&lt;&gt;1,1,0)</formula>
    </cfRule>
  </conditionalFormatting>
  <conditionalFormatting sqref="K406">
    <cfRule type="expression" dxfId="236" priority="159" stopIfTrue="1">
      <formula>IF(K407-K406&lt;&gt;1,1,0)</formula>
    </cfRule>
  </conditionalFormatting>
  <conditionalFormatting sqref="K412:K415">
    <cfRule type="expression" dxfId="235" priority="160" stopIfTrue="1">
      <formula>IF(K413-K412&lt;&gt;1,1,0)</formula>
    </cfRule>
  </conditionalFormatting>
  <conditionalFormatting sqref="K417:K420">
    <cfRule type="expression" dxfId="234" priority="161" stopIfTrue="1">
      <formula>IF(K418-K417&lt;&gt;1,1,0)</formula>
    </cfRule>
  </conditionalFormatting>
  <conditionalFormatting sqref="K411">
    <cfRule type="expression" dxfId="233" priority="162" stopIfTrue="1">
      <formula>IF(K412-K411&lt;&gt;1,1,0)</formula>
    </cfRule>
  </conditionalFormatting>
  <conditionalFormatting sqref="K416">
    <cfRule type="expression" dxfId="232" priority="163" stopIfTrue="1">
      <formula>IF(K417-K416&lt;&gt;1,1,0)</formula>
    </cfRule>
  </conditionalFormatting>
  <conditionalFormatting sqref="K422:K425">
    <cfRule type="expression" dxfId="231" priority="164" stopIfTrue="1">
      <formula>IF(K423-K422&lt;&gt;1,1,0)</formula>
    </cfRule>
  </conditionalFormatting>
  <conditionalFormatting sqref="K427:K430">
    <cfRule type="expression" dxfId="230" priority="165" stopIfTrue="1">
      <formula>IF(K428-K427&lt;&gt;1,1,0)</formula>
    </cfRule>
  </conditionalFormatting>
  <conditionalFormatting sqref="K421">
    <cfRule type="expression" dxfId="229" priority="166" stopIfTrue="1">
      <formula>IF(K422-K421&lt;&gt;1,1,0)</formula>
    </cfRule>
  </conditionalFormatting>
  <conditionalFormatting sqref="K426">
    <cfRule type="expression" dxfId="228" priority="167" stopIfTrue="1">
      <formula>IF(K427-K426&lt;&gt;1,1,0)</formula>
    </cfRule>
  </conditionalFormatting>
  <conditionalFormatting sqref="K432:K435">
    <cfRule type="expression" dxfId="227" priority="168" stopIfTrue="1">
      <formula>IF(K433-K432&lt;&gt;1,1,0)</formula>
    </cfRule>
  </conditionalFormatting>
  <conditionalFormatting sqref="K437:K440">
    <cfRule type="expression" dxfId="226" priority="169" stopIfTrue="1">
      <formula>IF(K438-K437&lt;&gt;1,1,0)</formula>
    </cfRule>
  </conditionalFormatting>
  <conditionalFormatting sqref="K431">
    <cfRule type="expression" dxfId="225" priority="170" stopIfTrue="1">
      <formula>IF(K432-K431&lt;&gt;1,1,0)</formula>
    </cfRule>
  </conditionalFormatting>
  <conditionalFormatting sqref="K436">
    <cfRule type="expression" dxfId="224" priority="171" stopIfTrue="1">
      <formula>IF(K437-K436&lt;&gt;1,1,0)</formula>
    </cfRule>
  </conditionalFormatting>
  <conditionalFormatting sqref="K442:K445">
    <cfRule type="expression" dxfId="223" priority="172" stopIfTrue="1">
      <formula>IF(K443-K442&lt;&gt;1,1,0)</formula>
    </cfRule>
  </conditionalFormatting>
  <conditionalFormatting sqref="K447:K450">
    <cfRule type="expression" dxfId="222" priority="173" stopIfTrue="1">
      <formula>IF(K448-K447&lt;&gt;1,1,0)</formula>
    </cfRule>
  </conditionalFormatting>
  <conditionalFormatting sqref="K441">
    <cfRule type="expression" dxfId="221" priority="174" stopIfTrue="1">
      <formula>IF(K442-K441&lt;&gt;1,1,0)</formula>
    </cfRule>
  </conditionalFormatting>
  <conditionalFormatting sqref="K446">
    <cfRule type="expression" dxfId="220" priority="175" stopIfTrue="1">
      <formula>IF(K447-K446&lt;&gt;1,1,0)</formula>
    </cfRule>
  </conditionalFormatting>
  <conditionalFormatting sqref="K452:K455">
    <cfRule type="expression" dxfId="219" priority="176" stopIfTrue="1">
      <formula>IF(K453-K452&lt;&gt;1,1,0)</formula>
    </cfRule>
  </conditionalFormatting>
  <conditionalFormatting sqref="K457:K460">
    <cfRule type="expression" dxfId="218" priority="177" stopIfTrue="1">
      <formula>IF(K458-K457&lt;&gt;1,1,0)</formula>
    </cfRule>
  </conditionalFormatting>
  <conditionalFormatting sqref="K451">
    <cfRule type="expression" dxfId="217" priority="178" stopIfTrue="1">
      <formula>IF(K452-K451&lt;&gt;1,1,0)</formula>
    </cfRule>
  </conditionalFormatting>
  <conditionalFormatting sqref="K456">
    <cfRule type="expression" dxfId="216" priority="179" stopIfTrue="1">
      <formula>IF(K457-K456&lt;&gt;1,1,0)</formula>
    </cfRule>
  </conditionalFormatting>
  <conditionalFormatting sqref="K462:K465">
    <cfRule type="expression" dxfId="215" priority="180" stopIfTrue="1">
      <formula>IF(K463-K462&lt;&gt;1,1,0)</formula>
    </cfRule>
  </conditionalFormatting>
  <conditionalFormatting sqref="K467:K470">
    <cfRule type="expression" dxfId="214" priority="181" stopIfTrue="1">
      <formula>IF(K468-K467&lt;&gt;1,1,0)</formula>
    </cfRule>
  </conditionalFormatting>
  <conditionalFormatting sqref="K461">
    <cfRule type="expression" dxfId="213" priority="182" stopIfTrue="1">
      <formula>IF(K462-K461&lt;&gt;1,1,0)</formula>
    </cfRule>
  </conditionalFormatting>
  <conditionalFormatting sqref="K466">
    <cfRule type="expression" dxfId="212" priority="183" stopIfTrue="1">
      <formula>IF(K467-K466&lt;&gt;1,1,0)</formula>
    </cfRule>
  </conditionalFormatting>
  <conditionalFormatting sqref="K472:K475">
    <cfRule type="expression" dxfId="211" priority="184" stopIfTrue="1">
      <formula>IF(K473-K472&lt;&gt;1,1,0)</formula>
    </cfRule>
  </conditionalFormatting>
  <conditionalFormatting sqref="K477:K480">
    <cfRule type="expression" dxfId="210" priority="185" stopIfTrue="1">
      <formula>IF(K478-K477&lt;&gt;1,1,0)</formula>
    </cfRule>
  </conditionalFormatting>
  <conditionalFormatting sqref="K471">
    <cfRule type="expression" dxfId="209" priority="186" stopIfTrue="1">
      <formula>IF(K472-K471&lt;&gt;1,1,0)</formula>
    </cfRule>
  </conditionalFormatting>
  <conditionalFormatting sqref="K476">
    <cfRule type="expression" dxfId="208" priority="187" stopIfTrue="1">
      <formula>IF(K477-K476&lt;&gt;1,1,0)</formula>
    </cfRule>
  </conditionalFormatting>
  <conditionalFormatting sqref="K482:K485">
    <cfRule type="expression" dxfId="207" priority="188" stopIfTrue="1">
      <formula>IF(K483-K482&lt;&gt;1,1,0)</formula>
    </cfRule>
  </conditionalFormatting>
  <conditionalFormatting sqref="K487:K490">
    <cfRule type="expression" dxfId="206" priority="189" stopIfTrue="1">
      <formula>IF(K488-K487&lt;&gt;1,1,0)</formula>
    </cfRule>
  </conditionalFormatting>
  <conditionalFormatting sqref="K481">
    <cfRule type="expression" dxfId="205" priority="190" stopIfTrue="1">
      <formula>IF(K482-K481&lt;&gt;1,1,0)</formula>
    </cfRule>
  </conditionalFormatting>
  <conditionalFormatting sqref="K486">
    <cfRule type="expression" dxfId="204" priority="191" stopIfTrue="1">
      <formula>IF(K487-K486&lt;&gt;1,1,0)</formula>
    </cfRule>
  </conditionalFormatting>
  <conditionalFormatting sqref="K492:K495">
    <cfRule type="expression" dxfId="203" priority="192" stopIfTrue="1">
      <formula>IF(K493-K492&lt;&gt;1,1,0)</formula>
    </cfRule>
  </conditionalFormatting>
  <conditionalFormatting sqref="K497:K500">
    <cfRule type="expression" dxfId="202" priority="193" stopIfTrue="1">
      <formula>IF(K498-K497&lt;&gt;1,1,0)</formula>
    </cfRule>
  </conditionalFormatting>
  <conditionalFormatting sqref="K491">
    <cfRule type="expression" dxfId="201" priority="194" stopIfTrue="1">
      <formula>IF(K492-K491&lt;&gt;1,1,0)</formula>
    </cfRule>
  </conditionalFormatting>
  <conditionalFormatting sqref="K496">
    <cfRule type="expression" dxfId="200" priority="195" stopIfTrue="1">
      <formula>IF(K497-K496&lt;&gt;1,1,0)</formula>
    </cfRule>
  </conditionalFormatting>
  <conditionalFormatting sqref="K502:K505">
    <cfRule type="expression" dxfId="199" priority="196" stopIfTrue="1">
      <formula>IF(K503-K502&lt;&gt;1,1,0)</formula>
    </cfRule>
  </conditionalFormatting>
  <conditionalFormatting sqref="K507:K510">
    <cfRule type="expression" dxfId="198" priority="197" stopIfTrue="1">
      <formula>IF(K508-K507&lt;&gt;1,1,0)</formula>
    </cfRule>
  </conditionalFormatting>
  <conditionalFormatting sqref="K501">
    <cfRule type="expression" dxfId="197" priority="198" stopIfTrue="1">
      <formula>IF(K502-K501&lt;&gt;1,1,0)</formula>
    </cfRule>
  </conditionalFormatting>
  <conditionalFormatting sqref="K506">
    <cfRule type="expression" dxfId="196" priority="199" stopIfTrue="1">
      <formula>IF(K507-K506&lt;&gt;1,1,0)</formula>
    </cfRule>
  </conditionalFormatting>
  <conditionalFormatting sqref="K512:K515">
    <cfRule type="expression" dxfId="195" priority="200" stopIfTrue="1">
      <formula>IF(K513-K512&lt;&gt;1,1,0)</formula>
    </cfRule>
  </conditionalFormatting>
  <conditionalFormatting sqref="K517:K520">
    <cfRule type="expression" dxfId="194" priority="201" stopIfTrue="1">
      <formula>IF(K518-K517&lt;&gt;1,1,0)</formula>
    </cfRule>
  </conditionalFormatting>
  <conditionalFormatting sqref="K511">
    <cfRule type="expression" dxfId="193" priority="202" stopIfTrue="1">
      <formula>IF(K512-K511&lt;&gt;1,1,0)</formula>
    </cfRule>
  </conditionalFormatting>
  <conditionalFormatting sqref="K516">
    <cfRule type="expression" dxfId="192" priority="203" stopIfTrue="1">
      <formula>IF(K517-K516&lt;&gt;1,1,0)</formula>
    </cfRule>
  </conditionalFormatting>
  <conditionalFormatting sqref="K522:K525">
    <cfRule type="expression" dxfId="191" priority="204" stopIfTrue="1">
      <formula>IF(K523-K522&lt;&gt;1,1,0)</formula>
    </cfRule>
  </conditionalFormatting>
  <conditionalFormatting sqref="K527:K530">
    <cfRule type="expression" dxfId="190" priority="205" stopIfTrue="1">
      <formula>IF(K528-K527&lt;&gt;1,1,0)</formula>
    </cfRule>
  </conditionalFormatting>
  <conditionalFormatting sqref="K521">
    <cfRule type="expression" dxfId="189" priority="206" stopIfTrue="1">
      <formula>IF(K522-K521&lt;&gt;1,1,0)</formula>
    </cfRule>
  </conditionalFormatting>
  <conditionalFormatting sqref="K526">
    <cfRule type="expression" dxfId="188" priority="207" stopIfTrue="1">
      <formula>IF(K527-K526&lt;&gt;1,1,0)</formula>
    </cfRule>
  </conditionalFormatting>
  <conditionalFormatting sqref="K532:K535">
    <cfRule type="expression" dxfId="187" priority="208" stopIfTrue="1">
      <formula>IF(K533-K532&lt;&gt;1,1,0)</formula>
    </cfRule>
  </conditionalFormatting>
  <conditionalFormatting sqref="K537:K540">
    <cfRule type="expression" dxfId="186" priority="209" stopIfTrue="1">
      <formula>IF(K538-K537&lt;&gt;1,1,0)</formula>
    </cfRule>
  </conditionalFormatting>
  <conditionalFormatting sqref="K531">
    <cfRule type="expression" dxfId="185" priority="210" stopIfTrue="1">
      <formula>IF(K532-K531&lt;&gt;1,1,0)</formula>
    </cfRule>
  </conditionalFormatting>
  <conditionalFormatting sqref="K536">
    <cfRule type="expression" dxfId="184" priority="211" stopIfTrue="1">
      <formula>IF(K537-K536&lt;&gt;1,1,0)</formula>
    </cfRule>
  </conditionalFormatting>
  <conditionalFormatting sqref="K542:K545">
    <cfRule type="expression" dxfId="183" priority="212" stopIfTrue="1">
      <formula>IF(K543-K542&lt;&gt;1,1,0)</formula>
    </cfRule>
  </conditionalFormatting>
  <conditionalFormatting sqref="K547:K550">
    <cfRule type="expression" dxfId="182" priority="213" stopIfTrue="1">
      <formula>IF(K548-K547&lt;&gt;1,1,0)</formula>
    </cfRule>
  </conditionalFormatting>
  <conditionalFormatting sqref="K541">
    <cfRule type="expression" dxfId="181" priority="214" stopIfTrue="1">
      <formula>IF(K542-K541&lt;&gt;1,1,0)</formula>
    </cfRule>
  </conditionalFormatting>
  <conditionalFormatting sqref="K546">
    <cfRule type="expression" dxfId="180" priority="215" stopIfTrue="1">
      <formula>IF(K547-K546&lt;&gt;1,1,0)</formula>
    </cfRule>
  </conditionalFormatting>
  <conditionalFormatting sqref="K552:K555">
    <cfRule type="expression" dxfId="179" priority="216" stopIfTrue="1">
      <formula>IF(K553-K552&lt;&gt;1,1,0)</formula>
    </cfRule>
  </conditionalFormatting>
  <conditionalFormatting sqref="K557:K560">
    <cfRule type="expression" dxfId="178" priority="217" stopIfTrue="1">
      <formula>IF(K558-K557&lt;&gt;1,1,0)</formula>
    </cfRule>
  </conditionalFormatting>
  <conditionalFormatting sqref="K551">
    <cfRule type="expression" dxfId="177" priority="218" stopIfTrue="1">
      <formula>IF(K552-K551&lt;&gt;1,1,0)</formula>
    </cfRule>
  </conditionalFormatting>
  <conditionalFormatting sqref="K556">
    <cfRule type="expression" dxfId="176" priority="219" stopIfTrue="1">
      <formula>IF(K557-K556&lt;&gt;1,1,0)</formula>
    </cfRule>
  </conditionalFormatting>
  <conditionalFormatting sqref="K562:K565">
    <cfRule type="expression" dxfId="175" priority="220" stopIfTrue="1">
      <formula>IF(K563-K562&lt;&gt;1,1,0)</formula>
    </cfRule>
  </conditionalFormatting>
  <conditionalFormatting sqref="K567:K570">
    <cfRule type="expression" dxfId="174" priority="221" stopIfTrue="1">
      <formula>IF(K568-K567&lt;&gt;1,1,0)</formula>
    </cfRule>
  </conditionalFormatting>
  <conditionalFormatting sqref="K561">
    <cfRule type="expression" dxfId="173" priority="222" stopIfTrue="1">
      <formula>IF(K562-K561&lt;&gt;1,1,0)</formula>
    </cfRule>
  </conditionalFormatting>
  <conditionalFormatting sqref="K566">
    <cfRule type="expression" dxfId="172" priority="223" stopIfTrue="1">
      <formula>IF(K567-K566&lt;&gt;1,1,0)</formula>
    </cfRule>
  </conditionalFormatting>
  <conditionalFormatting sqref="K572:K575">
    <cfRule type="expression" dxfId="171" priority="224" stopIfTrue="1">
      <formula>IF(K573-K572&lt;&gt;1,1,0)</formula>
    </cfRule>
  </conditionalFormatting>
  <conditionalFormatting sqref="K577:K580">
    <cfRule type="expression" dxfId="170" priority="225" stopIfTrue="1">
      <formula>IF(K578-K577&lt;&gt;1,1,0)</formula>
    </cfRule>
  </conditionalFormatting>
  <conditionalFormatting sqref="K571">
    <cfRule type="expression" dxfId="169" priority="226" stopIfTrue="1">
      <formula>IF(K572-K571&lt;&gt;1,1,0)</formula>
    </cfRule>
  </conditionalFormatting>
  <conditionalFormatting sqref="K576">
    <cfRule type="expression" dxfId="168" priority="227" stopIfTrue="1">
      <formula>IF(K577-K576&lt;&gt;1,1,0)</formula>
    </cfRule>
  </conditionalFormatting>
  <conditionalFormatting sqref="K582:K585">
    <cfRule type="expression" dxfId="167" priority="228" stopIfTrue="1">
      <formula>IF(K583-K582&lt;&gt;1,1,0)</formula>
    </cfRule>
  </conditionalFormatting>
  <conditionalFormatting sqref="K587:K590">
    <cfRule type="expression" dxfId="166" priority="229" stopIfTrue="1">
      <formula>IF(K588-K587&lt;&gt;1,1,0)</formula>
    </cfRule>
  </conditionalFormatting>
  <conditionalFormatting sqref="K581">
    <cfRule type="expression" dxfId="165" priority="230" stopIfTrue="1">
      <formula>IF(K582-K581&lt;&gt;1,1,0)</formula>
    </cfRule>
  </conditionalFormatting>
  <conditionalFormatting sqref="K586">
    <cfRule type="expression" dxfId="164" priority="231" stopIfTrue="1">
      <formula>IF(K587-K586&lt;&gt;1,1,0)</formula>
    </cfRule>
  </conditionalFormatting>
  <conditionalFormatting sqref="K592:K595">
    <cfRule type="expression" dxfId="163" priority="232" stopIfTrue="1">
      <formula>IF(K593-K592&lt;&gt;1,1,0)</formula>
    </cfRule>
  </conditionalFormatting>
  <conditionalFormatting sqref="K597:K600">
    <cfRule type="expression" dxfId="162" priority="233" stopIfTrue="1">
      <formula>IF(K598-K597&lt;&gt;1,1,0)</formula>
    </cfRule>
  </conditionalFormatting>
  <conditionalFormatting sqref="K591">
    <cfRule type="expression" dxfId="161" priority="234" stopIfTrue="1">
      <formula>IF(K592-K591&lt;&gt;1,1,0)</formula>
    </cfRule>
  </conditionalFormatting>
  <conditionalFormatting sqref="K596">
    <cfRule type="expression" dxfId="160" priority="235" stopIfTrue="1">
      <formula>IF(K597-K596&lt;&gt;1,1,0)</formula>
    </cfRule>
  </conditionalFormatting>
  <conditionalFormatting sqref="K602:K605">
    <cfRule type="expression" dxfId="159" priority="236" stopIfTrue="1">
      <formula>IF(K603-K602&lt;&gt;1,1,0)</formula>
    </cfRule>
  </conditionalFormatting>
  <conditionalFormatting sqref="K607:K610">
    <cfRule type="expression" dxfId="158" priority="237" stopIfTrue="1">
      <formula>IF(K608-K607&lt;&gt;1,1,0)</formula>
    </cfRule>
  </conditionalFormatting>
  <conditionalFormatting sqref="K601">
    <cfRule type="expression" dxfId="157" priority="238" stopIfTrue="1">
      <formula>IF(K602-K601&lt;&gt;1,1,0)</formula>
    </cfRule>
  </conditionalFormatting>
  <conditionalFormatting sqref="K606">
    <cfRule type="expression" dxfId="156" priority="239" stopIfTrue="1">
      <formula>IF(K607-K606&lt;&gt;1,1,0)</formula>
    </cfRule>
  </conditionalFormatting>
  <conditionalFormatting sqref="K612:K615">
    <cfRule type="expression" dxfId="155" priority="240" stopIfTrue="1">
      <formula>IF(K613-K612&lt;&gt;1,1,0)</formula>
    </cfRule>
  </conditionalFormatting>
  <conditionalFormatting sqref="K617:K620">
    <cfRule type="expression" dxfId="154" priority="241" stopIfTrue="1">
      <formula>IF(K618-K617&lt;&gt;1,1,0)</formula>
    </cfRule>
  </conditionalFormatting>
  <conditionalFormatting sqref="K611">
    <cfRule type="expression" dxfId="153" priority="242" stopIfTrue="1">
      <formula>IF(K612-K611&lt;&gt;1,1,0)</formula>
    </cfRule>
  </conditionalFormatting>
  <conditionalFormatting sqref="K616">
    <cfRule type="expression" dxfId="152" priority="243" stopIfTrue="1">
      <formula>IF(K617-K616&lt;&gt;1,1,0)</formula>
    </cfRule>
  </conditionalFormatting>
  <conditionalFormatting sqref="J151:J220">
    <cfRule type="expression" dxfId="151" priority="244" stopIfTrue="1">
      <formula>IF(J152-J151&lt;&gt;1,1,0)</formula>
    </cfRule>
  </conditionalFormatting>
  <conditionalFormatting sqref="J361:J368">
    <cfRule type="expression" dxfId="150" priority="245" stopIfTrue="1">
      <formula>IF(J362-J361&lt;&gt;1,1,0)</formula>
    </cfRule>
  </conditionalFormatting>
  <conditionalFormatting sqref="J427">
    <cfRule type="expression" dxfId="149" priority="246" stopIfTrue="1">
      <formula>IF(#REF!-J427&lt;&gt;1,1,0)</formula>
    </cfRule>
  </conditionalFormatting>
  <conditionalFormatting sqref="J496">
    <cfRule type="expression" dxfId="148" priority="247" stopIfTrue="1">
      <formula>IF(J498-J496&lt;&gt;1,1,0)</formula>
    </cfRule>
  </conditionalFormatting>
  <conditionalFormatting sqref="J832:J849 J860:J865 J868 J872 J876 J880 J884">
    <cfRule type="expression" dxfId="147" priority="248" stopIfTrue="1">
      <formula>IF(J833-J832&lt;&gt;1,1,0)</formula>
    </cfRule>
  </conditionalFormatting>
  <conditionalFormatting sqref="J800:J829 J795:J796 H828:I828 H831:I887 J787:J793 G906:G920 H918:I920 H898:I904 H906:I916 J899:J904 J906:J917 G811:I827 F811:F920 G828:G904 J781:J784 J886:J888 F781:I810 K851:K887">
    <cfRule type="expression" dxfId="146" priority="249" stopIfTrue="1">
      <formula>IF(F782-F781&lt;&gt;1,1,0)</formula>
    </cfRule>
  </conditionalFormatting>
  <conditionalFormatting sqref="J785 J797 J794 H829:I830 J830:J831">
    <cfRule type="expression" dxfId="145" priority="250" stopIfTrue="1">
      <formula>IF(H787-H785&lt;&gt;1,1,0)</formula>
    </cfRule>
  </conditionalFormatting>
  <conditionalFormatting sqref="J918:J920 H917:I920">
    <cfRule type="expression" dxfId="144" priority="251" stopIfTrue="1">
      <formula>IF(H926-H917&lt;&gt;1,1,0)</formula>
    </cfRule>
  </conditionalFormatting>
  <conditionalFormatting sqref="G905:J905 J799">
    <cfRule type="expression" dxfId="143" priority="252" stopIfTrue="1">
      <formula>IF(#REF!-G799&lt;&gt;1,1,0)</formula>
    </cfRule>
  </conditionalFormatting>
  <conditionalFormatting sqref="H888:I897 J890:J898 K888:K896">
    <cfRule type="expression" dxfId="142" priority="253" stopIfTrue="1">
      <formula>IF(#REF!-H888&lt;&gt;1,1,0)</formula>
    </cfRule>
  </conditionalFormatting>
  <conditionalFormatting sqref="K897:K899">
    <cfRule type="expression" dxfId="141" priority="254" stopIfTrue="1">
      <formula>IF(#REF!-K897&lt;&gt;1,1,0)</formula>
    </cfRule>
  </conditionalFormatting>
  <conditionalFormatting sqref="K900:K902">
    <cfRule type="expression" dxfId="140" priority="255" stopIfTrue="1">
      <formula>IF(#REF!-K900&lt;&gt;1,1,0)</formula>
    </cfRule>
  </conditionalFormatting>
  <conditionalFormatting sqref="K903:K905">
    <cfRule type="expression" dxfId="139" priority="256" stopIfTrue="1">
      <formula>IF(#REF!-K903&lt;&gt;1,1,0)</formula>
    </cfRule>
  </conditionalFormatting>
  <conditionalFormatting sqref="K906:K908">
    <cfRule type="expression" dxfId="138" priority="257" stopIfTrue="1">
      <formula>IF(#REF!-K906&lt;&gt;1,1,0)</formula>
    </cfRule>
  </conditionalFormatting>
  <conditionalFormatting sqref="K909:K911">
    <cfRule type="expression" dxfId="137" priority="258" stopIfTrue="1">
      <formula>IF(#REF!-K909&lt;&gt;1,1,0)</formula>
    </cfRule>
  </conditionalFormatting>
  <conditionalFormatting sqref="K912:K914">
    <cfRule type="expression" dxfId="136" priority="259" stopIfTrue="1">
      <formula>IF(#REF!-K912&lt;&gt;1,1,0)</formula>
    </cfRule>
  </conditionalFormatting>
  <conditionalFormatting sqref="K915:K917">
    <cfRule type="expression" dxfId="135" priority="260" stopIfTrue="1">
      <formula>IF(#REF!-K915&lt;&gt;1,1,0)</formula>
    </cfRule>
  </conditionalFormatting>
  <conditionalFormatting sqref="K918:K920">
    <cfRule type="expression" dxfId="134" priority="261" stopIfTrue="1">
      <formula>IF(#REF!-K918&lt;&gt;1,1,0)</formula>
    </cfRule>
  </conditionalFormatting>
  <conditionalFormatting sqref="J850">
    <cfRule type="expression" dxfId="133" priority="262" stopIfTrue="1">
      <formula>IF(#REF!-J850&lt;&gt;1,1,0)</formula>
    </cfRule>
  </conditionalFormatting>
  <conditionalFormatting sqref="J852:J856">
    <cfRule type="expression" dxfId="132" priority="263" stopIfTrue="1">
      <formula>IF(J853-J852&lt;&gt;1,1,0)</formula>
    </cfRule>
  </conditionalFormatting>
  <conditionalFormatting sqref="J857 J861 J865 J869 J873 J877 J881">
    <cfRule type="expression" dxfId="131" priority="264" stopIfTrue="1">
      <formula>IF(J859-J857&lt;&gt;1,1,0)</formula>
    </cfRule>
  </conditionalFormatting>
  <conditionalFormatting sqref="J858 J862 J866 J870 J874 J878 J882">
    <cfRule type="expression" dxfId="130" priority="265" stopIfTrue="1">
      <formula>IF(J859-J858&lt;&gt;1,1,0)</formula>
    </cfRule>
  </conditionalFormatting>
  <conditionalFormatting sqref="J859 J863 J867 J871 J875 J879 J883">
    <cfRule type="expression" dxfId="129" priority="266" stopIfTrue="1">
      <formula>IF(J1372-J859&lt;&gt;1,1,0)</formula>
    </cfRule>
  </conditionalFormatting>
  <conditionalFormatting sqref="J866:J885">
    <cfRule type="expression" dxfId="128" priority="267" stopIfTrue="1">
      <formula>IF(J867-J866&lt;&gt;1,1,0)</formula>
    </cfRule>
  </conditionalFormatting>
  <conditionalFormatting sqref="J889">
    <cfRule type="expression" dxfId="127" priority="268" stopIfTrue="1">
      <formula>IF(J890-J889&lt;&gt;1,1,0)</formula>
    </cfRule>
  </conditionalFormatting>
  <conditionalFormatting sqref="K829:K832">
    <cfRule type="expression" dxfId="126" priority="269" stopIfTrue="1">
      <formula>IF(K830-K829&lt;&gt;1,1,0)</formula>
    </cfRule>
  </conditionalFormatting>
  <conditionalFormatting sqref="K833:K837">
    <cfRule type="expression" dxfId="125" priority="270" stopIfTrue="1">
      <formula>IF(K834-K833&lt;&gt;1,1,0)</formula>
    </cfRule>
  </conditionalFormatting>
  <conditionalFormatting sqref="K838:K842">
    <cfRule type="expression" dxfId="124" priority="271" stopIfTrue="1">
      <formula>IF(K839-K838&lt;&gt;1,1,0)</formula>
    </cfRule>
  </conditionalFormatting>
  <conditionalFormatting sqref="K843:K845">
    <cfRule type="expression" dxfId="123" priority="272" stopIfTrue="1">
      <formula>IF(K844-K843&lt;&gt;1,1,0)</formula>
    </cfRule>
  </conditionalFormatting>
  <conditionalFormatting sqref="K847:K850">
    <cfRule type="expression" dxfId="122" priority="273" stopIfTrue="1">
      <formula>IF(K848-K847&lt;&gt;1,1,0)</formula>
    </cfRule>
  </conditionalFormatting>
  <conditionalFormatting sqref="K833">
    <cfRule type="expression" dxfId="121" priority="274" stopIfTrue="1">
      <formula>IF(K834-K833&lt;&gt;1,1,0)</formula>
    </cfRule>
  </conditionalFormatting>
  <conditionalFormatting sqref="K838">
    <cfRule type="expression" dxfId="120" priority="275" stopIfTrue="1">
      <formula>IF(K839-K838&lt;&gt;1,1,0)</formula>
    </cfRule>
  </conditionalFormatting>
  <conditionalFormatting sqref="K843">
    <cfRule type="expression" dxfId="119" priority="276" stopIfTrue="1">
      <formula>IF(K844-K843&lt;&gt;1,1,0)</formula>
    </cfRule>
  </conditionalFormatting>
  <conditionalFormatting sqref="K781:K783">
    <cfRule type="expression" dxfId="118" priority="277" stopIfTrue="1">
      <formula>IF(K782-K781&lt;&gt;1,1,0)</formula>
    </cfRule>
  </conditionalFormatting>
  <conditionalFormatting sqref="K785:K788">
    <cfRule type="expression" dxfId="117" priority="278" stopIfTrue="1">
      <formula>IF(K786-K785&lt;&gt;1,1,0)</formula>
    </cfRule>
  </conditionalFormatting>
  <conditionalFormatting sqref="K790:K793">
    <cfRule type="expression" dxfId="116" priority="279" stopIfTrue="1">
      <formula>IF(K791-K790&lt;&gt;1,1,0)</formula>
    </cfRule>
  </conditionalFormatting>
  <conditionalFormatting sqref="K795:K796">
    <cfRule type="expression" dxfId="115" priority="280" stopIfTrue="1">
      <formula>IF(K796-K795&lt;&gt;1,1,0)</formula>
    </cfRule>
  </conditionalFormatting>
  <conditionalFormatting sqref="K784">
    <cfRule type="expression" dxfId="114" priority="281" stopIfTrue="1">
      <formula>IF(K785-K784&lt;&gt;1,1,0)</formula>
    </cfRule>
  </conditionalFormatting>
  <conditionalFormatting sqref="K789">
    <cfRule type="expression" dxfId="113" priority="282" stopIfTrue="1">
      <formula>IF(K790-K789&lt;&gt;1,1,0)</formula>
    </cfRule>
  </conditionalFormatting>
  <conditionalFormatting sqref="K794">
    <cfRule type="expression" dxfId="112" priority="283" stopIfTrue="1">
      <formula>IF(K795-K794&lt;&gt;1,1,0)</formula>
    </cfRule>
  </conditionalFormatting>
  <conditionalFormatting sqref="K797:K799">
    <cfRule type="expression" dxfId="111" priority="284" stopIfTrue="1">
      <formula>IF(K798-K797&lt;&gt;1,1,0)</formula>
    </cfRule>
  </conditionalFormatting>
  <conditionalFormatting sqref="K801:K804">
    <cfRule type="expression" dxfId="110" priority="285" stopIfTrue="1">
      <formula>IF(K802-K801&lt;&gt;1,1,0)</formula>
    </cfRule>
  </conditionalFormatting>
  <conditionalFormatting sqref="K806:K809">
    <cfRule type="expression" dxfId="109" priority="286" stopIfTrue="1">
      <formula>IF(K807-K806&lt;&gt;1,1,0)</formula>
    </cfRule>
  </conditionalFormatting>
  <conditionalFormatting sqref="K811:K812">
    <cfRule type="expression" dxfId="108" priority="287" stopIfTrue="1">
      <formula>IF(K812-K811&lt;&gt;1,1,0)</formula>
    </cfRule>
  </conditionalFormatting>
  <conditionalFormatting sqref="K800">
    <cfRule type="expression" dxfId="107" priority="288" stopIfTrue="1">
      <formula>IF(K801-K800&lt;&gt;1,1,0)</formula>
    </cfRule>
  </conditionalFormatting>
  <conditionalFormatting sqref="K805">
    <cfRule type="expression" dxfId="106" priority="289" stopIfTrue="1">
      <formula>IF(K806-K805&lt;&gt;1,1,0)</formula>
    </cfRule>
  </conditionalFormatting>
  <conditionalFormatting sqref="K810">
    <cfRule type="expression" dxfId="105" priority="290" stopIfTrue="1">
      <formula>IF(K811-K810&lt;&gt;1,1,0)</formula>
    </cfRule>
  </conditionalFormatting>
  <conditionalFormatting sqref="K813:K815">
    <cfRule type="expression" dxfId="104" priority="291" stopIfTrue="1">
      <formula>IF(K814-K813&lt;&gt;1,1,0)</formula>
    </cfRule>
  </conditionalFormatting>
  <conditionalFormatting sqref="K817:K820">
    <cfRule type="expression" dxfId="103" priority="292" stopIfTrue="1">
      <formula>IF(K818-K817&lt;&gt;1,1,0)</formula>
    </cfRule>
  </conditionalFormatting>
  <conditionalFormatting sqref="K822:K825">
    <cfRule type="expression" dxfId="102" priority="293" stopIfTrue="1">
      <formula>IF(K823-K822&lt;&gt;1,1,0)</formula>
    </cfRule>
  </conditionalFormatting>
  <conditionalFormatting sqref="K827:K828">
    <cfRule type="expression" dxfId="101" priority="294" stopIfTrue="1">
      <formula>IF(K828-K827&lt;&gt;1,1,0)</formula>
    </cfRule>
  </conditionalFormatting>
  <conditionalFormatting sqref="K816">
    <cfRule type="expression" dxfId="100" priority="295" stopIfTrue="1">
      <formula>IF(K817-K816&lt;&gt;1,1,0)</formula>
    </cfRule>
  </conditionalFormatting>
  <conditionalFormatting sqref="K821">
    <cfRule type="expression" dxfId="99" priority="296" stopIfTrue="1">
      <formula>IF(K822-K821&lt;&gt;1,1,0)</formula>
    </cfRule>
  </conditionalFormatting>
  <conditionalFormatting sqref="K826">
    <cfRule type="expression" dxfId="98" priority="297" stopIfTrue="1">
      <formula>IF(K827-K826&lt;&gt;1,1,0)</formula>
    </cfRule>
  </conditionalFormatting>
  <conditionalFormatting sqref="K832">
    <cfRule type="expression" dxfId="97" priority="298" stopIfTrue="1">
      <formula>IF(K833-K832&lt;&gt;1,1,0)</formula>
    </cfRule>
  </conditionalFormatting>
  <conditionalFormatting sqref="K837">
    <cfRule type="expression" dxfId="96" priority="299" stopIfTrue="1">
      <formula>IF(K838-K837&lt;&gt;1,1,0)</formula>
    </cfRule>
  </conditionalFormatting>
  <conditionalFormatting sqref="K842">
    <cfRule type="expression" dxfId="95" priority="300" stopIfTrue="1">
      <formula>IF(K843-K842&lt;&gt;1,1,0)</formula>
    </cfRule>
  </conditionalFormatting>
  <conditionalFormatting sqref="K846">
    <cfRule type="expression" dxfId="94" priority="301" stopIfTrue="1">
      <formula>IF(K847-K846&lt;&gt;1,1,0)</formula>
    </cfRule>
  </conditionalFormatting>
  <conditionalFormatting sqref="G1004:J1305">
    <cfRule type="expression" dxfId="93" priority="302" stopIfTrue="1">
      <formula>IF(G1005-G1004&lt;&gt;1,1,0)</formula>
    </cfRule>
  </conditionalFormatting>
  <conditionalFormatting sqref="K1264:K1270 J921:J985 J988:J1000 H976:I999 H921:I973 G921:G999 F921:F990 F992 F994 F996 F998 F1000 F1002 F1004 F1006 F1008 F1010 F1012 F1014 F1016 F1018 F1020:F1305 K1163:K1250">
    <cfRule type="expression" dxfId="92" priority="303" stopIfTrue="1">
      <formula>IF(F922-F921&lt;&gt;1,1,0)</formula>
    </cfRule>
  </conditionalFormatting>
  <conditionalFormatting sqref="J1002 G1001:I1001">
    <cfRule type="expression" dxfId="91" priority="304" stopIfTrue="1">
      <formula>IF(G1004-G1001&lt;&gt;1,1,0)</formula>
    </cfRule>
  </conditionalFormatting>
  <conditionalFormatting sqref="G1002:I1003 H974:I975 J1003:J1004 G1000:I1000 J1001 J986:J987">
    <cfRule type="expression" dxfId="90" priority="305" stopIfTrue="1">
      <formula>IF(G976-G974&lt;&gt;1,1,0)</formula>
    </cfRule>
  </conditionalFormatting>
  <conditionalFormatting sqref="K1251 F991 F993 F995 F997 F999 F1001 F1003 F1005 F1007 F1009 F1011 F1013 F1015 F1017 F1019">
    <cfRule type="expression" dxfId="89" priority="306" stopIfTrue="1">
      <formula>IF(#REF!-F991&lt;&gt;1,1,0)</formula>
    </cfRule>
  </conditionalFormatting>
  <conditionalFormatting sqref="K921:K923">
    <cfRule type="expression" dxfId="88" priority="307" stopIfTrue="1">
      <formula>IF(#REF!-K921&lt;&gt;1,1,0)</formula>
    </cfRule>
  </conditionalFormatting>
  <conditionalFormatting sqref="K924:K926">
    <cfRule type="expression" dxfId="87" priority="308" stopIfTrue="1">
      <formula>IF(#REF!-K924&lt;&gt;1,1,0)</formula>
    </cfRule>
  </conditionalFormatting>
  <conditionalFormatting sqref="K927:K929">
    <cfRule type="expression" dxfId="86" priority="309" stopIfTrue="1">
      <formula>IF(#REF!-K927&lt;&gt;1,1,0)</formula>
    </cfRule>
  </conditionalFormatting>
  <conditionalFormatting sqref="K930:K932">
    <cfRule type="expression" dxfId="85" priority="310" stopIfTrue="1">
      <formula>IF(#REF!-K930&lt;&gt;1,1,0)</formula>
    </cfRule>
  </conditionalFormatting>
  <conditionalFormatting sqref="K933:K935">
    <cfRule type="expression" dxfId="84" priority="311" stopIfTrue="1">
      <formula>IF(#REF!-K933&lt;&gt;1,1,0)</formula>
    </cfRule>
  </conditionalFormatting>
  <conditionalFormatting sqref="K936:K938">
    <cfRule type="expression" dxfId="83" priority="312" stopIfTrue="1">
      <formula>IF(#REF!-K936&lt;&gt;1,1,0)</formula>
    </cfRule>
  </conditionalFormatting>
  <conditionalFormatting sqref="K939:K941">
    <cfRule type="expression" dxfId="82" priority="313" stopIfTrue="1">
      <formula>IF(#REF!-K939&lt;&gt;1,1,0)</formula>
    </cfRule>
  </conditionalFormatting>
  <conditionalFormatting sqref="K942">
    <cfRule type="expression" dxfId="81" priority="314" stopIfTrue="1">
      <formula>IF(#REF!-K942&lt;&gt;1,1,0)</formula>
    </cfRule>
  </conditionalFormatting>
  <conditionalFormatting sqref="K943:K945">
    <cfRule type="expression" dxfId="80" priority="315" stopIfTrue="1">
      <formula>IF(#REF!-K943&lt;&gt;1,1,0)</formula>
    </cfRule>
  </conditionalFormatting>
  <conditionalFormatting sqref="K946:K948">
    <cfRule type="expression" dxfId="79" priority="316" stopIfTrue="1">
      <formula>IF(#REF!-K946&lt;&gt;1,1,0)</formula>
    </cfRule>
  </conditionalFormatting>
  <conditionalFormatting sqref="K949:K951">
    <cfRule type="expression" dxfId="78" priority="317" stopIfTrue="1">
      <formula>IF(#REF!-K949&lt;&gt;1,1,0)</formula>
    </cfRule>
  </conditionalFormatting>
  <conditionalFormatting sqref="K952:K954">
    <cfRule type="expression" dxfId="77" priority="318" stopIfTrue="1">
      <formula>IF(#REF!-K952&lt;&gt;1,1,0)</formula>
    </cfRule>
  </conditionalFormatting>
  <conditionalFormatting sqref="K955:K957">
    <cfRule type="expression" dxfId="76" priority="319" stopIfTrue="1">
      <formula>IF(#REF!-K955&lt;&gt;1,1,0)</formula>
    </cfRule>
  </conditionalFormatting>
  <conditionalFormatting sqref="K958:K960">
    <cfRule type="expression" dxfId="75" priority="320" stopIfTrue="1">
      <formula>IF(#REF!-K958&lt;&gt;1,1,0)</formula>
    </cfRule>
  </conditionalFormatting>
  <conditionalFormatting sqref="K961:K963">
    <cfRule type="expression" dxfId="74" priority="321" stopIfTrue="1">
      <formula>IF(#REF!-K961&lt;&gt;1,1,0)</formula>
    </cfRule>
  </conditionalFormatting>
  <conditionalFormatting sqref="K964">
    <cfRule type="expression" dxfId="73" priority="322" stopIfTrue="1">
      <formula>IF(#REF!-K964&lt;&gt;1,1,0)</formula>
    </cfRule>
  </conditionalFormatting>
  <conditionalFormatting sqref="K965:K967">
    <cfRule type="expression" dxfId="72" priority="323" stopIfTrue="1">
      <formula>IF(#REF!-K965&lt;&gt;1,1,0)</formula>
    </cfRule>
  </conditionalFormatting>
  <conditionalFormatting sqref="K968:K970">
    <cfRule type="expression" dxfId="71" priority="324" stopIfTrue="1">
      <formula>IF(#REF!-K968&lt;&gt;1,1,0)</formula>
    </cfRule>
  </conditionalFormatting>
  <conditionalFormatting sqref="K971:K973">
    <cfRule type="expression" dxfId="70" priority="325" stopIfTrue="1">
      <formula>IF(#REF!-K971&lt;&gt;1,1,0)</formula>
    </cfRule>
  </conditionalFormatting>
  <conditionalFormatting sqref="K974:K976">
    <cfRule type="expression" dxfId="69" priority="326" stopIfTrue="1">
      <formula>IF(#REF!-K974&lt;&gt;1,1,0)</formula>
    </cfRule>
  </conditionalFormatting>
  <conditionalFormatting sqref="K977:K979">
    <cfRule type="expression" dxfId="68" priority="327" stopIfTrue="1">
      <formula>IF(#REF!-K977&lt;&gt;1,1,0)</formula>
    </cfRule>
  </conditionalFormatting>
  <conditionalFormatting sqref="K980:K982">
    <cfRule type="expression" dxfId="67" priority="328" stopIfTrue="1">
      <formula>IF(#REF!-K980&lt;&gt;1,1,0)</formula>
    </cfRule>
  </conditionalFormatting>
  <conditionalFormatting sqref="K983:K985">
    <cfRule type="expression" dxfId="66" priority="329" stopIfTrue="1">
      <formula>IF(#REF!-K983&lt;&gt;1,1,0)</formula>
    </cfRule>
  </conditionalFormatting>
  <conditionalFormatting sqref="K986">
    <cfRule type="expression" dxfId="65" priority="330" stopIfTrue="1">
      <formula>IF(#REF!-K986&lt;&gt;1,1,0)</formula>
    </cfRule>
  </conditionalFormatting>
  <conditionalFormatting sqref="K987:K989">
    <cfRule type="expression" dxfId="64" priority="331" stopIfTrue="1">
      <formula>IF(#REF!-K987&lt;&gt;1,1,0)</formula>
    </cfRule>
  </conditionalFormatting>
  <conditionalFormatting sqref="K990:K992">
    <cfRule type="expression" dxfId="63" priority="332" stopIfTrue="1">
      <formula>IF(#REF!-K990&lt;&gt;1,1,0)</formula>
    </cfRule>
  </conditionalFormatting>
  <conditionalFormatting sqref="K993:K995">
    <cfRule type="expression" dxfId="62" priority="333" stopIfTrue="1">
      <formula>IF(#REF!-K993&lt;&gt;1,1,0)</formula>
    </cfRule>
  </conditionalFormatting>
  <conditionalFormatting sqref="K996:K998">
    <cfRule type="expression" dxfId="61" priority="334" stopIfTrue="1">
      <formula>IF(#REF!-K996&lt;&gt;1,1,0)</formula>
    </cfRule>
  </conditionalFormatting>
  <conditionalFormatting sqref="K999:K1001">
    <cfRule type="expression" dxfId="60" priority="335" stopIfTrue="1">
      <formula>IF(#REF!-K999&lt;&gt;1,1,0)</formula>
    </cfRule>
  </conditionalFormatting>
  <conditionalFormatting sqref="K1002:K1004">
    <cfRule type="expression" dxfId="59" priority="336" stopIfTrue="1">
      <formula>IF(#REF!-K1002&lt;&gt;1,1,0)</formula>
    </cfRule>
  </conditionalFormatting>
  <conditionalFormatting sqref="K1005:K1007">
    <cfRule type="expression" dxfId="58" priority="337" stopIfTrue="1">
      <formula>IF(#REF!-K1005&lt;&gt;1,1,0)</formula>
    </cfRule>
  </conditionalFormatting>
  <conditionalFormatting sqref="K1008">
    <cfRule type="expression" dxfId="57" priority="338" stopIfTrue="1">
      <formula>IF(#REF!-K1008&lt;&gt;1,1,0)</formula>
    </cfRule>
  </conditionalFormatting>
  <conditionalFormatting sqref="K1009:K1011">
    <cfRule type="expression" dxfId="56" priority="339" stopIfTrue="1">
      <formula>IF(#REF!-K1009&lt;&gt;1,1,0)</formula>
    </cfRule>
  </conditionalFormatting>
  <conditionalFormatting sqref="K1012:K1014">
    <cfRule type="expression" dxfId="55" priority="340" stopIfTrue="1">
      <formula>IF(#REF!-K1012&lt;&gt;1,1,0)</formula>
    </cfRule>
  </conditionalFormatting>
  <conditionalFormatting sqref="K1015:K1017">
    <cfRule type="expression" dxfId="54" priority="341" stopIfTrue="1">
      <formula>IF(#REF!-K1015&lt;&gt;1,1,0)</formula>
    </cfRule>
  </conditionalFormatting>
  <conditionalFormatting sqref="K1018:K1020">
    <cfRule type="expression" dxfId="53" priority="342" stopIfTrue="1">
      <formula>IF(#REF!-K1018&lt;&gt;1,1,0)</formula>
    </cfRule>
  </conditionalFormatting>
  <conditionalFormatting sqref="K1021:K1023">
    <cfRule type="expression" dxfId="52" priority="343" stopIfTrue="1">
      <formula>IF(#REF!-K1021&lt;&gt;1,1,0)</formula>
    </cfRule>
  </conditionalFormatting>
  <conditionalFormatting sqref="K1024:K1026">
    <cfRule type="expression" dxfId="51" priority="344" stopIfTrue="1">
      <formula>IF(#REF!-K1024&lt;&gt;1,1,0)</formula>
    </cfRule>
  </conditionalFormatting>
  <conditionalFormatting sqref="K1027:K1029">
    <cfRule type="expression" dxfId="50" priority="345" stopIfTrue="1">
      <formula>IF(#REF!-K1027&lt;&gt;1,1,0)</formula>
    </cfRule>
  </conditionalFormatting>
  <conditionalFormatting sqref="K1030">
    <cfRule type="expression" dxfId="49" priority="346" stopIfTrue="1">
      <formula>IF(#REF!-K1030&lt;&gt;1,1,0)</formula>
    </cfRule>
  </conditionalFormatting>
  <conditionalFormatting sqref="K1031:K1033">
    <cfRule type="expression" dxfId="48" priority="347" stopIfTrue="1">
      <formula>IF(#REF!-K1031&lt;&gt;1,1,0)</formula>
    </cfRule>
  </conditionalFormatting>
  <conditionalFormatting sqref="K1034:K1036">
    <cfRule type="expression" dxfId="47" priority="348" stopIfTrue="1">
      <formula>IF(#REF!-K1034&lt;&gt;1,1,0)</formula>
    </cfRule>
  </conditionalFormatting>
  <conditionalFormatting sqref="K1037:K1039">
    <cfRule type="expression" dxfId="46" priority="349" stopIfTrue="1">
      <formula>IF(#REF!-K1037&lt;&gt;1,1,0)</formula>
    </cfRule>
  </conditionalFormatting>
  <conditionalFormatting sqref="K1040:K1042">
    <cfRule type="expression" dxfId="45" priority="350" stopIfTrue="1">
      <formula>IF(#REF!-K1040&lt;&gt;1,1,0)</formula>
    </cfRule>
  </conditionalFormatting>
  <conditionalFormatting sqref="K1043:K1045">
    <cfRule type="expression" dxfId="44" priority="351" stopIfTrue="1">
      <formula>IF(#REF!-K1043&lt;&gt;1,1,0)</formula>
    </cfRule>
  </conditionalFormatting>
  <conditionalFormatting sqref="K1046:K1048">
    <cfRule type="expression" dxfId="43" priority="352" stopIfTrue="1">
      <formula>IF(#REF!-K1046&lt;&gt;1,1,0)</formula>
    </cfRule>
  </conditionalFormatting>
  <conditionalFormatting sqref="K1049:K1051">
    <cfRule type="expression" dxfId="42" priority="353" stopIfTrue="1">
      <formula>IF(#REF!-K1049&lt;&gt;1,1,0)</formula>
    </cfRule>
  </conditionalFormatting>
  <conditionalFormatting sqref="K1052">
    <cfRule type="expression" dxfId="41" priority="354" stopIfTrue="1">
      <formula>IF(#REF!-K1052&lt;&gt;1,1,0)</formula>
    </cfRule>
  </conditionalFormatting>
  <conditionalFormatting sqref="K1053:K1055">
    <cfRule type="expression" dxfId="40" priority="355" stopIfTrue="1">
      <formula>IF(#REF!-K1053&lt;&gt;1,1,0)</formula>
    </cfRule>
  </conditionalFormatting>
  <conditionalFormatting sqref="K1056:K1058">
    <cfRule type="expression" dxfId="39" priority="356" stopIfTrue="1">
      <formula>IF(#REF!-K1056&lt;&gt;1,1,0)</formula>
    </cfRule>
  </conditionalFormatting>
  <conditionalFormatting sqref="K1059:K1061">
    <cfRule type="expression" dxfId="38" priority="357" stopIfTrue="1">
      <formula>IF(#REF!-K1059&lt;&gt;1,1,0)</formula>
    </cfRule>
  </conditionalFormatting>
  <conditionalFormatting sqref="K1062:K1064">
    <cfRule type="expression" dxfId="37" priority="358" stopIfTrue="1">
      <formula>IF(#REF!-K1062&lt;&gt;1,1,0)</formula>
    </cfRule>
  </conditionalFormatting>
  <conditionalFormatting sqref="K1065:K1067">
    <cfRule type="expression" dxfId="36" priority="359" stopIfTrue="1">
      <formula>IF(#REF!-K1065&lt;&gt;1,1,0)</formula>
    </cfRule>
  </conditionalFormatting>
  <conditionalFormatting sqref="K1068:K1070">
    <cfRule type="expression" dxfId="35" priority="360" stopIfTrue="1">
      <formula>IF(#REF!-K1068&lt;&gt;1,1,0)</formula>
    </cfRule>
  </conditionalFormatting>
  <conditionalFormatting sqref="K1071:K1073">
    <cfRule type="expression" dxfId="34" priority="361" stopIfTrue="1">
      <formula>IF(#REF!-K1071&lt;&gt;1,1,0)</formula>
    </cfRule>
  </conditionalFormatting>
  <conditionalFormatting sqref="K1074">
    <cfRule type="expression" dxfId="33" priority="362" stopIfTrue="1">
      <formula>IF(#REF!-K1074&lt;&gt;1,1,0)</formula>
    </cfRule>
  </conditionalFormatting>
  <conditionalFormatting sqref="K1075:K1077">
    <cfRule type="expression" dxfId="32" priority="363" stopIfTrue="1">
      <formula>IF(#REF!-K1075&lt;&gt;1,1,0)</formula>
    </cfRule>
  </conditionalFormatting>
  <conditionalFormatting sqref="K1078:K1080">
    <cfRule type="expression" dxfId="31" priority="364" stopIfTrue="1">
      <formula>IF(#REF!-K1078&lt;&gt;1,1,0)</formula>
    </cfRule>
  </conditionalFormatting>
  <conditionalFormatting sqref="K1081:K1083">
    <cfRule type="expression" dxfId="30" priority="365" stopIfTrue="1">
      <formula>IF(#REF!-K1081&lt;&gt;1,1,0)</formula>
    </cfRule>
  </conditionalFormatting>
  <conditionalFormatting sqref="K1084:K1086">
    <cfRule type="expression" dxfId="29" priority="366" stopIfTrue="1">
      <formula>IF(#REF!-K1084&lt;&gt;1,1,0)</formula>
    </cfRule>
  </conditionalFormatting>
  <conditionalFormatting sqref="K1087:K1089">
    <cfRule type="expression" dxfId="28" priority="367" stopIfTrue="1">
      <formula>IF(#REF!-K1087&lt;&gt;1,1,0)</formula>
    </cfRule>
  </conditionalFormatting>
  <conditionalFormatting sqref="K1090:K1092">
    <cfRule type="expression" dxfId="27" priority="368" stopIfTrue="1">
      <formula>IF(#REF!-K1090&lt;&gt;1,1,0)</formula>
    </cfRule>
  </conditionalFormatting>
  <conditionalFormatting sqref="K1093:K1095">
    <cfRule type="expression" dxfId="26" priority="369" stopIfTrue="1">
      <formula>IF(#REF!-K1093&lt;&gt;1,1,0)</formula>
    </cfRule>
  </conditionalFormatting>
  <conditionalFormatting sqref="K1096">
    <cfRule type="expression" dxfId="25" priority="370" stopIfTrue="1">
      <formula>IF(#REF!-K1096&lt;&gt;1,1,0)</formula>
    </cfRule>
  </conditionalFormatting>
  <conditionalFormatting sqref="K1097:K1099">
    <cfRule type="expression" dxfId="24" priority="371" stopIfTrue="1">
      <formula>IF(#REF!-K1097&lt;&gt;1,1,0)</formula>
    </cfRule>
  </conditionalFormatting>
  <conditionalFormatting sqref="K1100:K1102">
    <cfRule type="expression" dxfId="23" priority="372" stopIfTrue="1">
      <formula>IF(#REF!-K1100&lt;&gt;1,1,0)</formula>
    </cfRule>
  </conditionalFormatting>
  <conditionalFormatting sqref="K1103:K1105">
    <cfRule type="expression" dxfId="22" priority="373" stopIfTrue="1">
      <formula>IF(#REF!-K1103&lt;&gt;1,1,0)</formula>
    </cfRule>
  </conditionalFormatting>
  <conditionalFormatting sqref="K1106:K1108">
    <cfRule type="expression" dxfId="21" priority="374" stopIfTrue="1">
      <formula>IF(#REF!-K1106&lt;&gt;1,1,0)</formula>
    </cfRule>
  </conditionalFormatting>
  <conditionalFormatting sqref="K1109:K1111">
    <cfRule type="expression" dxfId="20" priority="375" stopIfTrue="1">
      <formula>IF(#REF!-K1109&lt;&gt;1,1,0)</formula>
    </cfRule>
  </conditionalFormatting>
  <conditionalFormatting sqref="K1112:K1114">
    <cfRule type="expression" dxfId="19" priority="376" stopIfTrue="1">
      <formula>IF(#REF!-K1112&lt;&gt;1,1,0)</formula>
    </cfRule>
  </conditionalFormatting>
  <conditionalFormatting sqref="K1115:K1117">
    <cfRule type="expression" dxfId="18" priority="377" stopIfTrue="1">
      <formula>IF(#REF!-K1115&lt;&gt;1,1,0)</formula>
    </cfRule>
  </conditionalFormatting>
  <conditionalFormatting sqref="K1118">
    <cfRule type="expression" dxfId="17" priority="378" stopIfTrue="1">
      <formula>IF(#REF!-K1118&lt;&gt;1,1,0)</formula>
    </cfRule>
  </conditionalFormatting>
  <conditionalFormatting sqref="K1119:K1121">
    <cfRule type="expression" dxfId="16" priority="379" stopIfTrue="1">
      <formula>IF(#REF!-K1119&lt;&gt;1,1,0)</formula>
    </cfRule>
  </conditionalFormatting>
  <conditionalFormatting sqref="K1122:K1124">
    <cfRule type="expression" dxfId="15" priority="380" stopIfTrue="1">
      <formula>IF(#REF!-K1122&lt;&gt;1,1,0)</formula>
    </cfRule>
  </conditionalFormatting>
  <conditionalFormatting sqref="K1125:K1127">
    <cfRule type="expression" dxfId="14" priority="381" stopIfTrue="1">
      <formula>IF(#REF!-K1125&lt;&gt;1,1,0)</formula>
    </cfRule>
  </conditionalFormatting>
  <conditionalFormatting sqref="K1128:K1130">
    <cfRule type="expression" dxfId="13" priority="382" stopIfTrue="1">
      <formula>IF(#REF!-K1128&lt;&gt;1,1,0)</formula>
    </cfRule>
  </conditionalFormatting>
  <conditionalFormatting sqref="K1131:K1133">
    <cfRule type="expression" dxfId="12" priority="383" stopIfTrue="1">
      <formula>IF(#REF!-K1131&lt;&gt;1,1,0)</formula>
    </cfRule>
  </conditionalFormatting>
  <conditionalFormatting sqref="K1134:K1136">
    <cfRule type="expression" dxfId="11" priority="384" stopIfTrue="1">
      <formula>IF(#REF!-K1134&lt;&gt;1,1,0)</formula>
    </cfRule>
  </conditionalFormatting>
  <conditionalFormatting sqref="K1137:K1139">
    <cfRule type="expression" dxfId="10" priority="385" stopIfTrue="1">
      <formula>IF(#REF!-K1137&lt;&gt;1,1,0)</formula>
    </cfRule>
  </conditionalFormatting>
  <conditionalFormatting sqref="K1140">
    <cfRule type="expression" dxfId="9" priority="386" stopIfTrue="1">
      <formula>IF(#REF!-K1140&lt;&gt;1,1,0)</formula>
    </cfRule>
  </conditionalFormatting>
  <conditionalFormatting sqref="K1141:K1143">
    <cfRule type="expression" dxfId="8" priority="387" stopIfTrue="1">
      <formula>IF(#REF!-K1141&lt;&gt;1,1,0)</formula>
    </cfRule>
  </conditionalFormatting>
  <conditionalFormatting sqref="K1144:K1146">
    <cfRule type="expression" dxfId="7" priority="388" stopIfTrue="1">
      <formula>IF(#REF!-K1144&lt;&gt;1,1,0)</formula>
    </cfRule>
  </conditionalFormatting>
  <conditionalFormatting sqref="K1147:K1149">
    <cfRule type="expression" dxfId="6" priority="389" stopIfTrue="1">
      <formula>IF(#REF!-K1147&lt;&gt;1,1,0)</formula>
    </cfRule>
  </conditionalFormatting>
  <conditionalFormatting sqref="K1150:K1152">
    <cfRule type="expression" dxfId="5" priority="390" stopIfTrue="1">
      <formula>IF(#REF!-K1150&lt;&gt;1,1,0)</formula>
    </cfRule>
  </conditionalFormatting>
  <conditionalFormatting sqref="K1153:K1155">
    <cfRule type="expression" dxfId="4" priority="391" stopIfTrue="1">
      <formula>IF(#REF!-K1153&lt;&gt;1,1,0)</formula>
    </cfRule>
  </conditionalFormatting>
  <conditionalFormatting sqref="K1156:K1158">
    <cfRule type="expression" dxfId="3" priority="392" stopIfTrue="1">
      <formula>IF(#REF!-K1156&lt;&gt;1,1,0)</formula>
    </cfRule>
  </conditionalFormatting>
  <conditionalFormatting sqref="K1159:K1161">
    <cfRule type="expression" dxfId="2" priority="393" stopIfTrue="1">
      <formula>IF(#REF!-K1159&lt;&gt;1,1,0)</formula>
    </cfRule>
  </conditionalFormatting>
  <conditionalFormatting sqref="K1162">
    <cfRule type="expression" dxfId="1" priority="394" stopIfTrue="1">
      <formula>IF(#REF!-K1162&lt;&gt;1,1,0)</formula>
    </cfRule>
  </conditionalFormatting>
  <conditionalFormatting sqref="J851">
    <cfRule type="expression" dxfId="0" priority="395" stopIfTrue="1">
      <formula>IF(J852-J851&lt;&gt;1,1,0)</formula>
    </cfRule>
  </conditionalFormatting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workbookViewId="0"/>
  </sheetViews>
  <sheetFormatPr defaultColWidth="14.42578125" defaultRowHeight="15" customHeight="1" x14ac:dyDescent="0.2"/>
  <cols>
    <col min="1" max="1" width="9.140625" customWidth="1"/>
    <col min="2" max="2" width="9.5703125" customWidth="1"/>
    <col min="3" max="4" width="26.7109375" customWidth="1"/>
    <col min="5" max="6" width="9.140625" customWidth="1"/>
    <col min="7" max="26" width="8.7109375" customWidth="1"/>
  </cols>
  <sheetData>
    <row r="1" spans="1:26" ht="15.75" customHeight="1" x14ac:dyDescent="0.25">
      <c r="A1" s="189" t="s">
        <v>976</v>
      </c>
      <c r="B1" s="190"/>
      <c r="C1" s="190"/>
      <c r="D1" s="190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</row>
    <row r="2" spans="1:26" ht="15.75" customHeigh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ht="15.75" customHeight="1" x14ac:dyDescent="0.25">
      <c r="A3" s="138" t="s">
        <v>977</v>
      </c>
      <c r="B3" s="139" t="s">
        <v>978</v>
      </c>
      <c r="C3" s="140" t="s">
        <v>979</v>
      </c>
      <c r="D3" s="140" t="s">
        <v>980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</row>
    <row r="4" spans="1:26" ht="15.75" customHeight="1" x14ac:dyDescent="0.25">
      <c r="A4" s="141"/>
      <c r="B4" s="142">
        <v>1</v>
      </c>
      <c r="C4" s="143" t="s">
        <v>137</v>
      </c>
      <c r="D4" s="143" t="s">
        <v>135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</row>
    <row r="5" spans="1:26" ht="15.75" customHeight="1" x14ac:dyDescent="0.25">
      <c r="A5" s="144"/>
      <c r="B5" s="142">
        <v>2</v>
      </c>
      <c r="C5" s="143" t="s">
        <v>117</v>
      </c>
      <c r="D5" s="143" t="s">
        <v>115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</row>
    <row r="6" spans="1:26" ht="15.75" customHeight="1" x14ac:dyDescent="0.25">
      <c r="A6" s="144" t="s">
        <v>981</v>
      </c>
      <c r="B6" s="142">
        <v>3</v>
      </c>
      <c r="C6" s="143" t="s">
        <v>110</v>
      </c>
      <c r="D6" s="143" t="s">
        <v>122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</row>
    <row r="7" spans="1:26" ht="15.75" customHeight="1" x14ac:dyDescent="0.25">
      <c r="A7" s="144"/>
      <c r="B7" s="142">
        <v>4</v>
      </c>
      <c r="C7" s="143" t="s">
        <v>133</v>
      </c>
      <c r="D7" s="143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</row>
    <row r="8" spans="1:26" ht="15.75" customHeight="1" x14ac:dyDescent="0.25">
      <c r="A8" s="145"/>
      <c r="B8" s="142">
        <v>5</v>
      </c>
      <c r="C8" s="143"/>
      <c r="D8" s="143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ht="15.75" customHeight="1" x14ac:dyDescent="0.25">
      <c r="A9" s="146"/>
      <c r="B9" s="147">
        <v>1</v>
      </c>
      <c r="C9" s="148" t="s">
        <v>102</v>
      </c>
      <c r="D9" s="148" t="s">
        <v>126</v>
      </c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ht="15.75" customHeight="1" x14ac:dyDescent="0.25">
      <c r="A10" s="149"/>
      <c r="B10" s="147">
        <v>2</v>
      </c>
      <c r="C10" s="148" t="s">
        <v>133</v>
      </c>
      <c r="D10" s="148" t="s">
        <v>86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ht="15.75" customHeight="1" x14ac:dyDescent="0.25">
      <c r="A11" s="149" t="s">
        <v>982</v>
      </c>
      <c r="B11" s="147">
        <v>3</v>
      </c>
      <c r="C11" s="148" t="s">
        <v>89</v>
      </c>
      <c r="D11" s="148" t="s">
        <v>106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ht="15.75" customHeight="1" x14ac:dyDescent="0.25">
      <c r="A12" s="149"/>
      <c r="B12" s="147">
        <v>4</v>
      </c>
      <c r="C12" s="148" t="s">
        <v>131</v>
      </c>
      <c r="D12" s="148" t="s">
        <v>93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ht="15.75" customHeight="1" x14ac:dyDescent="0.25">
      <c r="A13" s="150"/>
      <c r="B13" s="147">
        <v>5</v>
      </c>
      <c r="C13" s="148"/>
      <c r="D13" s="148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ht="15.75" customHeight="1" x14ac:dyDescent="0.25">
      <c r="A14" s="141"/>
      <c r="B14" s="142">
        <v>1</v>
      </c>
      <c r="C14" s="143" t="s">
        <v>110</v>
      </c>
      <c r="D14" s="143" t="s">
        <v>106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ht="15.75" customHeight="1" x14ac:dyDescent="0.25">
      <c r="A15" s="144"/>
      <c r="B15" s="142">
        <v>2</v>
      </c>
      <c r="C15" s="143" t="s">
        <v>117</v>
      </c>
      <c r="D15" s="143" t="s">
        <v>122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ht="15.75" customHeight="1" x14ac:dyDescent="0.25">
      <c r="A16" s="144" t="s">
        <v>983</v>
      </c>
      <c r="B16" s="142">
        <v>3</v>
      </c>
      <c r="C16" s="143" t="s">
        <v>133</v>
      </c>
      <c r="D16" s="143" t="s">
        <v>135</v>
      </c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ht="15.75" customHeight="1" x14ac:dyDescent="0.25">
      <c r="A17" s="144"/>
      <c r="B17" s="142">
        <v>4</v>
      </c>
      <c r="C17" s="143" t="s">
        <v>112</v>
      </c>
      <c r="D17" s="143" t="s">
        <v>97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ht="15.75" customHeight="1" x14ac:dyDescent="0.25">
      <c r="A18" s="145"/>
      <c r="B18" s="142">
        <v>5</v>
      </c>
      <c r="C18" s="143"/>
      <c r="D18" s="143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ht="15.75" customHeight="1" x14ac:dyDescent="0.25">
      <c r="A19" s="146"/>
      <c r="B19" s="147">
        <v>1</v>
      </c>
      <c r="C19" s="148" t="s">
        <v>129</v>
      </c>
      <c r="D19" s="148" t="s">
        <v>117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1:26" ht="15.75" customHeight="1" x14ac:dyDescent="0.25">
      <c r="A20" s="149"/>
      <c r="B20" s="147">
        <v>2</v>
      </c>
      <c r="C20" s="148" t="s">
        <v>104</v>
      </c>
      <c r="D20" s="148" t="s">
        <v>95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ht="15.75" customHeight="1" x14ac:dyDescent="0.25">
      <c r="A21" s="149" t="s">
        <v>984</v>
      </c>
      <c r="B21" s="147">
        <v>3</v>
      </c>
      <c r="C21" s="148" t="s">
        <v>133</v>
      </c>
      <c r="D21" s="148" t="s">
        <v>108</v>
      </c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spans="1:26" ht="15.75" customHeight="1" x14ac:dyDescent="0.25">
      <c r="A22" s="149"/>
      <c r="B22" s="147">
        <v>4</v>
      </c>
      <c r="C22" s="148" t="s">
        <v>102</v>
      </c>
      <c r="D22" s="148" t="s">
        <v>135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</row>
    <row r="23" spans="1:26" ht="15.75" customHeight="1" x14ac:dyDescent="0.25">
      <c r="A23" s="150"/>
      <c r="B23" s="147">
        <v>5</v>
      </c>
      <c r="C23" s="148"/>
      <c r="D23" s="148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ht="15.75" customHeight="1" x14ac:dyDescent="0.25">
      <c r="A24" s="151"/>
      <c r="B24" s="142">
        <v>1</v>
      </c>
      <c r="C24" s="143" t="s">
        <v>129</v>
      </c>
      <c r="D24" s="143" t="s">
        <v>93</v>
      </c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ht="15.75" customHeight="1" x14ac:dyDescent="0.25">
      <c r="A25" s="151"/>
      <c r="B25" s="142">
        <v>2</v>
      </c>
      <c r="C25" s="143" t="s">
        <v>133</v>
      </c>
      <c r="D25" s="143" t="s">
        <v>139</v>
      </c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ht="15.75" customHeight="1" x14ac:dyDescent="0.25">
      <c r="A26" s="151" t="s">
        <v>985</v>
      </c>
      <c r="B26" s="142">
        <v>3</v>
      </c>
      <c r="C26" s="143" t="s">
        <v>91</v>
      </c>
      <c r="D26" s="143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  <row r="27" spans="1:26" ht="15.75" customHeight="1" x14ac:dyDescent="0.25">
      <c r="A27" s="151"/>
      <c r="B27" s="142">
        <v>4</v>
      </c>
      <c r="C27" s="143" t="s">
        <v>117</v>
      </c>
      <c r="D27" s="143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spans="1:26" ht="15.75" customHeight="1" x14ac:dyDescent="0.25">
      <c r="A28" s="152"/>
      <c r="B28" s="142">
        <v>5</v>
      </c>
      <c r="C28" s="143"/>
      <c r="D28" s="143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</row>
    <row r="29" spans="1:26" ht="15.75" customHeight="1" x14ac:dyDescent="0.25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</row>
    <row r="30" spans="1:26" ht="15.75" customHeight="1" x14ac:dyDescent="0.25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</row>
    <row r="31" spans="1:26" ht="15.75" customHeight="1" x14ac:dyDescent="0.2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</row>
    <row r="32" spans="1:26" ht="15.75" customHeight="1" x14ac:dyDescent="0.25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</row>
    <row r="33" spans="1:26" ht="15.75" customHeight="1" x14ac:dyDescent="0.2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</row>
    <row r="34" spans="1:26" ht="15.75" customHeight="1" x14ac:dyDescent="0.2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</row>
    <row r="35" spans="1:26" ht="15.75" customHeight="1" x14ac:dyDescent="0.25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</row>
    <row r="36" spans="1:26" ht="15.75" customHeight="1" x14ac:dyDescent="0.25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</row>
    <row r="37" spans="1:26" ht="15.75" customHeight="1" x14ac:dyDescent="0.2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</row>
    <row r="38" spans="1:26" ht="15.75" customHeight="1" x14ac:dyDescent="0.2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</row>
    <row r="39" spans="1:26" ht="15.75" customHeight="1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</row>
    <row r="40" spans="1:26" ht="15.75" customHeight="1" x14ac:dyDescent="0.2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</row>
    <row r="41" spans="1:26" ht="15.75" customHeight="1" x14ac:dyDescent="0.25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</row>
    <row r="42" spans="1:26" ht="15.75" customHeight="1" x14ac:dyDescent="0.25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</row>
    <row r="43" spans="1:26" ht="15.75" customHeight="1" x14ac:dyDescent="0.2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</row>
    <row r="44" spans="1:26" ht="15.75" customHeight="1" x14ac:dyDescent="0.25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</row>
    <row r="45" spans="1:26" ht="15.75" customHeight="1" x14ac:dyDescent="0.25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</row>
    <row r="46" spans="1:26" ht="15.75" customHeight="1" x14ac:dyDescent="0.2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spans="1:26" ht="15.75" customHeight="1" x14ac:dyDescent="0.2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</row>
    <row r="48" spans="1:26" ht="15.75" customHeight="1" x14ac:dyDescent="0.2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</row>
    <row r="49" spans="1:26" ht="15.75" customHeight="1" x14ac:dyDescent="0.2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</row>
    <row r="50" spans="1:26" ht="15.75" customHeight="1" x14ac:dyDescent="0.2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</row>
    <row r="51" spans="1:26" ht="15.75" customHeight="1" x14ac:dyDescent="0.2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</row>
    <row r="52" spans="1:26" ht="15.75" customHeight="1" x14ac:dyDescent="0.2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</row>
    <row r="53" spans="1:26" ht="15.75" customHeight="1" x14ac:dyDescent="0.2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</row>
    <row r="54" spans="1:26" ht="15.75" customHeight="1" x14ac:dyDescent="0.25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</row>
    <row r="55" spans="1:26" ht="15.75" customHeight="1" x14ac:dyDescent="0.2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</row>
    <row r="56" spans="1:26" ht="15.75" customHeight="1" x14ac:dyDescent="0.2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</row>
    <row r="57" spans="1:26" ht="15.75" customHeight="1" x14ac:dyDescent="0.2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</row>
    <row r="58" spans="1:26" ht="15.75" customHeight="1" x14ac:dyDescent="0.2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</row>
    <row r="59" spans="1:26" ht="15.75" customHeight="1" x14ac:dyDescent="0.25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</row>
    <row r="60" spans="1:26" ht="15.75" customHeight="1" x14ac:dyDescent="0.2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</row>
    <row r="61" spans="1:26" ht="15.75" customHeight="1" x14ac:dyDescent="0.2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</row>
    <row r="62" spans="1:26" ht="15.75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</row>
    <row r="63" spans="1:26" ht="15.75" customHeight="1" x14ac:dyDescent="0.25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</row>
    <row r="64" spans="1:26" ht="15.75" customHeight="1" x14ac:dyDescent="0.25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</row>
    <row r="65" spans="1:26" ht="15.75" customHeight="1" x14ac:dyDescent="0.25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</row>
    <row r="66" spans="1:26" ht="15.75" customHeight="1" x14ac:dyDescent="0.25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</row>
    <row r="67" spans="1:26" ht="15.75" customHeight="1" x14ac:dyDescent="0.25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</row>
    <row r="68" spans="1:26" ht="15.75" customHeight="1" x14ac:dyDescent="0.25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</row>
    <row r="69" spans="1:26" ht="15.75" customHeight="1" x14ac:dyDescent="0.25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</row>
    <row r="70" spans="1:26" ht="15.75" customHeight="1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</row>
    <row r="71" spans="1:26" ht="15.75" customHeight="1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</row>
    <row r="72" spans="1:26" ht="15.75" customHeight="1" x14ac:dyDescent="0.25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</row>
    <row r="73" spans="1:26" ht="15.75" customHeight="1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</row>
    <row r="74" spans="1:26" ht="15.75" customHeight="1" x14ac:dyDescent="0.25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</row>
    <row r="75" spans="1:26" ht="15.75" customHeight="1" x14ac:dyDescent="0.25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</row>
    <row r="76" spans="1:26" ht="15.75" customHeight="1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</row>
    <row r="77" spans="1:26" ht="15.75" customHeight="1" x14ac:dyDescent="0.25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</row>
    <row r="78" spans="1:26" ht="15.75" customHeight="1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</row>
    <row r="79" spans="1:26" ht="15.75" customHeight="1" x14ac:dyDescent="0.25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</row>
    <row r="80" spans="1:26" ht="15.75" customHeight="1" x14ac:dyDescent="0.25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</row>
    <row r="81" spans="1:26" ht="15.75" customHeight="1" x14ac:dyDescent="0.25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</row>
    <row r="82" spans="1:26" ht="15.75" customHeight="1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</row>
    <row r="83" spans="1:26" ht="15.75" customHeight="1" x14ac:dyDescent="0.25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</row>
    <row r="84" spans="1:26" ht="15.75" customHeight="1" x14ac:dyDescent="0.25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</row>
    <row r="85" spans="1:26" ht="15.75" customHeight="1" x14ac:dyDescent="0.25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</row>
    <row r="86" spans="1:26" ht="15.75" customHeight="1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</row>
    <row r="87" spans="1:26" ht="15.75" customHeight="1" x14ac:dyDescent="0.25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</row>
    <row r="88" spans="1:26" ht="15.75" customHeight="1" x14ac:dyDescent="0.25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</row>
    <row r="89" spans="1:26" ht="15.75" customHeight="1" x14ac:dyDescent="0.25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</row>
    <row r="90" spans="1:26" ht="15.75" customHeight="1" x14ac:dyDescent="0.25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</row>
    <row r="91" spans="1:26" ht="15.75" customHeight="1" x14ac:dyDescent="0.25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</row>
    <row r="92" spans="1:26" ht="15.75" customHeight="1" x14ac:dyDescent="0.25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</row>
    <row r="93" spans="1:26" ht="15.75" customHeight="1" x14ac:dyDescent="0.25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</row>
    <row r="94" spans="1:26" ht="15.75" customHeight="1" x14ac:dyDescent="0.25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</row>
    <row r="95" spans="1:26" ht="15.75" customHeight="1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</row>
    <row r="96" spans="1:26" ht="15.75" customHeight="1" x14ac:dyDescent="0.25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</row>
    <row r="97" spans="1:26" ht="15.75" customHeight="1" x14ac:dyDescent="0.25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</row>
    <row r="98" spans="1:26" ht="15.75" customHeight="1" x14ac:dyDescent="0.25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</row>
    <row r="99" spans="1:26" ht="15.75" customHeight="1" x14ac:dyDescent="0.25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</row>
    <row r="100" spans="1:26" ht="15.75" customHeight="1" x14ac:dyDescent="0.25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</row>
    <row r="101" spans="1:26" ht="15.75" customHeight="1" x14ac:dyDescent="0.25">
      <c r="A101" s="137"/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</row>
    <row r="102" spans="1:26" ht="15.75" customHeight="1" x14ac:dyDescent="0.25">
      <c r="A102" s="137"/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</row>
    <row r="103" spans="1:26" ht="15.75" customHeight="1" x14ac:dyDescent="0.25">
      <c r="A103" s="137"/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</row>
    <row r="104" spans="1:26" ht="15.75" customHeight="1" x14ac:dyDescent="0.25">
      <c r="A104" s="137"/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</row>
    <row r="105" spans="1:26" ht="15.75" customHeight="1" x14ac:dyDescent="0.25">
      <c r="A105" s="137"/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</row>
    <row r="106" spans="1:26" ht="15.75" customHeight="1" x14ac:dyDescent="0.25">
      <c r="A106" s="137"/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</row>
    <row r="107" spans="1:26" ht="15.75" customHeight="1" x14ac:dyDescent="0.25">
      <c r="A107" s="137"/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</row>
    <row r="108" spans="1:26" ht="15.75" customHeight="1" x14ac:dyDescent="0.25">
      <c r="A108" s="137"/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</row>
    <row r="109" spans="1:26" ht="15.75" customHeight="1" x14ac:dyDescent="0.25">
      <c r="A109" s="137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</row>
    <row r="110" spans="1:26" ht="15.75" customHeight="1" x14ac:dyDescent="0.25">
      <c r="A110" s="137"/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</row>
    <row r="111" spans="1:26" ht="15.75" customHeight="1" x14ac:dyDescent="0.25">
      <c r="A111" s="137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</row>
    <row r="112" spans="1:26" ht="15.75" customHeight="1" x14ac:dyDescent="0.25">
      <c r="A112" s="137"/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</row>
    <row r="113" spans="1:26" ht="15.75" customHeight="1" x14ac:dyDescent="0.25">
      <c r="A113" s="137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</row>
    <row r="114" spans="1:26" ht="15.75" customHeight="1" x14ac:dyDescent="0.25">
      <c r="A114" s="137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</row>
    <row r="115" spans="1:26" ht="15.75" customHeight="1" x14ac:dyDescent="0.25">
      <c r="A115" s="137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</row>
    <row r="116" spans="1:26" ht="15.75" customHeight="1" x14ac:dyDescent="0.25">
      <c r="A116" s="137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</row>
    <row r="117" spans="1:26" ht="15.75" customHeight="1" x14ac:dyDescent="0.25">
      <c r="A117" s="137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</row>
    <row r="118" spans="1:26" ht="15.75" customHeight="1" x14ac:dyDescent="0.25">
      <c r="A118" s="137"/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</row>
    <row r="119" spans="1:26" ht="15.75" customHeight="1" x14ac:dyDescent="0.25">
      <c r="A119" s="137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</row>
    <row r="120" spans="1:26" ht="15.75" customHeight="1" x14ac:dyDescent="0.25">
      <c r="A120" s="137"/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</row>
    <row r="121" spans="1:26" ht="15.75" customHeight="1" x14ac:dyDescent="0.25">
      <c r="A121" s="137"/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</row>
    <row r="122" spans="1:26" ht="15.75" customHeight="1" x14ac:dyDescent="0.25">
      <c r="A122" s="137"/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</row>
    <row r="123" spans="1:26" ht="15.75" customHeight="1" x14ac:dyDescent="0.25">
      <c r="A123" s="137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</row>
    <row r="124" spans="1:26" ht="15.75" customHeight="1" x14ac:dyDescent="0.25">
      <c r="A124" s="137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</row>
    <row r="125" spans="1:26" ht="15.75" customHeight="1" x14ac:dyDescent="0.25">
      <c r="A125" s="137"/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</row>
    <row r="126" spans="1:26" ht="15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</row>
    <row r="127" spans="1:26" ht="15.75" customHeight="1" x14ac:dyDescent="0.25">
      <c r="A127" s="137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</row>
    <row r="128" spans="1:26" ht="15.75" customHeight="1" x14ac:dyDescent="0.25">
      <c r="A128" s="137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</row>
    <row r="129" spans="1:26" ht="15.75" customHeight="1" x14ac:dyDescent="0.25">
      <c r="A129" s="137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</row>
    <row r="130" spans="1:26" ht="15.75" customHeight="1" x14ac:dyDescent="0.25">
      <c r="A130" s="137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</row>
    <row r="131" spans="1:26" ht="15.75" customHeight="1" x14ac:dyDescent="0.25">
      <c r="A131" s="137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</row>
    <row r="132" spans="1:26" ht="15.75" customHeight="1" x14ac:dyDescent="0.25">
      <c r="A132" s="137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</row>
    <row r="133" spans="1:26" ht="15.75" customHeight="1" x14ac:dyDescent="0.25">
      <c r="A133" s="137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</row>
    <row r="134" spans="1:26" ht="15.75" customHeight="1" x14ac:dyDescent="0.25">
      <c r="A134" s="137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</row>
    <row r="135" spans="1:26" ht="15.75" customHeight="1" x14ac:dyDescent="0.25">
      <c r="A135" s="137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</row>
    <row r="136" spans="1:26" ht="15.75" customHeight="1" x14ac:dyDescent="0.25">
      <c r="A136" s="137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</row>
    <row r="137" spans="1:26" ht="15.75" customHeight="1" x14ac:dyDescent="0.25">
      <c r="A137" s="137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</row>
    <row r="138" spans="1:26" ht="15.75" customHeight="1" x14ac:dyDescent="0.25">
      <c r="A138" s="137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</row>
    <row r="139" spans="1:26" ht="15.75" customHeight="1" x14ac:dyDescent="0.25">
      <c r="A139" s="137"/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</row>
    <row r="140" spans="1:26" ht="15.75" customHeight="1" x14ac:dyDescent="0.25">
      <c r="A140" s="137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</row>
    <row r="141" spans="1:26" ht="15.75" customHeight="1" x14ac:dyDescent="0.25">
      <c r="A141" s="137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</row>
    <row r="142" spans="1:26" ht="15.75" customHeight="1" x14ac:dyDescent="0.25">
      <c r="A142" s="137"/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</row>
    <row r="143" spans="1:26" ht="15.75" customHeight="1" x14ac:dyDescent="0.25">
      <c r="A143" s="137"/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</row>
    <row r="144" spans="1:26" ht="15.75" customHeight="1" x14ac:dyDescent="0.25">
      <c r="A144" s="137"/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</row>
    <row r="145" spans="1:26" ht="15.75" customHeight="1" x14ac:dyDescent="0.25">
      <c r="A145" s="137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</row>
    <row r="146" spans="1:26" ht="15.75" customHeight="1" x14ac:dyDescent="0.25">
      <c r="A146" s="137"/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</row>
    <row r="147" spans="1:26" ht="15.75" customHeight="1" x14ac:dyDescent="0.25">
      <c r="A147" s="137"/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</row>
    <row r="148" spans="1:26" ht="15.75" customHeight="1" x14ac:dyDescent="0.25">
      <c r="A148" s="137"/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</row>
    <row r="149" spans="1:26" ht="15.75" customHeight="1" x14ac:dyDescent="0.25">
      <c r="A149" s="137"/>
      <c r="B149" s="137"/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</row>
    <row r="150" spans="1:26" ht="15.75" customHeight="1" x14ac:dyDescent="0.25">
      <c r="A150" s="137"/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</row>
    <row r="151" spans="1:26" ht="15.75" customHeight="1" x14ac:dyDescent="0.25">
      <c r="A151" s="137"/>
      <c r="B151" s="137"/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</row>
    <row r="152" spans="1:26" ht="15.75" customHeight="1" x14ac:dyDescent="0.25">
      <c r="A152" s="137"/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</row>
    <row r="153" spans="1:26" ht="15.75" customHeight="1" x14ac:dyDescent="0.25">
      <c r="A153" s="137"/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</row>
    <row r="154" spans="1:26" ht="15.75" customHeight="1" x14ac:dyDescent="0.25">
      <c r="A154" s="137"/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</row>
    <row r="155" spans="1:26" ht="15.75" customHeight="1" x14ac:dyDescent="0.25">
      <c r="A155" s="137"/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</row>
    <row r="156" spans="1:26" ht="15.75" customHeight="1" x14ac:dyDescent="0.25">
      <c r="A156" s="137"/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</row>
    <row r="157" spans="1:26" ht="15.75" customHeight="1" x14ac:dyDescent="0.25">
      <c r="A157" s="137"/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</row>
    <row r="158" spans="1:26" ht="15.75" customHeight="1" x14ac:dyDescent="0.25">
      <c r="A158" s="137"/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</row>
    <row r="159" spans="1:26" ht="15.75" customHeight="1" x14ac:dyDescent="0.25">
      <c r="A159" s="137"/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</row>
    <row r="160" spans="1:26" ht="15.75" customHeight="1" x14ac:dyDescent="0.25">
      <c r="A160" s="137"/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</row>
    <row r="161" spans="1:26" ht="15.75" customHeight="1" x14ac:dyDescent="0.25">
      <c r="A161" s="137"/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</row>
    <row r="162" spans="1:26" ht="15.75" customHeight="1" x14ac:dyDescent="0.25">
      <c r="A162" s="137"/>
      <c r="B162" s="137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</row>
    <row r="163" spans="1:26" ht="15.75" customHeight="1" x14ac:dyDescent="0.25">
      <c r="A163" s="137"/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</row>
    <row r="164" spans="1:26" ht="15.75" customHeight="1" x14ac:dyDescent="0.25">
      <c r="A164" s="137"/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</row>
    <row r="165" spans="1:26" ht="15.75" customHeight="1" x14ac:dyDescent="0.25">
      <c r="A165" s="137"/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</row>
    <row r="166" spans="1:26" ht="15.75" customHeight="1" x14ac:dyDescent="0.25">
      <c r="A166" s="137"/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</row>
    <row r="167" spans="1:26" ht="15.75" customHeight="1" x14ac:dyDescent="0.25">
      <c r="A167" s="137"/>
      <c r="B167" s="137"/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</row>
    <row r="168" spans="1:26" ht="15.75" customHeight="1" x14ac:dyDescent="0.25">
      <c r="A168" s="137"/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</row>
    <row r="169" spans="1:26" ht="15.75" customHeight="1" x14ac:dyDescent="0.25">
      <c r="A169" s="137"/>
      <c r="B169" s="137"/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</row>
    <row r="170" spans="1:26" ht="15.75" customHeight="1" x14ac:dyDescent="0.25">
      <c r="A170" s="137"/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</row>
    <row r="171" spans="1:26" ht="15.75" customHeight="1" x14ac:dyDescent="0.25">
      <c r="A171" s="137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</row>
    <row r="172" spans="1:26" ht="15.75" customHeight="1" x14ac:dyDescent="0.25">
      <c r="A172" s="137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</row>
    <row r="173" spans="1:26" ht="15.75" customHeight="1" x14ac:dyDescent="0.25">
      <c r="A173" s="137"/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</row>
    <row r="174" spans="1:26" ht="15.75" customHeight="1" x14ac:dyDescent="0.25">
      <c r="A174" s="137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</row>
    <row r="175" spans="1:26" ht="15.75" customHeight="1" x14ac:dyDescent="0.25">
      <c r="A175" s="137"/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</row>
    <row r="176" spans="1:26" ht="15.75" customHeight="1" x14ac:dyDescent="0.25">
      <c r="A176" s="137"/>
      <c r="B176" s="137"/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</row>
    <row r="177" spans="1:26" ht="15.75" customHeight="1" x14ac:dyDescent="0.25">
      <c r="A177" s="137"/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</row>
    <row r="178" spans="1:26" ht="15.75" customHeight="1" x14ac:dyDescent="0.25">
      <c r="A178" s="137"/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</row>
    <row r="179" spans="1:26" ht="15.75" customHeight="1" x14ac:dyDescent="0.25">
      <c r="A179" s="137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</row>
    <row r="180" spans="1:26" ht="15.75" customHeight="1" x14ac:dyDescent="0.25">
      <c r="A180" s="137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</row>
    <row r="181" spans="1:26" ht="15.75" customHeight="1" x14ac:dyDescent="0.25">
      <c r="A181" s="137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</row>
    <row r="182" spans="1:26" ht="15.75" customHeight="1" x14ac:dyDescent="0.25">
      <c r="A182" s="137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</row>
    <row r="183" spans="1:26" ht="15.75" customHeight="1" x14ac:dyDescent="0.25">
      <c r="A183" s="137"/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</row>
    <row r="184" spans="1:26" ht="15.75" customHeight="1" x14ac:dyDescent="0.25">
      <c r="A184" s="137"/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</row>
    <row r="185" spans="1:26" ht="15.75" customHeight="1" x14ac:dyDescent="0.25">
      <c r="A185" s="137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</row>
    <row r="186" spans="1:26" ht="15.75" customHeight="1" x14ac:dyDescent="0.25">
      <c r="A186" s="137"/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</row>
    <row r="187" spans="1:26" ht="15.75" customHeight="1" x14ac:dyDescent="0.25">
      <c r="A187" s="137"/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</row>
    <row r="188" spans="1:26" ht="15.75" customHeight="1" x14ac:dyDescent="0.25">
      <c r="A188" s="137"/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</row>
    <row r="189" spans="1:26" ht="15.75" customHeight="1" x14ac:dyDescent="0.25">
      <c r="A189" s="137"/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</row>
    <row r="190" spans="1:26" ht="15.75" customHeight="1" x14ac:dyDescent="0.25">
      <c r="A190" s="137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</row>
    <row r="191" spans="1:26" ht="15.75" customHeight="1" x14ac:dyDescent="0.25">
      <c r="A191" s="137"/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</row>
    <row r="192" spans="1:26" ht="15.75" customHeight="1" x14ac:dyDescent="0.25">
      <c r="A192" s="137"/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</row>
    <row r="193" spans="1:26" ht="15.75" customHeight="1" x14ac:dyDescent="0.25">
      <c r="A193" s="137"/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</row>
    <row r="194" spans="1:26" ht="15.75" customHeight="1" x14ac:dyDescent="0.25">
      <c r="A194" s="137"/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</row>
    <row r="195" spans="1:26" ht="15.75" customHeight="1" x14ac:dyDescent="0.25">
      <c r="A195" s="137"/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</row>
    <row r="196" spans="1:26" ht="15.75" customHeight="1" x14ac:dyDescent="0.25">
      <c r="A196" s="137"/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</row>
    <row r="197" spans="1:26" ht="15.75" customHeight="1" x14ac:dyDescent="0.25">
      <c r="A197" s="137"/>
      <c r="B197" s="137"/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</row>
    <row r="198" spans="1:26" ht="15.75" customHeight="1" x14ac:dyDescent="0.25">
      <c r="A198" s="137"/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</row>
    <row r="199" spans="1:26" ht="15.75" customHeight="1" x14ac:dyDescent="0.25">
      <c r="A199" s="137"/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</row>
    <row r="200" spans="1:26" ht="15.75" customHeight="1" x14ac:dyDescent="0.25">
      <c r="A200" s="137"/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</row>
    <row r="201" spans="1:26" ht="15.75" customHeight="1" x14ac:dyDescent="0.25">
      <c r="A201" s="137"/>
      <c r="B201" s="137"/>
      <c r="C201" s="137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</row>
    <row r="202" spans="1:26" ht="15.75" customHeight="1" x14ac:dyDescent="0.25">
      <c r="A202" s="137"/>
      <c r="B202" s="137"/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</row>
    <row r="203" spans="1:26" ht="15.75" customHeight="1" x14ac:dyDescent="0.25">
      <c r="A203" s="137"/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</row>
    <row r="204" spans="1:26" ht="15.75" customHeight="1" x14ac:dyDescent="0.25">
      <c r="A204" s="137"/>
      <c r="B204" s="137"/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</row>
    <row r="205" spans="1:26" ht="15.75" customHeight="1" x14ac:dyDescent="0.25">
      <c r="A205" s="137"/>
      <c r="B205" s="137"/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</row>
    <row r="206" spans="1:26" ht="15.75" customHeight="1" x14ac:dyDescent="0.25">
      <c r="A206" s="137"/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</row>
    <row r="207" spans="1:26" ht="15.75" customHeight="1" x14ac:dyDescent="0.25">
      <c r="A207" s="137"/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</row>
    <row r="208" spans="1:26" ht="15.75" customHeight="1" x14ac:dyDescent="0.25">
      <c r="A208" s="137"/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</row>
    <row r="209" spans="1:26" ht="15.75" customHeight="1" x14ac:dyDescent="0.25">
      <c r="A209" s="137"/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</row>
    <row r="210" spans="1:26" ht="15.75" customHeight="1" x14ac:dyDescent="0.25">
      <c r="A210" s="137"/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</row>
    <row r="211" spans="1:26" ht="15.75" customHeight="1" x14ac:dyDescent="0.25">
      <c r="A211" s="137"/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</row>
    <row r="212" spans="1:26" ht="15.75" customHeight="1" x14ac:dyDescent="0.25">
      <c r="A212" s="137"/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</row>
    <row r="213" spans="1:26" ht="15.75" customHeight="1" x14ac:dyDescent="0.25">
      <c r="A213" s="137"/>
      <c r="B213" s="137"/>
      <c r="C213" s="137"/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</row>
    <row r="214" spans="1:26" ht="15.75" customHeight="1" x14ac:dyDescent="0.25">
      <c r="A214" s="137"/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</row>
    <row r="215" spans="1:26" ht="15.75" customHeight="1" x14ac:dyDescent="0.25">
      <c r="A215" s="137"/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</row>
    <row r="216" spans="1:26" ht="15.75" customHeight="1" x14ac:dyDescent="0.25">
      <c r="A216" s="137"/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</row>
    <row r="217" spans="1:26" ht="15.75" customHeight="1" x14ac:dyDescent="0.25">
      <c r="A217" s="137"/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</row>
    <row r="218" spans="1:26" ht="15.75" customHeight="1" x14ac:dyDescent="0.25">
      <c r="A218" s="137"/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</row>
    <row r="219" spans="1:26" ht="15.75" customHeight="1" x14ac:dyDescent="0.25">
      <c r="A219" s="137"/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</row>
    <row r="220" spans="1:26" ht="15.75" customHeight="1" x14ac:dyDescent="0.25">
      <c r="A220" s="137"/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</row>
    <row r="221" spans="1:26" ht="15.75" customHeight="1" x14ac:dyDescent="0.25">
      <c r="A221" s="137"/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</row>
    <row r="222" spans="1:26" ht="15.75" customHeight="1" x14ac:dyDescent="0.25">
      <c r="A222" s="137"/>
      <c r="B222" s="137"/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</row>
    <row r="223" spans="1:26" ht="15.75" customHeight="1" x14ac:dyDescent="0.25">
      <c r="A223" s="137"/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</row>
    <row r="224" spans="1:26" ht="15.75" customHeight="1" x14ac:dyDescent="0.25">
      <c r="A224" s="137"/>
      <c r="B224" s="137"/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</row>
    <row r="225" spans="1:26" ht="15.75" customHeight="1" x14ac:dyDescent="0.25">
      <c r="A225" s="137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</row>
    <row r="226" spans="1:26" ht="15.75" customHeight="1" x14ac:dyDescent="0.25">
      <c r="A226" s="137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</row>
    <row r="227" spans="1:26" ht="15.75" customHeight="1" x14ac:dyDescent="0.25">
      <c r="A227" s="137"/>
      <c r="B227" s="137"/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</row>
    <row r="228" spans="1:26" ht="15.75" customHeight="1" x14ac:dyDescent="0.25">
      <c r="A228" s="137"/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</row>
    <row r="229" spans="1:26" ht="15.75" customHeight="1" x14ac:dyDescent="0.25">
      <c r="A229" s="137"/>
      <c r="B229" s="137"/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</row>
    <row r="230" spans="1:26" ht="15.75" customHeight="1" x14ac:dyDescent="0.25">
      <c r="A230" s="137"/>
      <c r="B230" s="137"/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</row>
    <row r="231" spans="1:26" ht="15.75" customHeight="1" x14ac:dyDescent="0.25">
      <c r="A231" s="137"/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</row>
    <row r="232" spans="1:26" ht="15.75" customHeight="1" x14ac:dyDescent="0.25">
      <c r="A232" s="137"/>
      <c r="B232" s="137"/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</row>
    <row r="233" spans="1:26" ht="15.75" customHeight="1" x14ac:dyDescent="0.25">
      <c r="A233" s="137"/>
      <c r="B233" s="137"/>
      <c r="C233" s="137"/>
      <c r="D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/>
    </row>
    <row r="234" spans="1:26" ht="15.75" customHeight="1" x14ac:dyDescent="0.25">
      <c r="A234" s="137"/>
      <c r="B234" s="137"/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</row>
    <row r="235" spans="1:26" ht="15.75" customHeight="1" x14ac:dyDescent="0.25">
      <c r="A235" s="137"/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</row>
    <row r="236" spans="1:26" ht="15.75" customHeight="1" x14ac:dyDescent="0.25">
      <c r="A236" s="137"/>
      <c r="B236" s="137"/>
      <c r="C236" s="137"/>
      <c r="D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</row>
    <row r="237" spans="1:26" ht="15.75" customHeight="1" x14ac:dyDescent="0.25">
      <c r="A237" s="137"/>
      <c r="B237" s="137"/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</row>
    <row r="238" spans="1:26" ht="15.75" customHeight="1" x14ac:dyDescent="0.25">
      <c r="A238" s="137"/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37"/>
      <c r="Z238" s="137"/>
    </row>
    <row r="239" spans="1:26" ht="15.75" customHeight="1" x14ac:dyDescent="0.25">
      <c r="A239" s="137"/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</row>
    <row r="240" spans="1:26" ht="15.75" customHeight="1" x14ac:dyDescent="0.25">
      <c r="A240" s="137"/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</row>
    <row r="241" spans="1:26" ht="15.75" customHeight="1" x14ac:dyDescent="0.25">
      <c r="A241" s="137"/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</row>
    <row r="242" spans="1:26" ht="15.75" customHeight="1" x14ac:dyDescent="0.25">
      <c r="A242" s="137"/>
      <c r="B242" s="137"/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</row>
    <row r="243" spans="1:26" ht="15.75" customHeight="1" x14ac:dyDescent="0.25">
      <c r="A243" s="137"/>
      <c r="B243" s="137"/>
      <c r="C243" s="137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</row>
    <row r="244" spans="1:26" ht="15.75" customHeight="1" x14ac:dyDescent="0.25">
      <c r="A244" s="137"/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</row>
    <row r="245" spans="1:26" ht="15.75" customHeight="1" x14ac:dyDescent="0.25">
      <c r="A245" s="137"/>
      <c r="B245" s="137"/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</row>
    <row r="246" spans="1:26" ht="15.75" customHeight="1" x14ac:dyDescent="0.25">
      <c r="A246" s="137"/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</row>
    <row r="247" spans="1:26" ht="15.75" customHeight="1" x14ac:dyDescent="0.25">
      <c r="A247" s="137"/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</row>
    <row r="248" spans="1:26" ht="15.75" customHeight="1" x14ac:dyDescent="0.25">
      <c r="A248" s="137"/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</row>
    <row r="249" spans="1:26" ht="15.75" customHeight="1" x14ac:dyDescent="0.25">
      <c r="A249" s="137"/>
      <c r="B249" s="137"/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</row>
    <row r="250" spans="1:26" ht="15.75" customHeight="1" x14ac:dyDescent="0.25">
      <c r="A250" s="137"/>
      <c r="B250" s="137"/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</row>
    <row r="251" spans="1:26" ht="15.75" customHeight="1" x14ac:dyDescent="0.25">
      <c r="A251" s="137"/>
      <c r="B251" s="137"/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</row>
    <row r="252" spans="1:26" ht="15.75" customHeight="1" x14ac:dyDescent="0.25">
      <c r="A252" s="137"/>
      <c r="B252" s="137"/>
      <c r="C252" s="137"/>
      <c r="D252" s="137"/>
      <c r="E252" s="137"/>
      <c r="F252" s="137"/>
      <c r="G252" s="137"/>
      <c r="H252" s="137"/>
      <c r="I252" s="137"/>
      <c r="J252" s="137"/>
      <c r="K252" s="137"/>
      <c r="L252" s="137"/>
      <c r="M252" s="137"/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</row>
    <row r="253" spans="1:26" ht="15.75" customHeight="1" x14ac:dyDescent="0.25">
      <c r="A253" s="137"/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</row>
    <row r="254" spans="1:26" ht="15.75" customHeight="1" x14ac:dyDescent="0.25">
      <c r="A254" s="137"/>
      <c r="B254" s="137"/>
      <c r="C254" s="137"/>
      <c r="D254" s="137"/>
      <c r="E254" s="137"/>
      <c r="F254" s="137"/>
      <c r="G254" s="137"/>
      <c r="H254" s="137"/>
      <c r="I254" s="137"/>
      <c r="J254" s="137"/>
      <c r="K254" s="137"/>
      <c r="L254" s="137"/>
      <c r="M254" s="137"/>
      <c r="N254" s="137"/>
      <c r="O254" s="137"/>
      <c r="P254" s="137"/>
      <c r="Q254" s="137"/>
      <c r="R254" s="137"/>
      <c r="S254" s="137"/>
      <c r="T254" s="137"/>
      <c r="U254" s="137"/>
      <c r="V254" s="137"/>
      <c r="W254" s="137"/>
      <c r="X254" s="137"/>
      <c r="Y254" s="137"/>
      <c r="Z254" s="137"/>
    </row>
    <row r="255" spans="1:26" ht="15.75" customHeight="1" x14ac:dyDescent="0.25">
      <c r="A255" s="137"/>
      <c r="B255" s="137"/>
      <c r="C255" s="137"/>
      <c r="D255" s="137"/>
      <c r="E255" s="137"/>
      <c r="F255" s="137"/>
      <c r="G255" s="137"/>
      <c r="H255" s="137"/>
      <c r="I255" s="137"/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</row>
    <row r="256" spans="1:26" ht="15.75" customHeight="1" x14ac:dyDescent="0.25">
      <c r="A256" s="137"/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</row>
    <row r="257" spans="1:26" ht="15.75" customHeight="1" x14ac:dyDescent="0.25">
      <c r="A257" s="137"/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</row>
    <row r="258" spans="1:26" ht="15.75" customHeight="1" x14ac:dyDescent="0.25">
      <c r="A258" s="137"/>
      <c r="B258" s="137"/>
      <c r="C258" s="137"/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</row>
    <row r="259" spans="1:26" ht="15.75" customHeight="1" x14ac:dyDescent="0.25">
      <c r="A259" s="137"/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</row>
    <row r="260" spans="1:26" ht="15.75" customHeight="1" x14ac:dyDescent="0.25">
      <c r="A260" s="137"/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</row>
    <row r="261" spans="1:26" ht="15.75" customHeight="1" x14ac:dyDescent="0.25">
      <c r="A261" s="137"/>
      <c r="B261" s="137"/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</row>
    <row r="262" spans="1:26" ht="15.75" customHeight="1" x14ac:dyDescent="0.25">
      <c r="A262" s="137"/>
      <c r="B262" s="137"/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</row>
    <row r="263" spans="1:26" ht="15.75" customHeight="1" x14ac:dyDescent="0.25">
      <c r="A263" s="137"/>
      <c r="B263" s="137"/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</row>
    <row r="264" spans="1:26" ht="15.75" customHeight="1" x14ac:dyDescent="0.25">
      <c r="A264" s="137"/>
      <c r="B264" s="137"/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</row>
    <row r="265" spans="1:26" ht="15.75" customHeight="1" x14ac:dyDescent="0.25">
      <c r="A265" s="137"/>
      <c r="B265" s="137"/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</row>
    <row r="266" spans="1:26" ht="15.75" customHeight="1" x14ac:dyDescent="0.25">
      <c r="A266" s="137"/>
      <c r="B266" s="137"/>
      <c r="C266" s="137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  <c r="Z266" s="137"/>
    </row>
    <row r="267" spans="1:26" ht="15.75" customHeight="1" x14ac:dyDescent="0.25">
      <c r="A267" s="137"/>
      <c r="B267" s="137"/>
      <c r="C267" s="137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</row>
    <row r="268" spans="1:26" ht="15.75" customHeight="1" x14ac:dyDescent="0.25">
      <c r="A268" s="137"/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</row>
    <row r="269" spans="1:26" ht="15.75" customHeight="1" x14ac:dyDescent="0.25">
      <c r="A269" s="137"/>
      <c r="B269" s="137"/>
      <c r="C269" s="137"/>
      <c r="D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</row>
    <row r="270" spans="1:26" ht="15.75" customHeight="1" x14ac:dyDescent="0.25">
      <c r="A270" s="137"/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</row>
    <row r="271" spans="1:26" ht="15.75" customHeight="1" x14ac:dyDescent="0.25">
      <c r="A271" s="137"/>
      <c r="B271" s="137"/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</row>
    <row r="272" spans="1:26" ht="15.75" customHeight="1" x14ac:dyDescent="0.25">
      <c r="A272" s="137"/>
      <c r="B272" s="137"/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</row>
    <row r="273" spans="1:26" ht="15.75" customHeight="1" x14ac:dyDescent="0.25">
      <c r="A273" s="137"/>
      <c r="B273" s="137"/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</row>
    <row r="274" spans="1:26" ht="15.75" customHeight="1" x14ac:dyDescent="0.25">
      <c r="A274" s="137"/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7"/>
      <c r="Z274" s="137"/>
    </row>
    <row r="275" spans="1:26" ht="15.75" customHeight="1" x14ac:dyDescent="0.25">
      <c r="A275" s="137"/>
      <c r="B275" s="137"/>
      <c r="C275" s="137"/>
      <c r="D275" s="137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</row>
    <row r="276" spans="1:26" ht="15.75" customHeight="1" x14ac:dyDescent="0.25">
      <c r="A276" s="137"/>
      <c r="B276" s="137"/>
      <c r="C276" s="137"/>
      <c r="D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  <c r="W276" s="137"/>
      <c r="X276" s="137"/>
      <c r="Y276" s="137"/>
      <c r="Z276" s="137"/>
    </row>
    <row r="277" spans="1:26" ht="15.75" customHeight="1" x14ac:dyDescent="0.25">
      <c r="A277" s="137"/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</row>
    <row r="278" spans="1:26" ht="15.75" customHeight="1" x14ac:dyDescent="0.25">
      <c r="A278" s="137"/>
      <c r="B278" s="137"/>
      <c r="C278" s="137"/>
      <c r="D278" s="137"/>
      <c r="E278" s="137"/>
      <c r="F278" s="137"/>
      <c r="G278" s="137"/>
      <c r="H278" s="137"/>
      <c r="I278" s="137"/>
      <c r="J278" s="137"/>
      <c r="K278" s="137"/>
      <c r="L278" s="137"/>
      <c r="M278" s="137"/>
      <c r="N278" s="137"/>
      <c r="O278" s="137"/>
      <c r="P278" s="137"/>
      <c r="Q278" s="137"/>
      <c r="R278" s="137"/>
      <c r="S278" s="137"/>
      <c r="T278" s="137"/>
      <c r="U278" s="137"/>
      <c r="V278" s="137"/>
      <c r="W278" s="137"/>
      <c r="X278" s="137"/>
      <c r="Y278" s="137"/>
      <c r="Z278" s="137"/>
    </row>
    <row r="279" spans="1:26" ht="15.75" customHeight="1" x14ac:dyDescent="0.25">
      <c r="A279" s="137"/>
      <c r="B279" s="137"/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</row>
    <row r="280" spans="1:26" ht="15.75" customHeight="1" x14ac:dyDescent="0.25">
      <c r="A280" s="137"/>
      <c r="B280" s="137"/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  <c r="O280" s="137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</row>
    <row r="281" spans="1:26" ht="15.75" customHeight="1" x14ac:dyDescent="0.25">
      <c r="A281" s="137"/>
      <c r="B281" s="137"/>
      <c r="C281" s="137"/>
      <c r="D281" s="137"/>
      <c r="E281" s="137"/>
      <c r="F281" s="137"/>
      <c r="G281" s="137"/>
      <c r="H281" s="137"/>
      <c r="I281" s="137"/>
      <c r="J281" s="137"/>
      <c r="K281" s="137"/>
      <c r="L281" s="137"/>
      <c r="M281" s="137"/>
      <c r="N281" s="137"/>
      <c r="O281" s="137"/>
      <c r="P281" s="137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</row>
    <row r="282" spans="1:26" ht="15.75" customHeight="1" x14ac:dyDescent="0.25">
      <c r="A282" s="137"/>
      <c r="B282" s="137"/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  <c r="O282" s="137"/>
      <c r="P282" s="137"/>
      <c r="Q282" s="137"/>
      <c r="R282" s="137"/>
      <c r="S282" s="137"/>
      <c r="T282" s="137"/>
      <c r="U282" s="137"/>
      <c r="V282" s="137"/>
      <c r="W282" s="137"/>
      <c r="X282" s="137"/>
      <c r="Y282" s="137"/>
      <c r="Z282" s="137"/>
    </row>
    <row r="283" spans="1:26" ht="15.75" customHeight="1" x14ac:dyDescent="0.25">
      <c r="A283" s="137"/>
      <c r="B283" s="137"/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</row>
    <row r="284" spans="1:26" ht="15.75" customHeight="1" x14ac:dyDescent="0.25">
      <c r="A284" s="137"/>
      <c r="B284" s="137"/>
      <c r="C284" s="137"/>
      <c r="D284" s="137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  <c r="O284" s="137"/>
      <c r="P284" s="137"/>
      <c r="Q284" s="137"/>
      <c r="R284" s="137"/>
      <c r="S284" s="137"/>
      <c r="T284" s="137"/>
      <c r="U284" s="137"/>
      <c r="V284" s="137"/>
      <c r="W284" s="137"/>
      <c r="X284" s="137"/>
      <c r="Y284" s="137"/>
      <c r="Z284" s="137"/>
    </row>
    <row r="285" spans="1:26" ht="15.75" customHeight="1" x14ac:dyDescent="0.25">
      <c r="A285" s="137"/>
      <c r="B285" s="137"/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/>
      <c r="U285" s="137"/>
      <c r="V285" s="137"/>
      <c r="W285" s="137"/>
      <c r="X285" s="137"/>
      <c r="Y285" s="137"/>
      <c r="Z285" s="137"/>
    </row>
    <row r="286" spans="1:26" ht="15.75" customHeight="1" x14ac:dyDescent="0.25">
      <c r="A286" s="137"/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U286" s="137"/>
      <c r="V286" s="137"/>
      <c r="W286" s="137"/>
      <c r="X286" s="137"/>
      <c r="Y286" s="137"/>
      <c r="Z286" s="137"/>
    </row>
    <row r="287" spans="1:26" ht="15.75" customHeight="1" x14ac:dyDescent="0.25">
      <c r="A287" s="137"/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</row>
    <row r="288" spans="1:26" ht="15.75" customHeight="1" x14ac:dyDescent="0.25">
      <c r="A288" s="137"/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</row>
    <row r="289" spans="1:26" ht="15.75" customHeight="1" x14ac:dyDescent="0.25">
      <c r="A289" s="137"/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</row>
    <row r="290" spans="1:26" ht="15.75" customHeight="1" x14ac:dyDescent="0.25">
      <c r="A290" s="137"/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  <c r="P290" s="137"/>
      <c r="Q290" s="137"/>
      <c r="R290" s="137"/>
      <c r="S290" s="137"/>
      <c r="T290" s="137"/>
      <c r="U290" s="137"/>
      <c r="V290" s="137"/>
      <c r="W290" s="137"/>
      <c r="X290" s="137"/>
      <c r="Y290" s="137"/>
      <c r="Z290" s="137"/>
    </row>
    <row r="291" spans="1:26" ht="15.75" customHeight="1" x14ac:dyDescent="0.25">
      <c r="A291" s="137"/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</row>
    <row r="292" spans="1:26" ht="15.75" customHeight="1" x14ac:dyDescent="0.25">
      <c r="A292" s="137"/>
      <c r="B292" s="137"/>
      <c r="C292" s="137"/>
      <c r="D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  <c r="O292" s="137"/>
      <c r="P292" s="137"/>
      <c r="Q292" s="137"/>
      <c r="R292" s="137"/>
      <c r="S292" s="137"/>
      <c r="T292" s="137"/>
      <c r="U292" s="137"/>
      <c r="V292" s="137"/>
      <c r="W292" s="137"/>
      <c r="X292" s="137"/>
      <c r="Y292" s="137"/>
      <c r="Z292" s="137"/>
    </row>
    <row r="293" spans="1:26" ht="15.75" customHeight="1" x14ac:dyDescent="0.25">
      <c r="A293" s="137"/>
      <c r="B293" s="137"/>
      <c r="C293" s="137"/>
      <c r="D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  <c r="W293" s="137"/>
      <c r="X293" s="137"/>
      <c r="Y293" s="137"/>
      <c r="Z293" s="137"/>
    </row>
    <row r="294" spans="1:26" ht="15.75" customHeight="1" x14ac:dyDescent="0.25">
      <c r="A294" s="137"/>
      <c r="B294" s="137"/>
      <c r="C294" s="137"/>
      <c r="D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  <c r="O294" s="137"/>
      <c r="P294" s="137"/>
      <c r="Q294" s="137"/>
      <c r="R294" s="137"/>
      <c r="S294" s="137"/>
      <c r="T294" s="137"/>
      <c r="U294" s="137"/>
      <c r="V294" s="137"/>
      <c r="W294" s="137"/>
      <c r="X294" s="137"/>
      <c r="Y294" s="137"/>
      <c r="Z294" s="137"/>
    </row>
    <row r="295" spans="1:26" ht="15.75" customHeight="1" x14ac:dyDescent="0.25">
      <c r="A295" s="137"/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</row>
    <row r="296" spans="1:26" ht="15.75" customHeight="1" x14ac:dyDescent="0.25">
      <c r="A296" s="137"/>
      <c r="B296" s="137"/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  <c r="Z296" s="137"/>
    </row>
    <row r="297" spans="1:26" ht="15.75" customHeight="1" x14ac:dyDescent="0.25">
      <c r="A297" s="137"/>
      <c r="B297" s="137"/>
      <c r="C297" s="137"/>
      <c r="D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37"/>
      <c r="O297" s="137"/>
      <c r="P297" s="137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</row>
    <row r="298" spans="1:26" ht="15.75" customHeight="1" x14ac:dyDescent="0.25">
      <c r="A298" s="137"/>
      <c r="B298" s="137"/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</row>
    <row r="299" spans="1:26" ht="15.75" customHeight="1" x14ac:dyDescent="0.25">
      <c r="A299" s="137"/>
      <c r="B299" s="137"/>
      <c r="C299" s="137"/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</row>
    <row r="300" spans="1:26" ht="15.75" customHeight="1" x14ac:dyDescent="0.25">
      <c r="A300" s="137"/>
      <c r="B300" s="137"/>
      <c r="C300" s="137"/>
      <c r="D300" s="137"/>
      <c r="E300" s="137"/>
      <c r="F300" s="137"/>
      <c r="G300" s="137"/>
      <c r="H300" s="137"/>
      <c r="I300" s="137"/>
      <c r="J300" s="137"/>
      <c r="K300" s="137"/>
      <c r="L300" s="137"/>
      <c r="M300" s="137"/>
      <c r="N300" s="137"/>
      <c r="O300" s="137"/>
      <c r="P300" s="137"/>
      <c r="Q300" s="137"/>
      <c r="R300" s="137"/>
      <c r="S300" s="137"/>
      <c r="T300" s="137"/>
      <c r="U300" s="137"/>
      <c r="V300" s="137"/>
      <c r="W300" s="137"/>
      <c r="X300" s="137"/>
      <c r="Y300" s="137"/>
      <c r="Z300" s="137"/>
    </row>
    <row r="301" spans="1:26" ht="15.75" customHeight="1" x14ac:dyDescent="0.25">
      <c r="A301" s="137"/>
      <c r="B301" s="137"/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</row>
    <row r="302" spans="1:26" ht="15.75" customHeight="1" x14ac:dyDescent="0.25">
      <c r="A302" s="137"/>
      <c r="B302" s="137"/>
      <c r="C302" s="137"/>
      <c r="D302" s="137"/>
      <c r="E302" s="137"/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  <c r="U302" s="137"/>
      <c r="V302" s="137"/>
      <c r="W302" s="137"/>
      <c r="X302" s="137"/>
      <c r="Y302" s="137"/>
      <c r="Z302" s="137"/>
    </row>
    <row r="303" spans="1:26" ht="15.75" customHeight="1" x14ac:dyDescent="0.25">
      <c r="A303" s="137"/>
      <c r="B303" s="137"/>
      <c r="C303" s="137"/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</row>
    <row r="304" spans="1:26" ht="15.75" customHeight="1" x14ac:dyDescent="0.25">
      <c r="A304" s="137"/>
      <c r="B304" s="137"/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  <c r="O304" s="137"/>
      <c r="P304" s="137"/>
      <c r="Q304" s="137"/>
      <c r="R304" s="137"/>
      <c r="S304" s="137"/>
      <c r="T304" s="137"/>
      <c r="U304" s="137"/>
      <c r="V304" s="137"/>
      <c r="W304" s="137"/>
      <c r="X304" s="137"/>
      <c r="Y304" s="137"/>
      <c r="Z304" s="137"/>
    </row>
    <row r="305" spans="1:26" ht="15.75" customHeight="1" x14ac:dyDescent="0.25">
      <c r="A305" s="137"/>
      <c r="B305" s="137"/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</row>
    <row r="306" spans="1:26" ht="15.75" customHeight="1" x14ac:dyDescent="0.25">
      <c r="A306" s="137"/>
      <c r="B306" s="137"/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  <c r="P306" s="137"/>
      <c r="Q306" s="137"/>
      <c r="R306" s="137"/>
      <c r="S306" s="137"/>
      <c r="T306" s="137"/>
      <c r="U306" s="137"/>
      <c r="V306" s="137"/>
      <c r="W306" s="137"/>
      <c r="X306" s="137"/>
      <c r="Y306" s="137"/>
      <c r="Z306" s="137"/>
    </row>
    <row r="307" spans="1:26" ht="15.75" customHeight="1" x14ac:dyDescent="0.25">
      <c r="A307" s="137"/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</row>
    <row r="308" spans="1:26" ht="15.75" customHeight="1" x14ac:dyDescent="0.25">
      <c r="A308" s="137"/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</row>
    <row r="309" spans="1:26" ht="15.75" customHeight="1" x14ac:dyDescent="0.25">
      <c r="A309" s="137"/>
      <c r="B309" s="137"/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</row>
    <row r="310" spans="1:26" ht="15.75" customHeight="1" x14ac:dyDescent="0.25">
      <c r="A310" s="137"/>
      <c r="B310" s="137"/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</row>
    <row r="311" spans="1:26" ht="15.75" customHeight="1" x14ac:dyDescent="0.25">
      <c r="A311" s="137"/>
      <c r="B311" s="137"/>
      <c r="C311" s="137"/>
      <c r="D311" s="137"/>
      <c r="E311" s="137"/>
      <c r="F311" s="137"/>
      <c r="G311" s="137"/>
      <c r="H311" s="137"/>
      <c r="I311" s="137"/>
      <c r="J311" s="137"/>
      <c r="K311" s="137"/>
      <c r="L311" s="137"/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</row>
    <row r="312" spans="1:26" ht="15.75" customHeight="1" x14ac:dyDescent="0.25">
      <c r="A312" s="137"/>
      <c r="B312" s="137"/>
      <c r="C312" s="137"/>
      <c r="D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  <c r="O312" s="137"/>
      <c r="P312" s="137"/>
      <c r="Q312" s="137"/>
      <c r="R312" s="137"/>
      <c r="S312" s="137"/>
      <c r="T312" s="137"/>
      <c r="U312" s="137"/>
      <c r="V312" s="137"/>
      <c r="W312" s="137"/>
      <c r="X312" s="137"/>
      <c r="Y312" s="137"/>
      <c r="Z312" s="137"/>
    </row>
    <row r="313" spans="1:26" ht="15.75" customHeight="1" x14ac:dyDescent="0.25">
      <c r="A313" s="137"/>
      <c r="B313" s="137"/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</row>
    <row r="314" spans="1:26" ht="15.75" customHeight="1" x14ac:dyDescent="0.25">
      <c r="A314" s="137"/>
      <c r="B314" s="137"/>
      <c r="C314" s="137"/>
      <c r="D314" s="137"/>
      <c r="E314" s="137"/>
      <c r="F314" s="137"/>
      <c r="G314" s="137"/>
      <c r="H314" s="137"/>
      <c r="I314" s="137"/>
      <c r="J314" s="137"/>
      <c r="K314" s="137"/>
      <c r="L314" s="137"/>
      <c r="M314" s="137"/>
      <c r="N314" s="137"/>
      <c r="O314" s="137"/>
      <c r="P314" s="137"/>
      <c r="Q314" s="137"/>
      <c r="R314" s="137"/>
      <c r="S314" s="137"/>
      <c r="T314" s="137"/>
      <c r="U314" s="137"/>
      <c r="V314" s="137"/>
      <c r="W314" s="137"/>
      <c r="X314" s="137"/>
      <c r="Y314" s="137"/>
      <c r="Z314" s="137"/>
    </row>
    <row r="315" spans="1:26" ht="15.75" customHeight="1" x14ac:dyDescent="0.25">
      <c r="A315" s="137"/>
      <c r="B315" s="137"/>
      <c r="C315" s="137"/>
      <c r="D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</row>
    <row r="316" spans="1:26" ht="15.75" customHeight="1" x14ac:dyDescent="0.25">
      <c r="A316" s="137"/>
      <c r="B316" s="137"/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</row>
    <row r="317" spans="1:26" ht="15.75" customHeight="1" x14ac:dyDescent="0.25">
      <c r="A317" s="137"/>
      <c r="B317" s="137"/>
      <c r="C317" s="137"/>
      <c r="D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</row>
    <row r="318" spans="1:26" ht="15.75" customHeight="1" x14ac:dyDescent="0.25">
      <c r="A318" s="137"/>
      <c r="B318" s="137"/>
      <c r="C318" s="137"/>
      <c r="D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  <c r="O318" s="137"/>
      <c r="P318" s="137"/>
      <c r="Q318" s="137"/>
      <c r="R318" s="137"/>
      <c r="S318" s="137"/>
      <c r="T318" s="137"/>
      <c r="U318" s="137"/>
      <c r="V318" s="137"/>
      <c r="W318" s="137"/>
      <c r="X318" s="137"/>
      <c r="Y318" s="137"/>
      <c r="Z318" s="137"/>
    </row>
    <row r="319" spans="1:26" ht="15.75" customHeight="1" x14ac:dyDescent="0.25">
      <c r="A319" s="137"/>
      <c r="B319" s="137"/>
      <c r="C319" s="137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  <c r="W319" s="137"/>
      <c r="X319" s="137"/>
      <c r="Y319" s="137"/>
      <c r="Z319" s="137"/>
    </row>
    <row r="320" spans="1:26" ht="15.75" customHeight="1" x14ac:dyDescent="0.25">
      <c r="A320" s="137"/>
      <c r="B320" s="137"/>
      <c r="C320" s="137"/>
      <c r="D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  <c r="O320" s="137"/>
      <c r="P320" s="137"/>
      <c r="Q320" s="137"/>
      <c r="R320" s="137"/>
      <c r="S320" s="137"/>
      <c r="T320" s="137"/>
      <c r="U320" s="137"/>
      <c r="V320" s="137"/>
      <c r="W320" s="137"/>
      <c r="X320" s="137"/>
      <c r="Y320" s="137"/>
      <c r="Z320" s="137"/>
    </row>
    <row r="321" spans="1:26" ht="15.75" customHeight="1" x14ac:dyDescent="0.25">
      <c r="A321" s="137"/>
      <c r="B321" s="137"/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</row>
    <row r="322" spans="1:26" ht="15.75" customHeight="1" x14ac:dyDescent="0.25">
      <c r="A322" s="137"/>
      <c r="B322" s="137"/>
      <c r="C322" s="137"/>
      <c r="D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</row>
    <row r="323" spans="1:26" ht="15.75" customHeight="1" x14ac:dyDescent="0.25">
      <c r="A323" s="137"/>
      <c r="B323" s="137"/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</row>
    <row r="324" spans="1:26" ht="15.75" customHeight="1" x14ac:dyDescent="0.25">
      <c r="A324" s="137"/>
      <c r="B324" s="137"/>
      <c r="C324" s="137"/>
      <c r="D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  <c r="O324" s="137"/>
      <c r="P324" s="137"/>
      <c r="Q324" s="137"/>
      <c r="R324" s="137"/>
      <c r="S324" s="137"/>
      <c r="T324" s="137"/>
      <c r="U324" s="137"/>
      <c r="V324" s="137"/>
      <c r="W324" s="137"/>
      <c r="X324" s="137"/>
      <c r="Y324" s="137"/>
      <c r="Z324" s="137"/>
    </row>
    <row r="325" spans="1:26" ht="15.75" customHeight="1" x14ac:dyDescent="0.25">
      <c r="A325" s="137"/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</row>
    <row r="326" spans="1:26" ht="15.75" customHeight="1" x14ac:dyDescent="0.25">
      <c r="A326" s="137"/>
      <c r="B326" s="137"/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</row>
    <row r="327" spans="1:26" ht="15.75" customHeight="1" x14ac:dyDescent="0.25">
      <c r="A327" s="137"/>
      <c r="B327" s="137"/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</row>
    <row r="328" spans="1:26" ht="15.75" customHeight="1" x14ac:dyDescent="0.25">
      <c r="A328" s="137"/>
      <c r="B328" s="137"/>
      <c r="C328" s="137"/>
      <c r="D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  <c r="O328" s="137"/>
      <c r="P328" s="137"/>
      <c r="Q328" s="137"/>
      <c r="R328" s="137"/>
      <c r="S328" s="137"/>
      <c r="T328" s="137"/>
      <c r="U328" s="137"/>
      <c r="V328" s="137"/>
      <c r="W328" s="137"/>
      <c r="X328" s="137"/>
      <c r="Y328" s="137"/>
      <c r="Z328" s="137"/>
    </row>
    <row r="329" spans="1:26" ht="15.75" customHeight="1" x14ac:dyDescent="0.25">
      <c r="A329" s="137"/>
      <c r="B329" s="137"/>
      <c r="C329" s="137"/>
      <c r="D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  <c r="O329" s="137"/>
      <c r="P329" s="137"/>
      <c r="Q329" s="137"/>
      <c r="R329" s="137"/>
      <c r="S329" s="137"/>
      <c r="T329" s="137"/>
      <c r="U329" s="137"/>
      <c r="V329" s="137"/>
      <c r="W329" s="137"/>
      <c r="X329" s="137"/>
      <c r="Y329" s="137"/>
      <c r="Z329" s="137"/>
    </row>
    <row r="330" spans="1:26" ht="15.75" customHeight="1" x14ac:dyDescent="0.25">
      <c r="A330" s="137"/>
      <c r="B330" s="137"/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  <c r="Z330" s="137"/>
    </row>
    <row r="331" spans="1:26" ht="15.75" customHeight="1" x14ac:dyDescent="0.25">
      <c r="A331" s="137"/>
      <c r="B331" s="137"/>
      <c r="C331" s="137"/>
      <c r="D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  <c r="U331" s="137"/>
      <c r="V331" s="137"/>
      <c r="W331" s="137"/>
      <c r="X331" s="137"/>
      <c r="Y331" s="137"/>
      <c r="Z331" s="137"/>
    </row>
    <row r="332" spans="1:26" ht="15.75" customHeight="1" x14ac:dyDescent="0.25">
      <c r="A332" s="137"/>
      <c r="B332" s="137"/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37"/>
      <c r="V332" s="137"/>
      <c r="W332" s="137"/>
      <c r="X332" s="137"/>
      <c r="Y332" s="137"/>
      <c r="Z332" s="137"/>
    </row>
    <row r="333" spans="1:26" ht="15.75" customHeight="1" x14ac:dyDescent="0.25">
      <c r="A333" s="137"/>
      <c r="B333" s="137"/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  <c r="O333" s="137"/>
      <c r="P333" s="137"/>
      <c r="Q333" s="137"/>
      <c r="R333" s="137"/>
      <c r="S333" s="137"/>
      <c r="T333" s="137"/>
      <c r="U333" s="137"/>
      <c r="V333" s="137"/>
      <c r="W333" s="137"/>
      <c r="X333" s="137"/>
      <c r="Y333" s="137"/>
      <c r="Z333" s="137"/>
    </row>
    <row r="334" spans="1:26" ht="15.75" customHeight="1" x14ac:dyDescent="0.25">
      <c r="A334" s="137"/>
      <c r="B334" s="137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  <c r="W334" s="137"/>
      <c r="X334" s="137"/>
      <c r="Y334" s="137"/>
      <c r="Z334" s="137"/>
    </row>
    <row r="335" spans="1:26" ht="15.75" customHeight="1" x14ac:dyDescent="0.25">
      <c r="A335" s="137"/>
      <c r="B335" s="137"/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7"/>
      <c r="Y335" s="137"/>
      <c r="Z335" s="137"/>
    </row>
    <row r="336" spans="1:26" ht="15.75" customHeight="1" x14ac:dyDescent="0.25">
      <c r="A336" s="137"/>
      <c r="B336" s="137"/>
      <c r="C336" s="137"/>
      <c r="D336" s="137"/>
      <c r="E336" s="137"/>
      <c r="F336" s="137"/>
      <c r="G336" s="137"/>
      <c r="H336" s="137"/>
      <c r="I336" s="137"/>
      <c r="J336" s="137"/>
      <c r="K336" s="137"/>
      <c r="L336" s="137"/>
      <c r="M336" s="137"/>
      <c r="N336" s="137"/>
      <c r="O336" s="137"/>
      <c r="P336" s="137"/>
      <c r="Q336" s="137"/>
      <c r="R336" s="137"/>
      <c r="S336" s="137"/>
      <c r="T336" s="137"/>
      <c r="U336" s="137"/>
      <c r="V336" s="137"/>
      <c r="W336" s="137"/>
      <c r="X336" s="137"/>
      <c r="Y336" s="137"/>
      <c r="Z336" s="137"/>
    </row>
    <row r="337" spans="1:26" ht="15.75" customHeight="1" x14ac:dyDescent="0.25">
      <c r="A337" s="137"/>
      <c r="B337" s="137"/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  <c r="O337" s="137"/>
      <c r="P337" s="137"/>
      <c r="Q337" s="137"/>
      <c r="R337" s="137"/>
      <c r="S337" s="137"/>
      <c r="T337" s="137"/>
      <c r="U337" s="137"/>
      <c r="V337" s="137"/>
      <c r="W337" s="137"/>
      <c r="X337" s="137"/>
      <c r="Y337" s="137"/>
      <c r="Z337" s="137"/>
    </row>
    <row r="338" spans="1:26" ht="15.75" customHeight="1" x14ac:dyDescent="0.25">
      <c r="A338" s="137"/>
      <c r="B338" s="137"/>
      <c r="C338" s="137"/>
      <c r="D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  <c r="O338" s="137"/>
      <c r="P338" s="137"/>
      <c r="Q338" s="137"/>
      <c r="R338" s="137"/>
      <c r="S338" s="137"/>
      <c r="T338" s="137"/>
      <c r="U338" s="137"/>
      <c r="V338" s="137"/>
      <c r="W338" s="137"/>
      <c r="X338" s="137"/>
      <c r="Y338" s="137"/>
      <c r="Z338" s="137"/>
    </row>
    <row r="339" spans="1:26" ht="15.75" customHeight="1" x14ac:dyDescent="0.25">
      <c r="A339" s="137"/>
      <c r="B339" s="137"/>
      <c r="C339" s="137"/>
      <c r="D339" s="137"/>
      <c r="E339" s="137"/>
      <c r="F339" s="137"/>
      <c r="G339" s="137"/>
      <c r="H339" s="137"/>
      <c r="I339" s="137"/>
      <c r="J339" s="137"/>
      <c r="K339" s="137"/>
      <c r="L339" s="137"/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</row>
    <row r="340" spans="1:26" ht="15.75" customHeight="1" x14ac:dyDescent="0.25">
      <c r="A340" s="137"/>
      <c r="B340" s="137"/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  <c r="P340" s="137"/>
      <c r="Q340" s="137"/>
      <c r="R340" s="137"/>
      <c r="S340" s="137"/>
      <c r="T340" s="137"/>
      <c r="U340" s="137"/>
      <c r="V340" s="137"/>
      <c r="W340" s="137"/>
      <c r="X340" s="137"/>
      <c r="Y340" s="137"/>
      <c r="Z340" s="137"/>
    </row>
    <row r="341" spans="1:26" ht="15.75" customHeight="1" x14ac:dyDescent="0.25">
      <c r="A341" s="137"/>
      <c r="B341" s="137"/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  <c r="Z341" s="137"/>
    </row>
    <row r="342" spans="1:26" ht="15.75" customHeight="1" x14ac:dyDescent="0.25">
      <c r="A342" s="137"/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  <c r="Z342" s="137"/>
    </row>
    <row r="343" spans="1:26" ht="15.75" customHeight="1" x14ac:dyDescent="0.25">
      <c r="A343" s="137"/>
      <c r="B343" s="137"/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  <c r="Z343" s="137"/>
    </row>
    <row r="344" spans="1:26" ht="15.75" customHeight="1" x14ac:dyDescent="0.25">
      <c r="A344" s="137"/>
      <c r="B344" s="137"/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  <c r="Z344" s="137"/>
    </row>
    <row r="345" spans="1:26" ht="15.75" customHeight="1" x14ac:dyDescent="0.25">
      <c r="A345" s="137"/>
      <c r="B345" s="137"/>
      <c r="C345" s="137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7"/>
      <c r="Z345" s="137"/>
    </row>
    <row r="346" spans="1:26" ht="15.75" customHeight="1" x14ac:dyDescent="0.25">
      <c r="A346" s="137"/>
      <c r="B346" s="137"/>
      <c r="C346" s="137"/>
      <c r="D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  <c r="O346" s="137"/>
      <c r="P346" s="137"/>
      <c r="Q346" s="137"/>
      <c r="R346" s="137"/>
      <c r="S346" s="137"/>
      <c r="T346" s="137"/>
      <c r="U346" s="137"/>
      <c r="V346" s="137"/>
      <c r="W346" s="137"/>
      <c r="X346" s="137"/>
      <c r="Y346" s="137"/>
      <c r="Z346" s="137"/>
    </row>
    <row r="347" spans="1:26" ht="15.75" customHeight="1" x14ac:dyDescent="0.25">
      <c r="A347" s="137"/>
      <c r="B347" s="137"/>
      <c r="C347" s="137"/>
      <c r="D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  <c r="O347" s="137"/>
      <c r="P347" s="137"/>
      <c r="Q347" s="137"/>
      <c r="R347" s="137"/>
      <c r="S347" s="137"/>
      <c r="T347" s="137"/>
      <c r="U347" s="137"/>
      <c r="V347" s="137"/>
      <c r="W347" s="137"/>
      <c r="X347" s="137"/>
      <c r="Y347" s="137"/>
      <c r="Z347" s="137"/>
    </row>
    <row r="348" spans="1:26" ht="15.75" customHeight="1" x14ac:dyDescent="0.25">
      <c r="A348" s="137"/>
      <c r="B348" s="137"/>
      <c r="C348" s="137"/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7"/>
      <c r="Y348" s="137"/>
      <c r="Z348" s="137"/>
    </row>
    <row r="349" spans="1:26" ht="15.75" customHeight="1" x14ac:dyDescent="0.25">
      <c r="A349" s="137"/>
      <c r="B349" s="137"/>
      <c r="C349" s="137"/>
      <c r="D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  <c r="O349" s="137"/>
      <c r="P349" s="137"/>
      <c r="Q349" s="137"/>
      <c r="R349" s="137"/>
      <c r="S349" s="137"/>
      <c r="T349" s="137"/>
      <c r="U349" s="137"/>
      <c r="V349" s="137"/>
      <c r="W349" s="137"/>
      <c r="X349" s="137"/>
      <c r="Y349" s="137"/>
      <c r="Z349" s="137"/>
    </row>
    <row r="350" spans="1:26" ht="15.75" customHeight="1" x14ac:dyDescent="0.25">
      <c r="A350" s="137"/>
      <c r="B350" s="137"/>
      <c r="C350" s="137"/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  <c r="O350" s="137"/>
      <c r="P350" s="137"/>
      <c r="Q350" s="137"/>
      <c r="R350" s="137"/>
      <c r="S350" s="137"/>
      <c r="T350" s="137"/>
      <c r="U350" s="137"/>
      <c r="V350" s="137"/>
      <c r="W350" s="137"/>
      <c r="X350" s="137"/>
      <c r="Y350" s="137"/>
      <c r="Z350" s="137"/>
    </row>
    <row r="351" spans="1:26" ht="15.75" customHeight="1" x14ac:dyDescent="0.25">
      <c r="A351" s="137"/>
      <c r="B351" s="137"/>
      <c r="C351" s="137"/>
      <c r="D351" s="137"/>
      <c r="E351" s="137"/>
      <c r="F351" s="137"/>
      <c r="G351" s="137"/>
      <c r="H351" s="137"/>
      <c r="I351" s="137"/>
      <c r="J351" s="137"/>
      <c r="K351" s="137"/>
      <c r="L351" s="137"/>
      <c r="M351" s="137"/>
      <c r="N351" s="137"/>
      <c r="O351" s="137"/>
      <c r="P351" s="137"/>
      <c r="Q351" s="137"/>
      <c r="R351" s="137"/>
      <c r="S351" s="137"/>
      <c r="T351" s="137"/>
      <c r="U351" s="137"/>
      <c r="V351" s="137"/>
      <c r="W351" s="137"/>
      <c r="X351" s="137"/>
      <c r="Y351" s="137"/>
      <c r="Z351" s="137"/>
    </row>
    <row r="352" spans="1:26" ht="15.75" customHeight="1" x14ac:dyDescent="0.25">
      <c r="A352" s="137"/>
      <c r="B352" s="137"/>
      <c r="C352" s="137"/>
      <c r="D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  <c r="O352" s="137"/>
      <c r="P352" s="137"/>
      <c r="Q352" s="137"/>
      <c r="R352" s="137"/>
      <c r="S352" s="137"/>
      <c r="T352" s="137"/>
      <c r="U352" s="137"/>
      <c r="V352" s="137"/>
      <c r="W352" s="137"/>
      <c r="X352" s="137"/>
      <c r="Y352" s="137"/>
      <c r="Z352" s="137"/>
    </row>
    <row r="353" spans="1:26" ht="15.75" customHeight="1" x14ac:dyDescent="0.25">
      <c r="A353" s="137"/>
      <c r="B353" s="137"/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  <c r="O353" s="137"/>
      <c r="P353" s="137"/>
      <c r="Q353" s="137"/>
      <c r="R353" s="137"/>
      <c r="S353" s="137"/>
      <c r="T353" s="137"/>
      <c r="U353" s="137"/>
      <c r="V353" s="137"/>
      <c r="W353" s="137"/>
      <c r="X353" s="137"/>
      <c r="Y353" s="137"/>
      <c r="Z353" s="137"/>
    </row>
    <row r="354" spans="1:26" ht="15.75" customHeight="1" x14ac:dyDescent="0.25">
      <c r="A354" s="137"/>
      <c r="B354" s="137"/>
      <c r="C354" s="137"/>
      <c r="D354" s="137"/>
      <c r="E354" s="137"/>
      <c r="F354" s="137"/>
      <c r="G354" s="137"/>
      <c r="H354" s="137"/>
      <c r="I354" s="137"/>
      <c r="J354" s="137"/>
      <c r="K354" s="137"/>
      <c r="L354" s="137"/>
      <c r="M354" s="137"/>
      <c r="N354" s="137"/>
      <c r="O354" s="137"/>
      <c r="P354" s="137"/>
      <c r="Q354" s="137"/>
      <c r="R354" s="137"/>
      <c r="S354" s="137"/>
      <c r="T354" s="137"/>
      <c r="U354" s="137"/>
      <c r="V354" s="137"/>
      <c r="W354" s="137"/>
      <c r="X354" s="137"/>
      <c r="Y354" s="137"/>
      <c r="Z354" s="137"/>
    </row>
    <row r="355" spans="1:26" ht="15.75" customHeight="1" x14ac:dyDescent="0.25">
      <c r="A355" s="137"/>
      <c r="B355" s="137"/>
      <c r="C355" s="137"/>
      <c r="D355" s="137"/>
      <c r="E355" s="137"/>
      <c r="F355" s="137"/>
      <c r="G355" s="137"/>
      <c r="H355" s="137"/>
      <c r="I355" s="137"/>
      <c r="J355" s="137"/>
      <c r="K355" s="137"/>
      <c r="L355" s="137"/>
      <c r="M355" s="137"/>
      <c r="N355" s="137"/>
      <c r="O355" s="137"/>
      <c r="P355" s="137"/>
      <c r="Q355" s="137"/>
      <c r="R355" s="137"/>
      <c r="S355" s="137"/>
      <c r="T355" s="137"/>
      <c r="U355" s="137"/>
      <c r="V355" s="137"/>
      <c r="W355" s="137"/>
      <c r="X355" s="137"/>
      <c r="Y355" s="137"/>
      <c r="Z355" s="137"/>
    </row>
    <row r="356" spans="1:26" ht="15.75" customHeight="1" x14ac:dyDescent="0.25">
      <c r="A356" s="137"/>
      <c r="B356" s="137"/>
      <c r="C356" s="137"/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  <c r="O356" s="137"/>
      <c r="P356" s="137"/>
      <c r="Q356" s="137"/>
      <c r="R356" s="137"/>
      <c r="S356" s="137"/>
      <c r="T356" s="137"/>
      <c r="U356" s="137"/>
      <c r="V356" s="137"/>
      <c r="W356" s="137"/>
      <c r="X356" s="137"/>
      <c r="Y356" s="137"/>
      <c r="Z356" s="137"/>
    </row>
    <row r="357" spans="1:26" ht="15.75" customHeight="1" x14ac:dyDescent="0.25">
      <c r="A357" s="137"/>
      <c r="B357" s="137"/>
      <c r="C357" s="137"/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  <c r="O357" s="137"/>
      <c r="P357" s="137"/>
      <c r="Q357" s="137"/>
      <c r="R357" s="137"/>
      <c r="S357" s="137"/>
      <c r="T357" s="137"/>
      <c r="U357" s="137"/>
      <c r="V357" s="137"/>
      <c r="W357" s="137"/>
      <c r="X357" s="137"/>
      <c r="Y357" s="137"/>
      <c r="Z357" s="137"/>
    </row>
    <row r="358" spans="1:26" ht="15.75" customHeight="1" x14ac:dyDescent="0.25">
      <c r="A358" s="137"/>
      <c r="B358" s="137"/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  <c r="P358" s="137"/>
      <c r="Q358" s="137"/>
      <c r="R358" s="137"/>
      <c r="S358" s="137"/>
      <c r="T358" s="137"/>
      <c r="U358" s="137"/>
      <c r="V358" s="137"/>
      <c r="W358" s="137"/>
      <c r="X358" s="137"/>
      <c r="Y358" s="137"/>
      <c r="Z358" s="137"/>
    </row>
    <row r="359" spans="1:26" ht="15.75" customHeight="1" x14ac:dyDescent="0.25">
      <c r="A359" s="137"/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  <c r="P359" s="137"/>
      <c r="Q359" s="137"/>
      <c r="R359" s="137"/>
      <c r="S359" s="137"/>
      <c r="T359" s="137"/>
      <c r="U359" s="137"/>
      <c r="V359" s="137"/>
      <c r="W359" s="137"/>
      <c r="X359" s="137"/>
      <c r="Y359" s="137"/>
      <c r="Z359" s="137"/>
    </row>
    <row r="360" spans="1:26" ht="15.75" customHeight="1" x14ac:dyDescent="0.25">
      <c r="A360" s="137"/>
      <c r="B360" s="137"/>
      <c r="C360" s="137"/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  <c r="P360" s="137"/>
      <c r="Q360" s="137"/>
      <c r="R360" s="137"/>
      <c r="S360" s="137"/>
      <c r="T360" s="137"/>
      <c r="U360" s="137"/>
      <c r="V360" s="137"/>
      <c r="W360" s="137"/>
      <c r="X360" s="137"/>
      <c r="Y360" s="137"/>
      <c r="Z360" s="137"/>
    </row>
    <row r="361" spans="1:26" ht="15.75" customHeight="1" x14ac:dyDescent="0.25">
      <c r="A361" s="137"/>
      <c r="B361" s="137"/>
      <c r="C361" s="137"/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  <c r="O361" s="137"/>
      <c r="P361" s="137"/>
      <c r="Q361" s="137"/>
      <c r="R361" s="137"/>
      <c r="S361" s="137"/>
      <c r="T361" s="137"/>
      <c r="U361" s="137"/>
      <c r="V361" s="137"/>
      <c r="W361" s="137"/>
      <c r="X361" s="137"/>
      <c r="Y361" s="137"/>
      <c r="Z361" s="137"/>
    </row>
    <row r="362" spans="1:26" ht="15.75" customHeight="1" x14ac:dyDescent="0.25">
      <c r="A362" s="137"/>
      <c r="B362" s="137"/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37"/>
      <c r="Q362" s="137"/>
      <c r="R362" s="137"/>
      <c r="S362" s="137"/>
      <c r="T362" s="137"/>
      <c r="U362" s="137"/>
      <c r="V362" s="137"/>
      <c r="W362" s="137"/>
      <c r="X362" s="137"/>
      <c r="Y362" s="137"/>
      <c r="Z362" s="137"/>
    </row>
    <row r="363" spans="1:26" ht="15.75" customHeight="1" x14ac:dyDescent="0.25">
      <c r="A363" s="137"/>
      <c r="B363" s="137"/>
      <c r="C363" s="137"/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  <c r="O363" s="137"/>
      <c r="P363" s="137"/>
      <c r="Q363" s="137"/>
      <c r="R363" s="137"/>
      <c r="S363" s="137"/>
      <c r="T363" s="137"/>
      <c r="U363" s="137"/>
      <c r="V363" s="137"/>
      <c r="W363" s="137"/>
      <c r="X363" s="137"/>
      <c r="Y363" s="137"/>
      <c r="Z363" s="137"/>
    </row>
    <row r="364" spans="1:26" ht="15.75" customHeight="1" x14ac:dyDescent="0.25">
      <c r="A364" s="137"/>
      <c r="B364" s="137"/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  <c r="T364" s="137"/>
      <c r="U364" s="137"/>
      <c r="V364" s="137"/>
      <c r="W364" s="137"/>
      <c r="X364" s="137"/>
      <c r="Y364" s="137"/>
      <c r="Z364" s="137"/>
    </row>
    <row r="365" spans="1:26" ht="15.75" customHeight="1" x14ac:dyDescent="0.25">
      <c r="A365" s="137"/>
      <c r="B365" s="137"/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37"/>
      <c r="Q365" s="137"/>
      <c r="R365" s="137"/>
      <c r="S365" s="137"/>
      <c r="T365" s="137"/>
      <c r="U365" s="137"/>
      <c r="V365" s="137"/>
      <c r="W365" s="137"/>
      <c r="X365" s="137"/>
      <c r="Y365" s="137"/>
      <c r="Z365" s="137"/>
    </row>
    <row r="366" spans="1:26" ht="15.75" customHeight="1" x14ac:dyDescent="0.25">
      <c r="A366" s="137"/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7"/>
      <c r="R366" s="137"/>
      <c r="S366" s="137"/>
      <c r="T366" s="137"/>
      <c r="U366" s="137"/>
      <c r="V366" s="137"/>
      <c r="W366" s="137"/>
      <c r="X366" s="137"/>
      <c r="Y366" s="137"/>
      <c r="Z366" s="137"/>
    </row>
    <row r="367" spans="1:26" ht="15.75" customHeight="1" x14ac:dyDescent="0.25">
      <c r="A367" s="137"/>
      <c r="B367" s="137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7"/>
      <c r="R367" s="137"/>
      <c r="S367" s="137"/>
      <c r="T367" s="137"/>
      <c r="U367" s="137"/>
      <c r="V367" s="137"/>
      <c r="W367" s="137"/>
      <c r="X367" s="137"/>
      <c r="Y367" s="137"/>
      <c r="Z367" s="137"/>
    </row>
    <row r="368" spans="1:26" ht="15.75" customHeight="1" x14ac:dyDescent="0.25">
      <c r="A368" s="137"/>
      <c r="B368" s="137"/>
      <c r="C368" s="137"/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  <c r="O368" s="137"/>
      <c r="P368" s="137"/>
      <c r="Q368" s="137"/>
      <c r="R368" s="137"/>
      <c r="S368" s="137"/>
      <c r="T368" s="137"/>
      <c r="U368" s="137"/>
      <c r="V368" s="137"/>
      <c r="W368" s="137"/>
      <c r="X368" s="137"/>
      <c r="Y368" s="137"/>
      <c r="Z368" s="137"/>
    </row>
    <row r="369" spans="1:26" ht="15.75" customHeight="1" x14ac:dyDescent="0.25">
      <c r="A369" s="137"/>
      <c r="B369" s="137"/>
      <c r="C369" s="137"/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  <c r="O369" s="137"/>
      <c r="P369" s="137"/>
      <c r="Q369" s="137"/>
      <c r="R369" s="137"/>
      <c r="S369" s="137"/>
      <c r="T369" s="137"/>
      <c r="U369" s="137"/>
      <c r="V369" s="137"/>
      <c r="W369" s="137"/>
      <c r="X369" s="137"/>
      <c r="Y369" s="137"/>
      <c r="Z369" s="137"/>
    </row>
    <row r="370" spans="1:26" ht="15.75" customHeight="1" x14ac:dyDescent="0.25">
      <c r="A370" s="137"/>
      <c r="B370" s="137"/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37"/>
      <c r="Q370" s="137"/>
      <c r="R370" s="137"/>
      <c r="S370" s="137"/>
      <c r="T370" s="137"/>
      <c r="U370" s="137"/>
      <c r="V370" s="137"/>
      <c r="W370" s="137"/>
      <c r="X370" s="137"/>
      <c r="Y370" s="137"/>
      <c r="Z370" s="137"/>
    </row>
    <row r="371" spans="1:26" ht="15.75" customHeight="1" x14ac:dyDescent="0.25">
      <c r="A371" s="137"/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7"/>
      <c r="R371" s="137"/>
      <c r="S371" s="137"/>
      <c r="T371" s="137"/>
      <c r="U371" s="137"/>
      <c r="V371" s="137"/>
      <c r="W371" s="137"/>
      <c r="X371" s="137"/>
      <c r="Y371" s="137"/>
      <c r="Z371" s="137"/>
    </row>
    <row r="372" spans="1:26" ht="15.75" customHeight="1" x14ac:dyDescent="0.25">
      <c r="A372" s="137"/>
      <c r="B372" s="137"/>
      <c r="C372" s="137"/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  <c r="O372" s="137"/>
      <c r="P372" s="137"/>
      <c r="Q372" s="137"/>
      <c r="R372" s="137"/>
      <c r="S372" s="137"/>
      <c r="T372" s="137"/>
      <c r="U372" s="137"/>
      <c r="V372" s="137"/>
      <c r="W372" s="137"/>
      <c r="X372" s="137"/>
      <c r="Y372" s="137"/>
      <c r="Z372" s="137"/>
    </row>
    <row r="373" spans="1:26" ht="15.75" customHeight="1" x14ac:dyDescent="0.25">
      <c r="A373" s="137"/>
      <c r="B373" s="137"/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37"/>
      <c r="Q373" s="137"/>
      <c r="R373" s="137"/>
      <c r="S373" s="137"/>
      <c r="T373" s="137"/>
      <c r="U373" s="137"/>
      <c r="V373" s="137"/>
      <c r="W373" s="137"/>
      <c r="X373" s="137"/>
      <c r="Y373" s="137"/>
      <c r="Z373" s="137"/>
    </row>
    <row r="374" spans="1:26" ht="15.75" customHeight="1" x14ac:dyDescent="0.25">
      <c r="A374" s="137"/>
      <c r="B374" s="137"/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  <c r="T374" s="137"/>
      <c r="U374" s="137"/>
      <c r="V374" s="137"/>
      <c r="W374" s="137"/>
      <c r="X374" s="137"/>
      <c r="Y374" s="137"/>
      <c r="Z374" s="137"/>
    </row>
    <row r="375" spans="1:26" ht="15.75" customHeight="1" x14ac:dyDescent="0.25">
      <c r="A375" s="137"/>
      <c r="B375" s="137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  <c r="P375" s="137"/>
      <c r="Q375" s="137"/>
      <c r="R375" s="137"/>
      <c r="S375" s="137"/>
      <c r="T375" s="137"/>
      <c r="U375" s="137"/>
      <c r="V375" s="137"/>
      <c r="W375" s="137"/>
      <c r="X375" s="137"/>
      <c r="Y375" s="137"/>
      <c r="Z375" s="137"/>
    </row>
    <row r="376" spans="1:26" ht="15.75" customHeight="1" x14ac:dyDescent="0.25">
      <c r="A376" s="137"/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37"/>
      <c r="Q376" s="137"/>
      <c r="R376" s="137"/>
      <c r="S376" s="137"/>
      <c r="T376" s="137"/>
      <c r="U376" s="137"/>
      <c r="V376" s="137"/>
      <c r="W376" s="137"/>
      <c r="X376" s="137"/>
      <c r="Y376" s="137"/>
      <c r="Z376" s="137"/>
    </row>
    <row r="377" spans="1:26" ht="15.75" customHeight="1" x14ac:dyDescent="0.25">
      <c r="A377" s="137"/>
      <c r="B377" s="137"/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  <c r="Z377" s="137"/>
    </row>
    <row r="378" spans="1:26" ht="15.75" customHeight="1" x14ac:dyDescent="0.25">
      <c r="A378" s="137"/>
      <c r="B378" s="137"/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  <c r="Z378" s="137"/>
    </row>
    <row r="379" spans="1:26" ht="15.75" customHeight="1" x14ac:dyDescent="0.25">
      <c r="A379" s="137"/>
      <c r="B379" s="137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</row>
    <row r="380" spans="1:26" ht="15.75" customHeight="1" x14ac:dyDescent="0.25">
      <c r="A380" s="137"/>
      <c r="B380" s="137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7"/>
      <c r="Z380" s="137"/>
    </row>
    <row r="381" spans="1:26" ht="15.75" customHeight="1" x14ac:dyDescent="0.25">
      <c r="A381" s="137"/>
      <c r="B381" s="137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37"/>
      <c r="Q381" s="137"/>
      <c r="R381" s="137"/>
      <c r="S381" s="137"/>
      <c r="T381" s="137"/>
      <c r="U381" s="137"/>
      <c r="V381" s="137"/>
      <c r="W381" s="137"/>
      <c r="X381" s="137"/>
      <c r="Y381" s="137"/>
      <c r="Z381" s="137"/>
    </row>
    <row r="382" spans="1:26" ht="15.75" customHeight="1" x14ac:dyDescent="0.25">
      <c r="A382" s="137"/>
      <c r="B382" s="137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37"/>
      <c r="Q382" s="137"/>
      <c r="R382" s="137"/>
      <c r="S382" s="137"/>
      <c r="T382" s="137"/>
      <c r="U382" s="137"/>
      <c r="V382" s="137"/>
      <c r="W382" s="137"/>
      <c r="X382" s="137"/>
      <c r="Y382" s="137"/>
      <c r="Z382" s="137"/>
    </row>
    <row r="383" spans="1:26" ht="15.75" customHeight="1" x14ac:dyDescent="0.25">
      <c r="A383" s="137"/>
      <c r="B383" s="137"/>
      <c r="C383" s="137"/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  <c r="O383" s="137"/>
      <c r="P383" s="137"/>
      <c r="Q383" s="137"/>
      <c r="R383" s="137"/>
      <c r="S383" s="137"/>
      <c r="T383" s="137"/>
      <c r="U383" s="137"/>
      <c r="V383" s="137"/>
      <c r="W383" s="137"/>
      <c r="X383" s="137"/>
      <c r="Y383" s="137"/>
      <c r="Z383" s="137"/>
    </row>
    <row r="384" spans="1:26" ht="15.75" customHeight="1" x14ac:dyDescent="0.25">
      <c r="A384" s="137"/>
      <c r="B384" s="137"/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  <c r="O384" s="137"/>
      <c r="P384" s="137"/>
      <c r="Q384" s="137"/>
      <c r="R384" s="137"/>
      <c r="S384" s="137"/>
      <c r="T384" s="137"/>
      <c r="U384" s="137"/>
      <c r="V384" s="137"/>
      <c r="W384" s="137"/>
      <c r="X384" s="137"/>
      <c r="Y384" s="137"/>
      <c r="Z384" s="137"/>
    </row>
    <row r="385" spans="1:26" ht="15.75" customHeight="1" x14ac:dyDescent="0.25">
      <c r="A385" s="137"/>
      <c r="B385" s="137"/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  <c r="T385" s="137"/>
      <c r="U385" s="137"/>
      <c r="V385" s="137"/>
      <c r="W385" s="137"/>
      <c r="X385" s="137"/>
      <c r="Y385" s="137"/>
      <c r="Z385" s="137"/>
    </row>
    <row r="386" spans="1:26" ht="15.75" customHeight="1" x14ac:dyDescent="0.25">
      <c r="A386" s="137"/>
      <c r="B386" s="137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  <c r="T386" s="137"/>
      <c r="U386" s="137"/>
      <c r="V386" s="137"/>
      <c r="W386" s="137"/>
      <c r="X386" s="137"/>
      <c r="Y386" s="137"/>
      <c r="Z386" s="137"/>
    </row>
    <row r="387" spans="1:26" ht="15.75" customHeight="1" x14ac:dyDescent="0.25">
      <c r="A387" s="137"/>
      <c r="B387" s="137"/>
      <c r="C387" s="137"/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  <c r="O387" s="137"/>
      <c r="P387" s="137"/>
      <c r="Q387" s="137"/>
      <c r="R387" s="137"/>
      <c r="S387" s="137"/>
      <c r="T387" s="137"/>
      <c r="U387" s="137"/>
      <c r="V387" s="137"/>
      <c r="W387" s="137"/>
      <c r="X387" s="137"/>
      <c r="Y387" s="137"/>
      <c r="Z387" s="137"/>
    </row>
    <row r="388" spans="1:26" ht="15.75" customHeight="1" x14ac:dyDescent="0.25">
      <c r="A388" s="137"/>
      <c r="B388" s="137"/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  <c r="O388" s="137"/>
      <c r="P388" s="137"/>
      <c r="Q388" s="137"/>
      <c r="R388" s="137"/>
      <c r="S388" s="137"/>
      <c r="T388" s="137"/>
      <c r="U388" s="137"/>
      <c r="V388" s="137"/>
      <c r="W388" s="137"/>
      <c r="X388" s="137"/>
      <c r="Y388" s="137"/>
      <c r="Z388" s="137"/>
    </row>
    <row r="389" spans="1:26" ht="15.75" customHeight="1" x14ac:dyDescent="0.25">
      <c r="A389" s="137"/>
      <c r="B389" s="137"/>
      <c r="C389" s="137"/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  <c r="O389" s="137"/>
      <c r="P389" s="137"/>
      <c r="Q389" s="137"/>
      <c r="R389" s="137"/>
      <c r="S389" s="137"/>
      <c r="T389" s="137"/>
      <c r="U389" s="137"/>
      <c r="V389" s="137"/>
      <c r="W389" s="137"/>
      <c r="X389" s="137"/>
      <c r="Y389" s="137"/>
      <c r="Z389" s="137"/>
    </row>
    <row r="390" spans="1:26" ht="15.75" customHeight="1" x14ac:dyDescent="0.25">
      <c r="A390" s="137"/>
      <c r="B390" s="137"/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  <c r="O390" s="137"/>
      <c r="P390" s="137"/>
      <c r="Q390" s="137"/>
      <c r="R390" s="137"/>
      <c r="S390" s="137"/>
      <c r="T390" s="137"/>
      <c r="U390" s="137"/>
      <c r="V390" s="137"/>
      <c r="W390" s="137"/>
      <c r="X390" s="137"/>
      <c r="Y390" s="137"/>
      <c r="Z390" s="137"/>
    </row>
    <row r="391" spans="1:26" ht="15.75" customHeight="1" x14ac:dyDescent="0.25">
      <c r="A391" s="137"/>
      <c r="B391" s="137"/>
      <c r="C391" s="137"/>
      <c r="D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  <c r="O391" s="137"/>
      <c r="P391" s="137"/>
      <c r="Q391" s="137"/>
      <c r="R391" s="137"/>
      <c r="S391" s="137"/>
      <c r="T391" s="137"/>
      <c r="U391" s="137"/>
      <c r="V391" s="137"/>
      <c r="W391" s="137"/>
      <c r="X391" s="137"/>
      <c r="Y391" s="137"/>
      <c r="Z391" s="137"/>
    </row>
    <row r="392" spans="1:26" ht="15.75" customHeight="1" x14ac:dyDescent="0.25">
      <c r="A392" s="137"/>
      <c r="B392" s="137"/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  <c r="P392" s="137"/>
      <c r="Q392" s="137"/>
      <c r="R392" s="137"/>
      <c r="S392" s="137"/>
      <c r="T392" s="137"/>
      <c r="U392" s="137"/>
      <c r="V392" s="137"/>
      <c r="W392" s="137"/>
      <c r="X392" s="137"/>
      <c r="Y392" s="137"/>
      <c r="Z392" s="137"/>
    </row>
    <row r="393" spans="1:26" ht="15.75" customHeight="1" x14ac:dyDescent="0.25">
      <c r="A393" s="137"/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  <c r="P393" s="137"/>
      <c r="Q393" s="137"/>
      <c r="R393" s="137"/>
      <c r="S393" s="137"/>
      <c r="T393" s="137"/>
      <c r="U393" s="137"/>
      <c r="V393" s="137"/>
      <c r="W393" s="137"/>
      <c r="X393" s="137"/>
      <c r="Y393" s="137"/>
      <c r="Z393" s="137"/>
    </row>
    <row r="394" spans="1:26" ht="15.75" customHeight="1" x14ac:dyDescent="0.25">
      <c r="A394" s="137"/>
      <c r="B394" s="137"/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37"/>
      <c r="Q394" s="137"/>
      <c r="R394" s="137"/>
      <c r="S394" s="137"/>
      <c r="T394" s="137"/>
      <c r="U394" s="137"/>
      <c r="V394" s="137"/>
      <c r="W394" s="137"/>
      <c r="X394" s="137"/>
      <c r="Y394" s="137"/>
      <c r="Z394" s="137"/>
    </row>
    <row r="395" spans="1:26" ht="15.75" customHeight="1" x14ac:dyDescent="0.25">
      <c r="A395" s="137"/>
      <c r="B395" s="137"/>
      <c r="C395" s="137"/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  <c r="O395" s="137"/>
      <c r="P395" s="137"/>
      <c r="Q395" s="137"/>
      <c r="R395" s="137"/>
      <c r="S395" s="137"/>
      <c r="T395" s="137"/>
      <c r="U395" s="137"/>
      <c r="V395" s="137"/>
      <c r="W395" s="137"/>
      <c r="X395" s="137"/>
      <c r="Y395" s="137"/>
      <c r="Z395" s="137"/>
    </row>
    <row r="396" spans="1:26" ht="15.75" customHeight="1" x14ac:dyDescent="0.25">
      <c r="A396" s="137"/>
      <c r="B396" s="137"/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37"/>
      <c r="Q396" s="137"/>
      <c r="R396" s="137"/>
      <c r="S396" s="137"/>
      <c r="T396" s="137"/>
      <c r="U396" s="137"/>
      <c r="V396" s="137"/>
      <c r="W396" s="137"/>
      <c r="X396" s="137"/>
      <c r="Y396" s="137"/>
      <c r="Z396" s="137"/>
    </row>
    <row r="397" spans="1:26" ht="15.75" customHeight="1" x14ac:dyDescent="0.25">
      <c r="A397" s="137"/>
      <c r="B397" s="137"/>
      <c r="C397" s="137"/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  <c r="O397" s="137"/>
      <c r="P397" s="137"/>
      <c r="Q397" s="137"/>
      <c r="R397" s="137"/>
      <c r="S397" s="137"/>
      <c r="T397" s="137"/>
      <c r="U397" s="137"/>
      <c r="V397" s="137"/>
      <c r="W397" s="137"/>
      <c r="X397" s="137"/>
      <c r="Y397" s="137"/>
      <c r="Z397" s="137"/>
    </row>
    <row r="398" spans="1:26" ht="15.75" customHeight="1" x14ac:dyDescent="0.25">
      <c r="A398" s="137"/>
      <c r="B398" s="137"/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  <c r="T398" s="137"/>
      <c r="U398" s="137"/>
      <c r="V398" s="137"/>
      <c r="W398" s="137"/>
      <c r="X398" s="137"/>
      <c r="Y398" s="137"/>
      <c r="Z398" s="137"/>
    </row>
    <row r="399" spans="1:26" ht="15.75" customHeight="1" x14ac:dyDescent="0.25">
      <c r="A399" s="137"/>
      <c r="B399" s="137"/>
      <c r="C399" s="137"/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  <c r="O399" s="137"/>
      <c r="P399" s="137"/>
      <c r="Q399" s="137"/>
      <c r="R399" s="137"/>
      <c r="S399" s="137"/>
      <c r="T399" s="137"/>
      <c r="U399" s="137"/>
      <c r="V399" s="137"/>
      <c r="W399" s="137"/>
      <c r="X399" s="137"/>
      <c r="Y399" s="137"/>
      <c r="Z399" s="137"/>
    </row>
    <row r="400" spans="1:26" ht="15.75" customHeight="1" x14ac:dyDescent="0.25">
      <c r="A400" s="137"/>
      <c r="B400" s="137"/>
      <c r="C400" s="137"/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  <c r="O400" s="137"/>
      <c r="P400" s="137"/>
      <c r="Q400" s="137"/>
      <c r="R400" s="137"/>
      <c r="S400" s="137"/>
      <c r="T400" s="137"/>
      <c r="U400" s="137"/>
      <c r="V400" s="137"/>
      <c r="W400" s="137"/>
      <c r="X400" s="137"/>
      <c r="Y400" s="137"/>
      <c r="Z400" s="137"/>
    </row>
    <row r="401" spans="1:26" ht="15.75" customHeight="1" x14ac:dyDescent="0.25">
      <c r="A401" s="137"/>
      <c r="B401" s="137"/>
      <c r="C401" s="137"/>
      <c r="D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  <c r="O401" s="137"/>
      <c r="P401" s="137"/>
      <c r="Q401" s="137"/>
      <c r="R401" s="137"/>
      <c r="S401" s="137"/>
      <c r="T401" s="137"/>
      <c r="U401" s="137"/>
      <c r="V401" s="137"/>
      <c r="W401" s="137"/>
      <c r="X401" s="137"/>
      <c r="Y401" s="137"/>
      <c r="Z401" s="137"/>
    </row>
    <row r="402" spans="1:26" ht="15.75" customHeight="1" x14ac:dyDescent="0.25">
      <c r="A402" s="137"/>
      <c r="B402" s="137"/>
      <c r="C402" s="137"/>
      <c r="D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  <c r="O402" s="137"/>
      <c r="P402" s="137"/>
      <c r="Q402" s="137"/>
      <c r="R402" s="137"/>
      <c r="S402" s="137"/>
      <c r="T402" s="137"/>
      <c r="U402" s="137"/>
      <c r="V402" s="137"/>
      <c r="W402" s="137"/>
      <c r="X402" s="137"/>
      <c r="Y402" s="137"/>
      <c r="Z402" s="137"/>
    </row>
    <row r="403" spans="1:26" ht="15.75" customHeight="1" x14ac:dyDescent="0.25">
      <c r="A403" s="137"/>
      <c r="B403" s="137"/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7"/>
      <c r="R403" s="137"/>
      <c r="S403" s="137"/>
      <c r="T403" s="137"/>
      <c r="U403" s="137"/>
      <c r="V403" s="137"/>
      <c r="W403" s="137"/>
      <c r="X403" s="137"/>
      <c r="Y403" s="137"/>
      <c r="Z403" s="137"/>
    </row>
    <row r="404" spans="1:26" ht="15.75" customHeight="1" x14ac:dyDescent="0.25">
      <c r="A404" s="137"/>
      <c r="B404" s="137"/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37"/>
      <c r="Q404" s="137"/>
      <c r="R404" s="137"/>
      <c r="S404" s="137"/>
      <c r="T404" s="137"/>
      <c r="U404" s="137"/>
      <c r="V404" s="137"/>
      <c r="W404" s="137"/>
      <c r="X404" s="137"/>
      <c r="Y404" s="137"/>
      <c r="Z404" s="137"/>
    </row>
    <row r="405" spans="1:26" ht="15.75" customHeight="1" x14ac:dyDescent="0.25">
      <c r="A405" s="137"/>
      <c r="B405" s="137"/>
      <c r="C405" s="137"/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  <c r="O405" s="137"/>
      <c r="P405" s="137"/>
      <c r="Q405" s="137"/>
      <c r="R405" s="137"/>
      <c r="S405" s="137"/>
      <c r="T405" s="137"/>
      <c r="U405" s="137"/>
      <c r="V405" s="137"/>
      <c r="W405" s="137"/>
      <c r="X405" s="137"/>
      <c r="Y405" s="137"/>
      <c r="Z405" s="137"/>
    </row>
    <row r="406" spans="1:26" ht="15.75" customHeight="1" x14ac:dyDescent="0.25">
      <c r="A406" s="137"/>
      <c r="B406" s="137"/>
      <c r="C406" s="137"/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  <c r="O406" s="137"/>
      <c r="P406" s="137"/>
      <c r="Q406" s="137"/>
      <c r="R406" s="137"/>
      <c r="S406" s="137"/>
      <c r="T406" s="137"/>
      <c r="U406" s="137"/>
      <c r="V406" s="137"/>
      <c r="W406" s="137"/>
      <c r="X406" s="137"/>
      <c r="Y406" s="137"/>
      <c r="Z406" s="137"/>
    </row>
    <row r="407" spans="1:26" ht="15.75" customHeight="1" x14ac:dyDescent="0.25">
      <c r="A407" s="137"/>
      <c r="B407" s="137"/>
      <c r="C407" s="137"/>
      <c r="D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  <c r="O407" s="137"/>
      <c r="P407" s="137"/>
      <c r="Q407" s="137"/>
      <c r="R407" s="137"/>
      <c r="S407" s="137"/>
      <c r="T407" s="137"/>
      <c r="U407" s="137"/>
      <c r="V407" s="137"/>
      <c r="W407" s="137"/>
      <c r="X407" s="137"/>
      <c r="Y407" s="137"/>
      <c r="Z407" s="137"/>
    </row>
    <row r="408" spans="1:26" ht="15.75" customHeight="1" x14ac:dyDescent="0.25">
      <c r="A408" s="137"/>
      <c r="B408" s="137"/>
      <c r="C408" s="137"/>
      <c r="D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  <c r="O408" s="137"/>
      <c r="P408" s="137"/>
      <c r="Q408" s="137"/>
      <c r="R408" s="137"/>
      <c r="S408" s="137"/>
      <c r="T408" s="137"/>
      <c r="U408" s="137"/>
      <c r="V408" s="137"/>
      <c r="W408" s="137"/>
      <c r="X408" s="137"/>
      <c r="Y408" s="137"/>
      <c r="Z408" s="137"/>
    </row>
    <row r="409" spans="1:26" ht="15.75" customHeight="1" x14ac:dyDescent="0.25">
      <c r="A409" s="137"/>
      <c r="B409" s="137"/>
      <c r="C409" s="137"/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  <c r="O409" s="137"/>
      <c r="P409" s="137"/>
      <c r="Q409" s="137"/>
      <c r="R409" s="137"/>
      <c r="S409" s="137"/>
      <c r="T409" s="137"/>
      <c r="U409" s="137"/>
      <c r="V409" s="137"/>
      <c r="W409" s="137"/>
      <c r="X409" s="137"/>
      <c r="Y409" s="137"/>
      <c r="Z409" s="137"/>
    </row>
    <row r="410" spans="1:26" ht="15.75" customHeight="1" x14ac:dyDescent="0.25">
      <c r="A410" s="137"/>
      <c r="B410" s="137"/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  <c r="O410" s="137"/>
      <c r="P410" s="137"/>
      <c r="Q410" s="137"/>
      <c r="R410" s="137"/>
      <c r="S410" s="137"/>
      <c r="T410" s="137"/>
      <c r="U410" s="137"/>
      <c r="V410" s="137"/>
      <c r="W410" s="137"/>
      <c r="X410" s="137"/>
      <c r="Y410" s="137"/>
      <c r="Z410" s="137"/>
    </row>
    <row r="411" spans="1:26" ht="15.75" customHeight="1" x14ac:dyDescent="0.25">
      <c r="A411" s="137"/>
      <c r="B411" s="137"/>
      <c r="C411" s="137"/>
      <c r="D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  <c r="O411" s="137"/>
      <c r="P411" s="137"/>
      <c r="Q411" s="137"/>
      <c r="R411" s="137"/>
      <c r="S411" s="137"/>
      <c r="T411" s="137"/>
      <c r="U411" s="137"/>
      <c r="V411" s="137"/>
      <c r="W411" s="137"/>
      <c r="X411" s="137"/>
      <c r="Y411" s="137"/>
      <c r="Z411" s="137"/>
    </row>
    <row r="412" spans="1:26" ht="15.75" customHeight="1" x14ac:dyDescent="0.25">
      <c r="A412" s="137"/>
      <c r="B412" s="137"/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  <c r="P412" s="137"/>
      <c r="Q412" s="137"/>
      <c r="R412" s="137"/>
      <c r="S412" s="137"/>
      <c r="T412" s="137"/>
      <c r="U412" s="137"/>
      <c r="V412" s="137"/>
      <c r="W412" s="137"/>
      <c r="X412" s="137"/>
      <c r="Y412" s="137"/>
      <c r="Z412" s="137"/>
    </row>
    <row r="413" spans="1:26" ht="15.75" customHeight="1" x14ac:dyDescent="0.25">
      <c r="A413" s="137"/>
      <c r="B413" s="137"/>
      <c r="C413" s="137"/>
      <c r="D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  <c r="O413" s="137"/>
      <c r="P413" s="137"/>
      <c r="Q413" s="137"/>
      <c r="R413" s="137"/>
      <c r="S413" s="137"/>
      <c r="T413" s="137"/>
      <c r="U413" s="137"/>
      <c r="V413" s="137"/>
      <c r="W413" s="137"/>
      <c r="X413" s="137"/>
      <c r="Y413" s="137"/>
      <c r="Z413" s="137"/>
    </row>
    <row r="414" spans="1:26" ht="15.75" customHeight="1" x14ac:dyDescent="0.25">
      <c r="A414" s="137"/>
      <c r="B414" s="137"/>
      <c r="C414" s="137"/>
      <c r="D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  <c r="O414" s="137"/>
      <c r="P414" s="137"/>
      <c r="Q414" s="137"/>
      <c r="R414" s="137"/>
      <c r="S414" s="137"/>
      <c r="T414" s="137"/>
      <c r="U414" s="137"/>
      <c r="V414" s="137"/>
      <c r="W414" s="137"/>
      <c r="X414" s="137"/>
      <c r="Y414" s="137"/>
      <c r="Z414" s="137"/>
    </row>
    <row r="415" spans="1:26" ht="15.75" customHeight="1" x14ac:dyDescent="0.25">
      <c r="A415" s="137"/>
      <c r="B415" s="137"/>
      <c r="C415" s="137"/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  <c r="O415" s="137"/>
      <c r="P415" s="137"/>
      <c r="Q415" s="137"/>
      <c r="R415" s="137"/>
      <c r="S415" s="137"/>
      <c r="T415" s="137"/>
      <c r="U415" s="137"/>
      <c r="V415" s="137"/>
      <c r="W415" s="137"/>
      <c r="X415" s="137"/>
      <c r="Y415" s="137"/>
      <c r="Z415" s="137"/>
    </row>
    <row r="416" spans="1:26" ht="15.75" customHeight="1" x14ac:dyDescent="0.25">
      <c r="A416" s="137"/>
      <c r="B416" s="137"/>
      <c r="C416" s="137"/>
      <c r="D416" s="137"/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  <c r="O416" s="137"/>
      <c r="P416" s="137"/>
      <c r="Q416" s="137"/>
      <c r="R416" s="137"/>
      <c r="S416" s="137"/>
      <c r="T416" s="137"/>
      <c r="U416" s="137"/>
      <c r="V416" s="137"/>
      <c r="W416" s="137"/>
      <c r="X416" s="137"/>
      <c r="Y416" s="137"/>
      <c r="Z416" s="137"/>
    </row>
    <row r="417" spans="1:26" ht="15.75" customHeight="1" x14ac:dyDescent="0.25">
      <c r="A417" s="137"/>
      <c r="B417" s="137"/>
      <c r="C417" s="137"/>
      <c r="D417" s="137"/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  <c r="O417" s="137"/>
      <c r="P417" s="137"/>
      <c r="Q417" s="137"/>
      <c r="R417" s="137"/>
      <c r="S417" s="137"/>
      <c r="T417" s="137"/>
      <c r="U417" s="137"/>
      <c r="V417" s="137"/>
      <c r="W417" s="137"/>
      <c r="X417" s="137"/>
      <c r="Y417" s="137"/>
      <c r="Z417" s="137"/>
    </row>
    <row r="418" spans="1:26" ht="15.75" customHeight="1" x14ac:dyDescent="0.25">
      <c r="A418" s="137"/>
      <c r="B418" s="137"/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37"/>
      <c r="Q418" s="137"/>
      <c r="R418" s="137"/>
      <c r="S418" s="137"/>
      <c r="T418" s="137"/>
      <c r="U418" s="137"/>
      <c r="V418" s="137"/>
      <c r="W418" s="137"/>
      <c r="X418" s="137"/>
      <c r="Y418" s="137"/>
      <c r="Z418" s="137"/>
    </row>
    <row r="419" spans="1:26" ht="15.75" customHeight="1" x14ac:dyDescent="0.25">
      <c r="A419" s="137"/>
      <c r="B419" s="137"/>
      <c r="C419" s="137"/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  <c r="O419" s="137"/>
      <c r="P419" s="137"/>
      <c r="Q419" s="137"/>
      <c r="R419" s="137"/>
      <c r="S419" s="137"/>
      <c r="T419" s="137"/>
      <c r="U419" s="137"/>
      <c r="V419" s="137"/>
      <c r="W419" s="137"/>
      <c r="X419" s="137"/>
      <c r="Y419" s="137"/>
      <c r="Z419" s="137"/>
    </row>
    <row r="420" spans="1:26" ht="15.75" customHeight="1" x14ac:dyDescent="0.25">
      <c r="A420" s="137"/>
      <c r="B420" s="137"/>
      <c r="C420" s="137"/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  <c r="N420" s="137"/>
      <c r="O420" s="137"/>
      <c r="P420" s="137"/>
      <c r="Q420" s="137"/>
      <c r="R420" s="137"/>
      <c r="S420" s="137"/>
      <c r="T420" s="137"/>
      <c r="U420" s="137"/>
      <c r="V420" s="137"/>
      <c r="W420" s="137"/>
      <c r="X420" s="137"/>
      <c r="Y420" s="137"/>
      <c r="Z420" s="137"/>
    </row>
    <row r="421" spans="1:26" ht="15.75" customHeight="1" x14ac:dyDescent="0.25">
      <c r="A421" s="137"/>
      <c r="B421" s="137"/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37"/>
      <c r="Q421" s="137"/>
      <c r="R421" s="137"/>
      <c r="S421" s="137"/>
      <c r="T421" s="137"/>
      <c r="U421" s="137"/>
      <c r="V421" s="137"/>
      <c r="W421" s="137"/>
      <c r="X421" s="137"/>
      <c r="Y421" s="137"/>
      <c r="Z421" s="137"/>
    </row>
    <row r="422" spans="1:26" ht="15.75" customHeight="1" x14ac:dyDescent="0.25">
      <c r="A422" s="137"/>
      <c r="B422" s="137"/>
      <c r="C422" s="137"/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  <c r="P422" s="137"/>
      <c r="Q422" s="137"/>
      <c r="R422" s="137"/>
      <c r="S422" s="137"/>
      <c r="T422" s="137"/>
      <c r="U422" s="137"/>
      <c r="V422" s="137"/>
      <c r="W422" s="137"/>
      <c r="X422" s="137"/>
      <c r="Y422" s="137"/>
      <c r="Z422" s="137"/>
    </row>
    <row r="423" spans="1:26" ht="15.75" customHeight="1" x14ac:dyDescent="0.25">
      <c r="A423" s="137"/>
      <c r="B423" s="137"/>
      <c r="C423" s="137"/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  <c r="N423" s="137"/>
      <c r="O423" s="137"/>
      <c r="P423" s="137"/>
      <c r="Q423" s="137"/>
      <c r="R423" s="137"/>
      <c r="S423" s="137"/>
      <c r="T423" s="137"/>
      <c r="U423" s="137"/>
      <c r="V423" s="137"/>
      <c r="W423" s="137"/>
      <c r="X423" s="137"/>
      <c r="Y423" s="137"/>
      <c r="Z423" s="137"/>
    </row>
    <row r="424" spans="1:26" ht="15.75" customHeight="1" x14ac:dyDescent="0.25">
      <c r="A424" s="137"/>
      <c r="B424" s="137"/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  <c r="T424" s="137"/>
      <c r="U424" s="137"/>
      <c r="V424" s="137"/>
      <c r="W424" s="137"/>
      <c r="X424" s="137"/>
      <c r="Y424" s="137"/>
      <c r="Z424" s="137"/>
    </row>
    <row r="425" spans="1:26" ht="15.75" customHeight="1" x14ac:dyDescent="0.25">
      <c r="A425" s="137"/>
      <c r="B425" s="137"/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  <c r="N425" s="137"/>
      <c r="O425" s="137"/>
      <c r="P425" s="137"/>
      <c r="Q425" s="137"/>
      <c r="R425" s="137"/>
      <c r="S425" s="137"/>
      <c r="T425" s="137"/>
      <c r="U425" s="137"/>
      <c r="V425" s="137"/>
      <c r="W425" s="137"/>
      <c r="X425" s="137"/>
      <c r="Y425" s="137"/>
      <c r="Z425" s="137"/>
    </row>
    <row r="426" spans="1:26" ht="15.75" customHeight="1" x14ac:dyDescent="0.25">
      <c r="A426" s="137"/>
      <c r="B426" s="137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  <c r="P426" s="137"/>
      <c r="Q426" s="137"/>
      <c r="R426" s="137"/>
      <c r="S426" s="137"/>
      <c r="T426" s="137"/>
      <c r="U426" s="137"/>
      <c r="V426" s="137"/>
      <c r="W426" s="137"/>
      <c r="X426" s="137"/>
      <c r="Y426" s="137"/>
      <c r="Z426" s="137"/>
    </row>
    <row r="427" spans="1:26" ht="15.75" customHeight="1" x14ac:dyDescent="0.25">
      <c r="A427" s="137"/>
      <c r="B427" s="137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  <c r="P427" s="137"/>
      <c r="Q427" s="137"/>
      <c r="R427" s="137"/>
      <c r="S427" s="137"/>
      <c r="T427" s="137"/>
      <c r="U427" s="137"/>
      <c r="V427" s="137"/>
      <c r="W427" s="137"/>
      <c r="X427" s="137"/>
      <c r="Y427" s="137"/>
      <c r="Z427" s="137"/>
    </row>
    <row r="428" spans="1:26" ht="15.75" customHeight="1" x14ac:dyDescent="0.25">
      <c r="A428" s="137"/>
      <c r="B428" s="137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  <c r="P428" s="137"/>
      <c r="Q428" s="137"/>
      <c r="R428" s="137"/>
      <c r="S428" s="137"/>
      <c r="T428" s="137"/>
      <c r="U428" s="137"/>
      <c r="V428" s="137"/>
      <c r="W428" s="137"/>
      <c r="X428" s="137"/>
      <c r="Y428" s="137"/>
      <c r="Z428" s="137"/>
    </row>
    <row r="429" spans="1:26" ht="15.75" customHeight="1" x14ac:dyDescent="0.25">
      <c r="A429" s="137"/>
      <c r="B429" s="137"/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  <c r="N429" s="137"/>
      <c r="O429" s="137"/>
      <c r="P429" s="137"/>
      <c r="Q429" s="137"/>
      <c r="R429" s="137"/>
      <c r="S429" s="137"/>
      <c r="T429" s="137"/>
      <c r="U429" s="137"/>
      <c r="V429" s="137"/>
      <c r="W429" s="137"/>
      <c r="X429" s="137"/>
      <c r="Y429" s="137"/>
      <c r="Z429" s="137"/>
    </row>
    <row r="430" spans="1:26" ht="15.75" customHeight="1" x14ac:dyDescent="0.25">
      <c r="A430" s="137"/>
      <c r="B430" s="137"/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  <c r="T430" s="137"/>
      <c r="U430" s="137"/>
      <c r="V430" s="137"/>
      <c r="W430" s="137"/>
      <c r="X430" s="137"/>
      <c r="Y430" s="137"/>
      <c r="Z430" s="137"/>
    </row>
    <row r="431" spans="1:26" ht="15.75" customHeight="1" x14ac:dyDescent="0.25">
      <c r="A431" s="137"/>
      <c r="B431" s="137"/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37"/>
      <c r="Q431" s="137"/>
      <c r="R431" s="137"/>
      <c r="S431" s="137"/>
      <c r="T431" s="137"/>
      <c r="U431" s="137"/>
      <c r="V431" s="137"/>
      <c r="W431" s="137"/>
      <c r="X431" s="137"/>
      <c r="Y431" s="137"/>
      <c r="Z431" s="137"/>
    </row>
    <row r="432" spans="1:26" ht="15.75" customHeight="1" x14ac:dyDescent="0.25">
      <c r="A432" s="137"/>
      <c r="B432" s="137"/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  <c r="Z432" s="137"/>
    </row>
    <row r="433" spans="1:26" ht="15.75" customHeight="1" x14ac:dyDescent="0.25">
      <c r="A433" s="137"/>
      <c r="B433" s="137"/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37"/>
      <c r="Q433" s="137"/>
      <c r="R433" s="137"/>
      <c r="S433" s="137"/>
      <c r="T433" s="137"/>
      <c r="U433" s="137"/>
      <c r="V433" s="137"/>
      <c r="W433" s="137"/>
      <c r="X433" s="137"/>
      <c r="Y433" s="137"/>
      <c r="Z433" s="137"/>
    </row>
    <row r="434" spans="1:26" ht="15.75" customHeight="1" x14ac:dyDescent="0.25">
      <c r="A434" s="137"/>
      <c r="B434" s="137"/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  <c r="P434" s="137"/>
      <c r="Q434" s="137"/>
      <c r="R434" s="137"/>
      <c r="S434" s="137"/>
      <c r="T434" s="137"/>
      <c r="U434" s="137"/>
      <c r="V434" s="137"/>
      <c r="W434" s="137"/>
      <c r="X434" s="137"/>
      <c r="Y434" s="137"/>
      <c r="Z434" s="137"/>
    </row>
    <row r="435" spans="1:26" ht="15.75" customHeight="1" x14ac:dyDescent="0.25">
      <c r="A435" s="137"/>
      <c r="B435" s="137"/>
      <c r="C435" s="137"/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  <c r="N435" s="137"/>
      <c r="O435" s="137"/>
      <c r="P435" s="137"/>
      <c r="Q435" s="137"/>
      <c r="R435" s="137"/>
      <c r="S435" s="137"/>
      <c r="T435" s="137"/>
      <c r="U435" s="137"/>
      <c r="V435" s="137"/>
      <c r="W435" s="137"/>
      <c r="X435" s="137"/>
      <c r="Y435" s="137"/>
      <c r="Z435" s="137"/>
    </row>
    <row r="436" spans="1:26" ht="15.75" customHeight="1" x14ac:dyDescent="0.25">
      <c r="A436" s="137"/>
      <c r="B436" s="137"/>
      <c r="C436" s="137"/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  <c r="N436" s="137"/>
      <c r="O436" s="137"/>
      <c r="P436" s="137"/>
      <c r="Q436" s="137"/>
      <c r="R436" s="137"/>
      <c r="S436" s="137"/>
      <c r="T436" s="137"/>
      <c r="U436" s="137"/>
      <c r="V436" s="137"/>
      <c r="W436" s="137"/>
      <c r="X436" s="137"/>
      <c r="Y436" s="137"/>
      <c r="Z436" s="137"/>
    </row>
    <row r="437" spans="1:26" ht="15.75" customHeight="1" x14ac:dyDescent="0.25">
      <c r="A437" s="137"/>
      <c r="B437" s="137"/>
      <c r="C437" s="137"/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  <c r="N437" s="137"/>
      <c r="O437" s="137"/>
      <c r="P437" s="137"/>
      <c r="Q437" s="137"/>
      <c r="R437" s="137"/>
      <c r="S437" s="137"/>
      <c r="T437" s="137"/>
      <c r="U437" s="137"/>
      <c r="V437" s="137"/>
      <c r="W437" s="137"/>
      <c r="X437" s="137"/>
      <c r="Y437" s="137"/>
      <c r="Z437" s="137"/>
    </row>
    <row r="438" spans="1:26" ht="15.75" customHeight="1" x14ac:dyDescent="0.25">
      <c r="A438" s="137"/>
      <c r="B438" s="137"/>
      <c r="C438" s="137"/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  <c r="N438" s="137"/>
      <c r="O438" s="137"/>
      <c r="P438" s="137"/>
      <c r="Q438" s="137"/>
      <c r="R438" s="137"/>
      <c r="S438" s="137"/>
      <c r="T438" s="137"/>
      <c r="U438" s="137"/>
      <c r="V438" s="137"/>
      <c r="W438" s="137"/>
      <c r="X438" s="137"/>
      <c r="Y438" s="137"/>
      <c r="Z438" s="137"/>
    </row>
    <row r="439" spans="1:26" ht="15.75" customHeight="1" x14ac:dyDescent="0.25">
      <c r="A439" s="137"/>
      <c r="B439" s="137"/>
      <c r="C439" s="137"/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  <c r="N439" s="137"/>
      <c r="O439" s="137"/>
      <c r="P439" s="137"/>
      <c r="Q439" s="137"/>
      <c r="R439" s="137"/>
      <c r="S439" s="137"/>
      <c r="T439" s="137"/>
      <c r="U439" s="137"/>
      <c r="V439" s="137"/>
      <c r="W439" s="137"/>
      <c r="X439" s="137"/>
      <c r="Y439" s="137"/>
      <c r="Z439" s="137"/>
    </row>
    <row r="440" spans="1:26" ht="15.75" customHeight="1" x14ac:dyDescent="0.25">
      <c r="A440" s="137"/>
      <c r="B440" s="137"/>
      <c r="C440" s="137"/>
      <c r="D440" s="137"/>
      <c r="E440" s="137"/>
      <c r="F440" s="137"/>
      <c r="G440" s="137"/>
      <c r="H440" s="137"/>
      <c r="I440" s="137"/>
      <c r="J440" s="137"/>
      <c r="K440" s="137"/>
      <c r="L440" s="137"/>
      <c r="M440" s="137"/>
      <c r="N440" s="137"/>
      <c r="O440" s="137"/>
      <c r="P440" s="137"/>
      <c r="Q440" s="137"/>
      <c r="R440" s="137"/>
      <c r="S440" s="137"/>
      <c r="T440" s="137"/>
      <c r="U440" s="137"/>
      <c r="V440" s="137"/>
      <c r="W440" s="137"/>
      <c r="X440" s="137"/>
      <c r="Y440" s="137"/>
      <c r="Z440" s="137"/>
    </row>
    <row r="441" spans="1:26" ht="15.75" customHeight="1" x14ac:dyDescent="0.25">
      <c r="A441" s="137"/>
      <c r="B441" s="137"/>
      <c r="C441" s="137"/>
      <c r="D441" s="137"/>
      <c r="E441" s="137"/>
      <c r="F441" s="137"/>
      <c r="G441" s="137"/>
      <c r="H441" s="137"/>
      <c r="I441" s="137"/>
      <c r="J441" s="137"/>
      <c r="K441" s="137"/>
      <c r="L441" s="137"/>
      <c r="M441" s="137"/>
      <c r="N441" s="137"/>
      <c r="O441" s="137"/>
      <c r="P441" s="137"/>
      <c r="Q441" s="137"/>
      <c r="R441" s="137"/>
      <c r="S441" s="137"/>
      <c r="T441" s="137"/>
      <c r="U441" s="137"/>
      <c r="V441" s="137"/>
      <c r="W441" s="137"/>
      <c r="X441" s="137"/>
      <c r="Y441" s="137"/>
      <c r="Z441" s="137"/>
    </row>
    <row r="442" spans="1:26" ht="15.75" customHeight="1" x14ac:dyDescent="0.25">
      <c r="A442" s="137"/>
      <c r="B442" s="137"/>
      <c r="C442" s="137"/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  <c r="N442" s="137"/>
      <c r="O442" s="137"/>
      <c r="P442" s="137"/>
      <c r="Q442" s="137"/>
      <c r="R442" s="137"/>
      <c r="S442" s="137"/>
      <c r="T442" s="137"/>
      <c r="U442" s="137"/>
      <c r="V442" s="137"/>
      <c r="W442" s="137"/>
      <c r="X442" s="137"/>
      <c r="Y442" s="137"/>
      <c r="Z442" s="137"/>
    </row>
    <row r="443" spans="1:26" ht="15.75" customHeight="1" x14ac:dyDescent="0.25">
      <c r="A443" s="137"/>
      <c r="B443" s="137"/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  <c r="N443" s="137"/>
      <c r="O443" s="137"/>
      <c r="P443" s="137"/>
      <c r="Q443" s="137"/>
      <c r="R443" s="137"/>
      <c r="S443" s="137"/>
      <c r="T443" s="137"/>
      <c r="U443" s="137"/>
      <c r="V443" s="137"/>
      <c r="W443" s="137"/>
      <c r="X443" s="137"/>
      <c r="Y443" s="137"/>
      <c r="Z443" s="137"/>
    </row>
    <row r="444" spans="1:26" ht="15.75" customHeight="1" x14ac:dyDescent="0.25">
      <c r="A444" s="137"/>
      <c r="B444" s="137"/>
      <c r="C444" s="137"/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  <c r="N444" s="137"/>
      <c r="O444" s="137"/>
      <c r="P444" s="137"/>
      <c r="Q444" s="137"/>
      <c r="R444" s="137"/>
      <c r="S444" s="137"/>
      <c r="T444" s="137"/>
      <c r="U444" s="137"/>
      <c r="V444" s="137"/>
      <c r="W444" s="137"/>
      <c r="X444" s="137"/>
      <c r="Y444" s="137"/>
      <c r="Z444" s="137"/>
    </row>
    <row r="445" spans="1:26" ht="15.75" customHeight="1" x14ac:dyDescent="0.25">
      <c r="A445" s="137"/>
      <c r="B445" s="137"/>
      <c r="C445" s="137"/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  <c r="N445" s="137"/>
      <c r="O445" s="137"/>
      <c r="P445" s="137"/>
      <c r="Q445" s="137"/>
      <c r="R445" s="137"/>
      <c r="S445" s="137"/>
      <c r="T445" s="137"/>
      <c r="U445" s="137"/>
      <c r="V445" s="137"/>
      <c r="W445" s="137"/>
      <c r="X445" s="137"/>
      <c r="Y445" s="137"/>
      <c r="Z445" s="137"/>
    </row>
    <row r="446" spans="1:26" ht="15.75" customHeight="1" x14ac:dyDescent="0.25">
      <c r="A446" s="137"/>
      <c r="B446" s="137"/>
      <c r="C446" s="137"/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  <c r="N446" s="137"/>
      <c r="O446" s="137"/>
      <c r="P446" s="137"/>
      <c r="Q446" s="137"/>
      <c r="R446" s="137"/>
      <c r="S446" s="137"/>
      <c r="T446" s="137"/>
      <c r="U446" s="137"/>
      <c r="V446" s="137"/>
      <c r="W446" s="137"/>
      <c r="X446" s="137"/>
      <c r="Y446" s="137"/>
      <c r="Z446" s="137"/>
    </row>
    <row r="447" spans="1:26" ht="15.75" customHeight="1" x14ac:dyDescent="0.25">
      <c r="A447" s="137"/>
      <c r="B447" s="137"/>
      <c r="C447" s="137"/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  <c r="N447" s="137"/>
      <c r="O447" s="137"/>
      <c r="P447" s="137"/>
      <c r="Q447" s="137"/>
      <c r="R447" s="137"/>
      <c r="S447" s="137"/>
      <c r="T447" s="137"/>
      <c r="U447" s="137"/>
      <c r="V447" s="137"/>
      <c r="W447" s="137"/>
      <c r="X447" s="137"/>
      <c r="Y447" s="137"/>
      <c r="Z447" s="137"/>
    </row>
    <row r="448" spans="1:26" ht="15.75" customHeight="1" x14ac:dyDescent="0.25">
      <c r="A448" s="137"/>
      <c r="B448" s="137"/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  <c r="P448" s="137"/>
      <c r="Q448" s="137"/>
      <c r="R448" s="137"/>
      <c r="S448" s="137"/>
      <c r="T448" s="137"/>
      <c r="U448" s="137"/>
      <c r="V448" s="137"/>
      <c r="W448" s="137"/>
      <c r="X448" s="137"/>
      <c r="Y448" s="137"/>
      <c r="Z448" s="137"/>
    </row>
    <row r="449" spans="1:26" ht="15.75" customHeight="1" x14ac:dyDescent="0.25">
      <c r="A449" s="137"/>
      <c r="B449" s="137"/>
      <c r="C449" s="137"/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  <c r="N449" s="137"/>
      <c r="O449" s="137"/>
      <c r="P449" s="137"/>
      <c r="Q449" s="137"/>
      <c r="R449" s="137"/>
      <c r="S449" s="137"/>
      <c r="T449" s="137"/>
      <c r="U449" s="137"/>
      <c r="V449" s="137"/>
      <c r="W449" s="137"/>
      <c r="X449" s="137"/>
      <c r="Y449" s="137"/>
      <c r="Z449" s="137"/>
    </row>
    <row r="450" spans="1:26" ht="15.75" customHeight="1" x14ac:dyDescent="0.25">
      <c r="A450" s="137"/>
      <c r="B450" s="137"/>
      <c r="C450" s="137"/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  <c r="N450" s="137"/>
      <c r="O450" s="137"/>
      <c r="P450" s="137"/>
      <c r="Q450" s="137"/>
      <c r="R450" s="137"/>
      <c r="S450" s="137"/>
      <c r="T450" s="137"/>
      <c r="U450" s="137"/>
      <c r="V450" s="137"/>
      <c r="W450" s="137"/>
      <c r="X450" s="137"/>
      <c r="Y450" s="137"/>
      <c r="Z450" s="137"/>
    </row>
    <row r="451" spans="1:26" ht="15.75" customHeight="1" x14ac:dyDescent="0.25">
      <c r="A451" s="137"/>
      <c r="B451" s="137"/>
      <c r="C451" s="137"/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  <c r="N451" s="137"/>
      <c r="O451" s="137"/>
      <c r="P451" s="137"/>
      <c r="Q451" s="137"/>
      <c r="R451" s="137"/>
      <c r="S451" s="137"/>
      <c r="T451" s="137"/>
      <c r="U451" s="137"/>
      <c r="V451" s="137"/>
      <c r="W451" s="137"/>
      <c r="X451" s="137"/>
      <c r="Y451" s="137"/>
      <c r="Z451" s="137"/>
    </row>
    <row r="452" spans="1:26" ht="15.75" customHeight="1" x14ac:dyDescent="0.25">
      <c r="A452" s="137"/>
      <c r="B452" s="137"/>
      <c r="C452" s="137"/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  <c r="N452" s="137"/>
      <c r="O452" s="137"/>
      <c r="P452" s="137"/>
      <c r="Q452" s="137"/>
      <c r="R452" s="137"/>
      <c r="S452" s="137"/>
      <c r="T452" s="137"/>
      <c r="U452" s="137"/>
      <c r="V452" s="137"/>
      <c r="W452" s="137"/>
      <c r="X452" s="137"/>
      <c r="Y452" s="137"/>
      <c r="Z452" s="137"/>
    </row>
    <row r="453" spans="1:26" ht="15.75" customHeight="1" x14ac:dyDescent="0.25">
      <c r="A453" s="137"/>
      <c r="B453" s="137"/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  <c r="P453" s="137"/>
      <c r="Q453" s="137"/>
      <c r="R453" s="137"/>
      <c r="S453" s="137"/>
      <c r="T453" s="137"/>
      <c r="U453" s="137"/>
      <c r="V453" s="137"/>
      <c r="W453" s="137"/>
      <c r="X453" s="137"/>
      <c r="Y453" s="137"/>
      <c r="Z453" s="137"/>
    </row>
    <row r="454" spans="1:26" ht="15.75" customHeight="1" x14ac:dyDescent="0.25">
      <c r="A454" s="137"/>
      <c r="B454" s="137"/>
      <c r="C454" s="137"/>
      <c r="D454" s="137"/>
      <c r="E454" s="137"/>
      <c r="F454" s="137"/>
      <c r="G454" s="137"/>
      <c r="H454" s="137"/>
      <c r="I454" s="137"/>
      <c r="J454" s="137"/>
      <c r="K454" s="137"/>
      <c r="L454" s="137"/>
      <c r="M454" s="137"/>
      <c r="N454" s="137"/>
      <c r="O454" s="137"/>
      <c r="P454" s="137"/>
      <c r="Q454" s="137"/>
      <c r="R454" s="137"/>
      <c r="S454" s="137"/>
      <c r="T454" s="137"/>
      <c r="U454" s="137"/>
      <c r="V454" s="137"/>
      <c r="W454" s="137"/>
      <c r="X454" s="137"/>
      <c r="Y454" s="137"/>
      <c r="Z454" s="137"/>
    </row>
    <row r="455" spans="1:26" ht="15.75" customHeight="1" x14ac:dyDescent="0.25">
      <c r="A455" s="137"/>
      <c r="B455" s="137"/>
      <c r="C455" s="137"/>
      <c r="D455" s="137"/>
      <c r="E455" s="137"/>
      <c r="F455" s="137"/>
      <c r="G455" s="137"/>
      <c r="H455" s="137"/>
      <c r="I455" s="137"/>
      <c r="J455" s="137"/>
      <c r="K455" s="137"/>
      <c r="L455" s="137"/>
      <c r="M455" s="137"/>
      <c r="N455" s="137"/>
      <c r="O455" s="137"/>
      <c r="P455" s="137"/>
      <c r="Q455" s="137"/>
      <c r="R455" s="137"/>
      <c r="S455" s="137"/>
      <c r="T455" s="137"/>
      <c r="U455" s="137"/>
      <c r="V455" s="137"/>
      <c r="W455" s="137"/>
      <c r="X455" s="137"/>
      <c r="Y455" s="137"/>
      <c r="Z455" s="137"/>
    </row>
    <row r="456" spans="1:26" ht="15.75" customHeight="1" x14ac:dyDescent="0.25">
      <c r="A456" s="137"/>
      <c r="B456" s="137"/>
      <c r="C456" s="137"/>
      <c r="D456" s="137"/>
      <c r="E456" s="137"/>
      <c r="F456" s="137"/>
      <c r="G456" s="137"/>
      <c r="H456" s="137"/>
      <c r="I456" s="137"/>
      <c r="J456" s="137"/>
      <c r="K456" s="137"/>
      <c r="L456" s="137"/>
      <c r="M456" s="137"/>
      <c r="N456" s="137"/>
      <c r="O456" s="137"/>
      <c r="P456" s="137"/>
      <c r="Q456" s="137"/>
      <c r="R456" s="137"/>
      <c r="S456" s="137"/>
      <c r="T456" s="137"/>
      <c r="U456" s="137"/>
      <c r="V456" s="137"/>
      <c r="W456" s="137"/>
      <c r="X456" s="137"/>
      <c r="Y456" s="137"/>
      <c r="Z456" s="137"/>
    </row>
    <row r="457" spans="1:26" ht="15.75" customHeight="1" x14ac:dyDescent="0.25">
      <c r="A457" s="137"/>
      <c r="B457" s="137"/>
      <c r="C457" s="137"/>
      <c r="D457" s="137"/>
      <c r="E457" s="137"/>
      <c r="F457" s="137"/>
      <c r="G457" s="137"/>
      <c r="H457" s="137"/>
      <c r="I457" s="137"/>
      <c r="J457" s="137"/>
      <c r="K457" s="137"/>
      <c r="L457" s="137"/>
      <c r="M457" s="137"/>
      <c r="N457" s="137"/>
      <c r="O457" s="137"/>
      <c r="P457" s="137"/>
      <c r="Q457" s="137"/>
      <c r="R457" s="137"/>
      <c r="S457" s="137"/>
      <c r="T457" s="137"/>
      <c r="U457" s="137"/>
      <c r="V457" s="137"/>
      <c r="W457" s="137"/>
      <c r="X457" s="137"/>
      <c r="Y457" s="137"/>
      <c r="Z457" s="137"/>
    </row>
    <row r="458" spans="1:26" ht="15.75" customHeight="1" x14ac:dyDescent="0.25">
      <c r="A458" s="137"/>
      <c r="B458" s="137"/>
      <c r="C458" s="137"/>
      <c r="D458" s="137"/>
      <c r="E458" s="137"/>
      <c r="F458" s="137"/>
      <c r="G458" s="137"/>
      <c r="H458" s="137"/>
      <c r="I458" s="137"/>
      <c r="J458" s="137"/>
      <c r="K458" s="137"/>
      <c r="L458" s="137"/>
      <c r="M458" s="137"/>
      <c r="N458" s="137"/>
      <c r="O458" s="137"/>
      <c r="P458" s="137"/>
      <c r="Q458" s="137"/>
      <c r="R458" s="137"/>
      <c r="S458" s="137"/>
      <c r="T458" s="137"/>
      <c r="U458" s="137"/>
      <c r="V458" s="137"/>
      <c r="W458" s="137"/>
      <c r="X458" s="137"/>
      <c r="Y458" s="137"/>
      <c r="Z458" s="137"/>
    </row>
    <row r="459" spans="1:26" ht="15.75" customHeight="1" x14ac:dyDescent="0.25">
      <c r="A459" s="137"/>
      <c r="B459" s="137"/>
      <c r="C459" s="137"/>
      <c r="D459" s="137"/>
      <c r="E459" s="137"/>
      <c r="F459" s="137"/>
      <c r="G459" s="137"/>
      <c r="H459" s="137"/>
      <c r="I459" s="137"/>
      <c r="J459" s="137"/>
      <c r="K459" s="137"/>
      <c r="L459" s="137"/>
      <c r="M459" s="137"/>
      <c r="N459" s="137"/>
      <c r="O459" s="137"/>
      <c r="P459" s="137"/>
      <c r="Q459" s="137"/>
      <c r="R459" s="137"/>
      <c r="S459" s="137"/>
      <c r="T459" s="137"/>
      <c r="U459" s="137"/>
      <c r="V459" s="137"/>
      <c r="W459" s="137"/>
      <c r="X459" s="137"/>
      <c r="Y459" s="137"/>
      <c r="Z459" s="137"/>
    </row>
    <row r="460" spans="1:26" ht="15.75" customHeight="1" x14ac:dyDescent="0.25">
      <c r="A460" s="137"/>
      <c r="B460" s="137"/>
      <c r="C460" s="137"/>
      <c r="D460" s="137"/>
      <c r="E460" s="137"/>
      <c r="F460" s="137"/>
      <c r="G460" s="137"/>
      <c r="H460" s="137"/>
      <c r="I460" s="137"/>
      <c r="J460" s="137"/>
      <c r="K460" s="137"/>
      <c r="L460" s="137"/>
      <c r="M460" s="137"/>
      <c r="N460" s="137"/>
      <c r="O460" s="137"/>
      <c r="P460" s="137"/>
      <c r="Q460" s="137"/>
      <c r="R460" s="137"/>
      <c r="S460" s="137"/>
      <c r="T460" s="137"/>
      <c r="U460" s="137"/>
      <c r="V460" s="137"/>
      <c r="W460" s="137"/>
      <c r="X460" s="137"/>
      <c r="Y460" s="137"/>
      <c r="Z460" s="137"/>
    </row>
    <row r="461" spans="1:26" ht="15.75" customHeight="1" x14ac:dyDescent="0.25">
      <c r="A461" s="137"/>
      <c r="B461" s="137"/>
      <c r="C461" s="137"/>
      <c r="D461" s="137"/>
      <c r="E461" s="137"/>
      <c r="F461" s="137"/>
      <c r="G461" s="137"/>
      <c r="H461" s="137"/>
      <c r="I461" s="137"/>
      <c r="J461" s="137"/>
      <c r="K461" s="137"/>
      <c r="L461" s="137"/>
      <c r="M461" s="137"/>
      <c r="N461" s="137"/>
      <c r="O461" s="137"/>
      <c r="P461" s="137"/>
      <c r="Q461" s="137"/>
      <c r="R461" s="137"/>
      <c r="S461" s="137"/>
      <c r="T461" s="137"/>
      <c r="U461" s="137"/>
      <c r="V461" s="137"/>
      <c r="W461" s="137"/>
      <c r="X461" s="137"/>
      <c r="Y461" s="137"/>
      <c r="Z461" s="137"/>
    </row>
    <row r="462" spans="1:26" ht="15.75" customHeight="1" x14ac:dyDescent="0.25">
      <c r="A462" s="137"/>
      <c r="B462" s="137"/>
      <c r="C462" s="137"/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  <c r="N462" s="137"/>
      <c r="O462" s="137"/>
      <c r="P462" s="137"/>
      <c r="Q462" s="137"/>
      <c r="R462" s="137"/>
      <c r="S462" s="137"/>
      <c r="T462" s="137"/>
      <c r="U462" s="137"/>
      <c r="V462" s="137"/>
      <c r="W462" s="137"/>
      <c r="X462" s="137"/>
      <c r="Y462" s="137"/>
      <c r="Z462" s="137"/>
    </row>
    <row r="463" spans="1:26" ht="15.75" customHeight="1" x14ac:dyDescent="0.25">
      <c r="A463" s="137"/>
      <c r="B463" s="137"/>
      <c r="C463" s="137"/>
      <c r="D463" s="137"/>
      <c r="E463" s="137"/>
      <c r="F463" s="137"/>
      <c r="G463" s="137"/>
      <c r="H463" s="137"/>
      <c r="I463" s="137"/>
      <c r="J463" s="137"/>
      <c r="K463" s="137"/>
      <c r="L463" s="137"/>
      <c r="M463" s="137"/>
      <c r="N463" s="137"/>
      <c r="O463" s="137"/>
      <c r="P463" s="137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</row>
    <row r="464" spans="1:26" ht="15.75" customHeight="1" x14ac:dyDescent="0.25">
      <c r="A464" s="137"/>
      <c r="B464" s="137"/>
      <c r="C464" s="137"/>
      <c r="D464" s="137"/>
      <c r="E464" s="137"/>
      <c r="F464" s="137"/>
      <c r="G464" s="137"/>
      <c r="H464" s="137"/>
      <c r="I464" s="137"/>
      <c r="J464" s="137"/>
      <c r="K464" s="137"/>
      <c r="L464" s="137"/>
      <c r="M464" s="137"/>
      <c r="N464" s="137"/>
      <c r="O464" s="137"/>
      <c r="P464" s="137"/>
      <c r="Q464" s="137"/>
      <c r="R464" s="137"/>
      <c r="S464" s="137"/>
      <c r="T464" s="137"/>
      <c r="U464" s="137"/>
      <c r="V464" s="137"/>
      <c r="W464" s="137"/>
      <c r="X464" s="137"/>
      <c r="Y464" s="137"/>
      <c r="Z464" s="137"/>
    </row>
    <row r="465" spans="1:26" ht="15.75" customHeight="1" x14ac:dyDescent="0.25">
      <c r="A465" s="137"/>
      <c r="B465" s="137"/>
      <c r="C465" s="137"/>
      <c r="D465" s="137"/>
      <c r="E465" s="137"/>
      <c r="F465" s="137"/>
      <c r="G465" s="137"/>
      <c r="H465" s="137"/>
      <c r="I465" s="137"/>
      <c r="J465" s="137"/>
      <c r="K465" s="137"/>
      <c r="L465" s="137"/>
      <c r="M465" s="137"/>
      <c r="N465" s="137"/>
      <c r="O465" s="137"/>
      <c r="P465" s="137"/>
      <c r="Q465" s="137"/>
      <c r="R465" s="137"/>
      <c r="S465" s="137"/>
      <c r="T465" s="137"/>
      <c r="U465" s="137"/>
      <c r="V465" s="137"/>
      <c r="W465" s="137"/>
      <c r="X465" s="137"/>
      <c r="Y465" s="137"/>
      <c r="Z465" s="137"/>
    </row>
    <row r="466" spans="1:26" ht="15.75" customHeight="1" x14ac:dyDescent="0.25">
      <c r="A466" s="137"/>
      <c r="B466" s="137"/>
      <c r="C466" s="137"/>
      <c r="D466" s="137"/>
      <c r="E466" s="137"/>
      <c r="F466" s="137"/>
      <c r="G466" s="137"/>
      <c r="H466" s="137"/>
      <c r="I466" s="137"/>
      <c r="J466" s="137"/>
      <c r="K466" s="137"/>
      <c r="L466" s="137"/>
      <c r="M466" s="137"/>
      <c r="N466" s="137"/>
      <c r="O466" s="137"/>
      <c r="P466" s="137"/>
      <c r="Q466" s="137"/>
      <c r="R466" s="137"/>
      <c r="S466" s="137"/>
      <c r="T466" s="137"/>
      <c r="U466" s="137"/>
      <c r="V466" s="137"/>
      <c r="W466" s="137"/>
      <c r="X466" s="137"/>
      <c r="Y466" s="137"/>
      <c r="Z466" s="137"/>
    </row>
    <row r="467" spans="1:26" ht="15.75" customHeight="1" x14ac:dyDescent="0.25">
      <c r="A467" s="137"/>
      <c r="B467" s="137"/>
      <c r="C467" s="137"/>
      <c r="D467" s="137"/>
      <c r="E467" s="137"/>
      <c r="F467" s="137"/>
      <c r="G467" s="137"/>
      <c r="H467" s="137"/>
      <c r="I467" s="137"/>
      <c r="J467" s="137"/>
      <c r="K467" s="137"/>
      <c r="L467" s="137"/>
      <c r="M467" s="137"/>
      <c r="N467" s="137"/>
      <c r="O467" s="137"/>
      <c r="P467" s="137"/>
      <c r="Q467" s="137"/>
      <c r="R467" s="137"/>
      <c r="S467" s="137"/>
      <c r="T467" s="137"/>
      <c r="U467" s="137"/>
      <c r="V467" s="137"/>
      <c r="W467" s="137"/>
      <c r="X467" s="137"/>
      <c r="Y467" s="137"/>
      <c r="Z467" s="137"/>
    </row>
    <row r="468" spans="1:26" ht="15.75" customHeight="1" x14ac:dyDescent="0.25">
      <c r="A468" s="137"/>
      <c r="B468" s="137"/>
      <c r="C468" s="137"/>
      <c r="D468" s="137"/>
      <c r="E468" s="137"/>
      <c r="F468" s="137"/>
      <c r="G468" s="137"/>
      <c r="H468" s="137"/>
      <c r="I468" s="137"/>
      <c r="J468" s="137"/>
      <c r="K468" s="137"/>
      <c r="L468" s="137"/>
      <c r="M468" s="137"/>
      <c r="N468" s="137"/>
      <c r="O468" s="137"/>
      <c r="P468" s="137"/>
      <c r="Q468" s="137"/>
      <c r="R468" s="137"/>
      <c r="S468" s="137"/>
      <c r="T468" s="137"/>
      <c r="U468" s="137"/>
      <c r="V468" s="137"/>
      <c r="W468" s="137"/>
      <c r="X468" s="137"/>
      <c r="Y468" s="137"/>
      <c r="Z468" s="137"/>
    </row>
    <row r="469" spans="1:26" ht="15.75" customHeight="1" x14ac:dyDescent="0.25">
      <c r="A469" s="137"/>
      <c r="B469" s="137"/>
      <c r="C469" s="137"/>
      <c r="D469" s="137"/>
      <c r="E469" s="137"/>
      <c r="F469" s="137"/>
      <c r="G469" s="137"/>
      <c r="H469" s="137"/>
      <c r="I469" s="137"/>
      <c r="J469" s="137"/>
      <c r="K469" s="137"/>
      <c r="L469" s="137"/>
      <c r="M469" s="137"/>
      <c r="N469" s="137"/>
      <c r="O469" s="137"/>
      <c r="P469" s="137"/>
      <c r="Q469" s="137"/>
      <c r="R469" s="137"/>
      <c r="S469" s="137"/>
      <c r="T469" s="137"/>
      <c r="U469" s="137"/>
      <c r="V469" s="137"/>
      <c r="W469" s="137"/>
      <c r="X469" s="137"/>
      <c r="Y469" s="137"/>
      <c r="Z469" s="137"/>
    </row>
    <row r="470" spans="1:26" ht="15.75" customHeight="1" x14ac:dyDescent="0.25">
      <c r="A470" s="137"/>
      <c r="B470" s="137"/>
      <c r="C470" s="137"/>
      <c r="D470" s="137"/>
      <c r="E470" s="137"/>
      <c r="F470" s="137"/>
      <c r="G470" s="137"/>
      <c r="H470" s="137"/>
      <c r="I470" s="137"/>
      <c r="J470" s="137"/>
      <c r="K470" s="137"/>
      <c r="L470" s="137"/>
      <c r="M470" s="137"/>
      <c r="N470" s="137"/>
      <c r="O470" s="137"/>
      <c r="P470" s="137"/>
      <c r="Q470" s="137"/>
      <c r="R470" s="137"/>
      <c r="S470" s="137"/>
      <c r="T470" s="137"/>
      <c r="U470" s="137"/>
      <c r="V470" s="137"/>
      <c r="W470" s="137"/>
      <c r="X470" s="137"/>
      <c r="Y470" s="137"/>
      <c r="Z470" s="137"/>
    </row>
    <row r="471" spans="1:26" ht="15.75" customHeight="1" x14ac:dyDescent="0.25">
      <c r="A471" s="137"/>
      <c r="B471" s="137"/>
      <c r="C471" s="137"/>
      <c r="D471" s="137"/>
      <c r="E471" s="137"/>
      <c r="F471" s="137"/>
      <c r="G471" s="137"/>
      <c r="H471" s="137"/>
      <c r="I471" s="137"/>
      <c r="J471" s="137"/>
      <c r="K471" s="137"/>
      <c r="L471" s="137"/>
      <c r="M471" s="137"/>
      <c r="N471" s="137"/>
      <c r="O471" s="137"/>
      <c r="P471" s="137"/>
      <c r="Q471" s="137"/>
      <c r="R471" s="137"/>
      <c r="S471" s="137"/>
      <c r="T471" s="137"/>
      <c r="U471" s="137"/>
      <c r="V471" s="137"/>
      <c r="W471" s="137"/>
      <c r="X471" s="137"/>
      <c r="Y471" s="137"/>
      <c r="Z471" s="137"/>
    </row>
    <row r="472" spans="1:26" ht="15.75" customHeight="1" x14ac:dyDescent="0.25">
      <c r="A472" s="137"/>
      <c r="B472" s="137"/>
      <c r="C472" s="137"/>
      <c r="D472" s="137"/>
      <c r="E472" s="137"/>
      <c r="F472" s="137"/>
      <c r="G472" s="137"/>
      <c r="H472" s="137"/>
      <c r="I472" s="137"/>
      <c r="J472" s="137"/>
      <c r="K472" s="137"/>
      <c r="L472" s="137"/>
      <c r="M472" s="137"/>
      <c r="N472" s="137"/>
      <c r="O472" s="137"/>
      <c r="P472" s="137"/>
      <c r="Q472" s="137"/>
      <c r="R472" s="137"/>
      <c r="S472" s="137"/>
      <c r="T472" s="137"/>
      <c r="U472" s="137"/>
      <c r="V472" s="137"/>
      <c r="W472" s="137"/>
      <c r="X472" s="137"/>
      <c r="Y472" s="137"/>
      <c r="Z472" s="137"/>
    </row>
    <row r="473" spans="1:26" ht="15.75" customHeight="1" x14ac:dyDescent="0.25">
      <c r="A473" s="137"/>
      <c r="B473" s="137"/>
      <c r="C473" s="137"/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  <c r="O473" s="137"/>
      <c r="P473" s="137"/>
      <c r="Q473" s="137"/>
      <c r="R473" s="137"/>
      <c r="S473" s="137"/>
      <c r="T473" s="137"/>
      <c r="U473" s="137"/>
      <c r="V473" s="137"/>
      <c r="W473" s="137"/>
      <c r="X473" s="137"/>
      <c r="Y473" s="137"/>
      <c r="Z473" s="137"/>
    </row>
    <row r="474" spans="1:26" ht="15.75" customHeight="1" x14ac:dyDescent="0.25">
      <c r="A474" s="137"/>
      <c r="B474" s="137"/>
      <c r="C474" s="137"/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  <c r="N474" s="137"/>
      <c r="O474" s="137"/>
      <c r="P474" s="137"/>
      <c r="Q474" s="137"/>
      <c r="R474" s="137"/>
      <c r="S474" s="137"/>
      <c r="T474" s="137"/>
      <c r="U474" s="137"/>
      <c r="V474" s="137"/>
      <c r="W474" s="137"/>
      <c r="X474" s="137"/>
      <c r="Y474" s="137"/>
      <c r="Z474" s="137"/>
    </row>
    <row r="475" spans="1:26" ht="15.75" customHeight="1" x14ac:dyDescent="0.25">
      <c r="A475" s="137"/>
      <c r="B475" s="137"/>
      <c r="C475" s="137"/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  <c r="O475" s="137"/>
      <c r="P475" s="137"/>
      <c r="Q475" s="137"/>
      <c r="R475" s="137"/>
      <c r="S475" s="137"/>
      <c r="T475" s="137"/>
      <c r="U475" s="137"/>
      <c r="V475" s="137"/>
      <c r="W475" s="137"/>
      <c r="X475" s="137"/>
      <c r="Y475" s="137"/>
      <c r="Z475" s="137"/>
    </row>
    <row r="476" spans="1:26" ht="15.75" customHeight="1" x14ac:dyDescent="0.25">
      <c r="A476" s="137"/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37"/>
      <c r="Q476" s="137"/>
      <c r="R476" s="137"/>
      <c r="S476" s="137"/>
      <c r="T476" s="137"/>
      <c r="U476" s="137"/>
      <c r="V476" s="137"/>
      <c r="W476" s="137"/>
      <c r="X476" s="137"/>
      <c r="Y476" s="137"/>
      <c r="Z476" s="137"/>
    </row>
    <row r="477" spans="1:26" ht="15.75" customHeight="1" x14ac:dyDescent="0.25">
      <c r="A477" s="137"/>
      <c r="B477" s="137"/>
      <c r="C477" s="137"/>
      <c r="D477" s="137"/>
      <c r="E477" s="137"/>
      <c r="F477" s="137"/>
      <c r="G477" s="137"/>
      <c r="H477" s="137"/>
      <c r="I477" s="137"/>
      <c r="J477" s="137"/>
      <c r="K477" s="137"/>
      <c r="L477" s="137"/>
      <c r="M477" s="137"/>
      <c r="N477" s="137"/>
      <c r="O477" s="137"/>
      <c r="P477" s="137"/>
      <c r="Q477" s="137"/>
      <c r="R477" s="137"/>
      <c r="S477" s="137"/>
      <c r="T477" s="137"/>
      <c r="U477" s="137"/>
      <c r="V477" s="137"/>
      <c r="W477" s="137"/>
      <c r="X477" s="137"/>
      <c r="Y477" s="137"/>
      <c r="Z477" s="137"/>
    </row>
    <row r="478" spans="1:26" ht="15.75" customHeight="1" x14ac:dyDescent="0.25">
      <c r="A478" s="137"/>
      <c r="B478" s="137"/>
      <c r="C478" s="137"/>
      <c r="D478" s="137"/>
      <c r="E478" s="137"/>
      <c r="F478" s="137"/>
      <c r="G478" s="137"/>
      <c r="H478" s="137"/>
      <c r="I478" s="137"/>
      <c r="J478" s="137"/>
      <c r="K478" s="137"/>
      <c r="L478" s="137"/>
      <c r="M478" s="137"/>
      <c r="N478" s="137"/>
      <c r="O478" s="137"/>
      <c r="P478" s="137"/>
      <c r="Q478" s="137"/>
      <c r="R478" s="137"/>
      <c r="S478" s="137"/>
      <c r="T478" s="137"/>
      <c r="U478" s="137"/>
      <c r="V478" s="137"/>
      <c r="W478" s="137"/>
      <c r="X478" s="137"/>
      <c r="Y478" s="137"/>
      <c r="Z478" s="137"/>
    </row>
    <row r="479" spans="1:26" ht="15.75" customHeight="1" x14ac:dyDescent="0.25">
      <c r="A479" s="137"/>
      <c r="B479" s="137"/>
      <c r="C479" s="137"/>
      <c r="D479" s="137"/>
      <c r="E479" s="137"/>
      <c r="F479" s="137"/>
      <c r="G479" s="137"/>
      <c r="H479" s="137"/>
      <c r="I479" s="137"/>
      <c r="J479" s="137"/>
      <c r="K479" s="137"/>
      <c r="L479" s="137"/>
      <c r="M479" s="137"/>
      <c r="N479" s="137"/>
      <c r="O479" s="137"/>
      <c r="P479" s="137"/>
      <c r="Q479" s="137"/>
      <c r="R479" s="137"/>
      <c r="S479" s="137"/>
      <c r="T479" s="137"/>
      <c r="U479" s="137"/>
      <c r="V479" s="137"/>
      <c r="W479" s="137"/>
      <c r="X479" s="137"/>
      <c r="Y479" s="137"/>
      <c r="Z479" s="137"/>
    </row>
    <row r="480" spans="1:26" ht="15.75" customHeight="1" x14ac:dyDescent="0.25">
      <c r="A480" s="137"/>
      <c r="B480" s="137"/>
      <c r="C480" s="137"/>
      <c r="D480" s="137"/>
      <c r="E480" s="137"/>
      <c r="F480" s="137"/>
      <c r="G480" s="137"/>
      <c r="H480" s="137"/>
      <c r="I480" s="137"/>
      <c r="J480" s="137"/>
      <c r="K480" s="137"/>
      <c r="L480" s="137"/>
      <c r="M480" s="137"/>
      <c r="N480" s="137"/>
      <c r="O480" s="137"/>
      <c r="P480" s="137"/>
      <c r="Q480" s="137"/>
      <c r="R480" s="137"/>
      <c r="S480" s="137"/>
      <c r="T480" s="137"/>
      <c r="U480" s="137"/>
      <c r="V480" s="137"/>
      <c r="W480" s="137"/>
      <c r="X480" s="137"/>
      <c r="Y480" s="137"/>
      <c r="Z480" s="137"/>
    </row>
    <row r="481" spans="1:26" ht="15.75" customHeight="1" x14ac:dyDescent="0.25">
      <c r="A481" s="137"/>
      <c r="B481" s="137"/>
      <c r="C481" s="137"/>
      <c r="D481" s="137"/>
      <c r="E481" s="137"/>
      <c r="F481" s="137"/>
      <c r="G481" s="137"/>
      <c r="H481" s="137"/>
      <c r="I481" s="137"/>
      <c r="J481" s="137"/>
      <c r="K481" s="137"/>
      <c r="L481" s="137"/>
      <c r="M481" s="137"/>
      <c r="N481" s="137"/>
      <c r="O481" s="137"/>
      <c r="P481" s="137"/>
      <c r="Q481" s="137"/>
      <c r="R481" s="137"/>
      <c r="S481" s="137"/>
      <c r="T481" s="137"/>
      <c r="U481" s="137"/>
      <c r="V481" s="137"/>
      <c r="W481" s="137"/>
      <c r="X481" s="137"/>
      <c r="Y481" s="137"/>
      <c r="Z481" s="137"/>
    </row>
    <row r="482" spans="1:26" ht="15.75" customHeight="1" x14ac:dyDescent="0.25">
      <c r="A482" s="137"/>
      <c r="B482" s="137"/>
      <c r="C482" s="137"/>
      <c r="D482" s="137"/>
      <c r="E482" s="137"/>
      <c r="F482" s="137"/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7"/>
      <c r="R482" s="137"/>
      <c r="S482" s="137"/>
      <c r="T482" s="137"/>
      <c r="U482" s="137"/>
      <c r="V482" s="137"/>
      <c r="W482" s="137"/>
      <c r="X482" s="137"/>
      <c r="Y482" s="137"/>
      <c r="Z482" s="137"/>
    </row>
    <row r="483" spans="1:26" ht="15.75" customHeight="1" x14ac:dyDescent="0.25">
      <c r="A483" s="137"/>
      <c r="B483" s="137"/>
      <c r="C483" s="137"/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/>
    </row>
    <row r="484" spans="1:26" ht="15.75" customHeight="1" x14ac:dyDescent="0.25">
      <c r="A484" s="137"/>
      <c r="B484" s="137"/>
      <c r="C484" s="137"/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/>
    </row>
    <row r="485" spans="1:26" ht="15.75" customHeight="1" x14ac:dyDescent="0.25">
      <c r="A485" s="137"/>
      <c r="B485" s="137"/>
      <c r="C485" s="137"/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/>
    </row>
    <row r="486" spans="1:26" ht="15.75" customHeight="1" x14ac:dyDescent="0.25">
      <c r="A486" s="137"/>
      <c r="B486" s="137"/>
      <c r="C486" s="137"/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  <c r="N486" s="137"/>
      <c r="O486" s="137"/>
      <c r="P486" s="137"/>
      <c r="Q486" s="137"/>
      <c r="R486" s="137"/>
      <c r="S486" s="137"/>
      <c r="T486" s="137"/>
      <c r="U486" s="137"/>
      <c r="V486" s="137"/>
      <c r="W486" s="137"/>
      <c r="X486" s="137"/>
      <c r="Y486" s="137"/>
      <c r="Z486" s="137"/>
    </row>
    <row r="487" spans="1:26" ht="15.75" customHeight="1" x14ac:dyDescent="0.25">
      <c r="A487" s="137"/>
      <c r="B487" s="137"/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37"/>
      <c r="O487" s="137"/>
      <c r="P487" s="137"/>
      <c r="Q487" s="137"/>
      <c r="R487" s="137"/>
      <c r="S487" s="137"/>
      <c r="T487" s="137"/>
      <c r="U487" s="137"/>
      <c r="V487" s="137"/>
      <c r="W487" s="137"/>
      <c r="X487" s="137"/>
      <c r="Y487" s="137"/>
      <c r="Z487" s="137"/>
    </row>
    <row r="488" spans="1:26" ht="15.75" customHeight="1" x14ac:dyDescent="0.25">
      <c r="A488" s="137"/>
      <c r="B488" s="137"/>
      <c r="C488" s="137"/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  <c r="N488" s="137"/>
      <c r="O488" s="137"/>
      <c r="P488" s="137"/>
      <c r="Q488" s="137"/>
      <c r="R488" s="137"/>
      <c r="S488" s="137"/>
      <c r="T488" s="137"/>
      <c r="U488" s="137"/>
      <c r="V488" s="137"/>
      <c r="W488" s="137"/>
      <c r="X488" s="137"/>
      <c r="Y488" s="137"/>
      <c r="Z488" s="137"/>
    </row>
    <row r="489" spans="1:26" ht="15.75" customHeight="1" x14ac:dyDescent="0.25">
      <c r="A489" s="137"/>
      <c r="B489" s="137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  <c r="P489" s="137"/>
      <c r="Q489" s="137"/>
      <c r="R489" s="137"/>
      <c r="S489" s="137"/>
      <c r="T489" s="137"/>
      <c r="U489" s="137"/>
      <c r="V489" s="137"/>
      <c r="W489" s="137"/>
      <c r="X489" s="137"/>
      <c r="Y489" s="137"/>
      <c r="Z489" s="137"/>
    </row>
    <row r="490" spans="1:26" ht="15.75" customHeight="1" x14ac:dyDescent="0.25">
      <c r="A490" s="137"/>
      <c r="B490" s="137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  <c r="P490" s="137"/>
      <c r="Q490" s="137"/>
      <c r="R490" s="137"/>
      <c r="S490" s="137"/>
      <c r="T490" s="137"/>
      <c r="U490" s="137"/>
      <c r="V490" s="137"/>
      <c r="W490" s="137"/>
      <c r="X490" s="137"/>
      <c r="Y490" s="137"/>
      <c r="Z490" s="137"/>
    </row>
    <row r="491" spans="1:26" ht="15.75" customHeight="1" x14ac:dyDescent="0.25">
      <c r="A491" s="137"/>
      <c r="B491" s="137"/>
      <c r="C491" s="137"/>
      <c r="D491" s="137"/>
      <c r="E491" s="137"/>
      <c r="F491" s="137"/>
      <c r="G491" s="137"/>
      <c r="H491" s="137"/>
      <c r="I491" s="137"/>
      <c r="J491" s="137"/>
      <c r="K491" s="137"/>
      <c r="L491" s="137"/>
      <c r="M491" s="137"/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7"/>
      <c r="Y491" s="137"/>
      <c r="Z491" s="137"/>
    </row>
    <row r="492" spans="1:26" ht="15.75" customHeight="1" x14ac:dyDescent="0.25">
      <c r="A492" s="137"/>
      <c r="B492" s="137"/>
      <c r="C492" s="137"/>
      <c r="D492" s="137"/>
      <c r="E492" s="137"/>
      <c r="F492" s="137"/>
      <c r="G492" s="137"/>
      <c r="H492" s="137"/>
      <c r="I492" s="137"/>
      <c r="J492" s="137"/>
      <c r="K492" s="137"/>
      <c r="L492" s="137"/>
      <c r="M492" s="137"/>
      <c r="N492" s="137"/>
      <c r="O492" s="137"/>
      <c r="P492" s="137"/>
      <c r="Q492" s="137"/>
      <c r="R492" s="137"/>
      <c r="S492" s="137"/>
      <c r="T492" s="137"/>
      <c r="U492" s="137"/>
      <c r="V492" s="137"/>
      <c r="W492" s="137"/>
      <c r="X492" s="137"/>
      <c r="Y492" s="137"/>
      <c r="Z492" s="137"/>
    </row>
    <row r="493" spans="1:26" ht="15.75" customHeight="1" x14ac:dyDescent="0.25">
      <c r="A493" s="137"/>
      <c r="B493" s="137"/>
      <c r="C493" s="137"/>
      <c r="D493" s="137"/>
      <c r="E493" s="137"/>
      <c r="F493" s="137"/>
      <c r="G493" s="137"/>
      <c r="H493" s="137"/>
      <c r="I493" s="137"/>
      <c r="J493" s="137"/>
      <c r="K493" s="137"/>
      <c r="L493" s="137"/>
      <c r="M493" s="137"/>
      <c r="N493" s="137"/>
      <c r="O493" s="137"/>
      <c r="P493" s="137"/>
      <c r="Q493" s="137"/>
      <c r="R493" s="137"/>
      <c r="S493" s="137"/>
      <c r="T493" s="137"/>
      <c r="U493" s="137"/>
      <c r="V493" s="137"/>
      <c r="W493" s="137"/>
      <c r="X493" s="137"/>
      <c r="Y493" s="137"/>
      <c r="Z493" s="137"/>
    </row>
    <row r="494" spans="1:26" ht="15.75" customHeight="1" x14ac:dyDescent="0.25">
      <c r="A494" s="137"/>
      <c r="B494" s="137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  <c r="P494" s="137"/>
      <c r="Q494" s="137"/>
      <c r="R494" s="137"/>
      <c r="S494" s="137"/>
      <c r="T494" s="137"/>
      <c r="U494" s="137"/>
      <c r="V494" s="137"/>
      <c r="W494" s="137"/>
      <c r="X494" s="137"/>
      <c r="Y494" s="137"/>
      <c r="Z494" s="137"/>
    </row>
    <row r="495" spans="1:26" ht="15.75" customHeight="1" x14ac:dyDescent="0.25">
      <c r="A495" s="137"/>
      <c r="B495" s="137"/>
      <c r="C495" s="137"/>
      <c r="D495" s="137"/>
      <c r="E495" s="137"/>
      <c r="F495" s="137"/>
      <c r="G495" s="137"/>
      <c r="H495" s="137"/>
      <c r="I495" s="137"/>
      <c r="J495" s="137"/>
      <c r="K495" s="137"/>
      <c r="L495" s="137"/>
      <c r="M495" s="137"/>
      <c r="N495" s="137"/>
      <c r="O495" s="137"/>
      <c r="P495" s="137"/>
      <c r="Q495" s="137"/>
      <c r="R495" s="137"/>
      <c r="S495" s="137"/>
      <c r="T495" s="137"/>
      <c r="U495" s="137"/>
      <c r="V495" s="137"/>
      <c r="W495" s="137"/>
      <c r="X495" s="137"/>
      <c r="Y495" s="137"/>
      <c r="Z495" s="137"/>
    </row>
    <row r="496" spans="1:26" ht="15.75" customHeight="1" x14ac:dyDescent="0.25">
      <c r="A496" s="137"/>
      <c r="B496" s="137"/>
      <c r="C496" s="137"/>
      <c r="D496" s="137"/>
      <c r="E496" s="137"/>
      <c r="F496" s="137"/>
      <c r="G496" s="137"/>
      <c r="H496" s="137"/>
      <c r="I496" s="137"/>
      <c r="J496" s="137"/>
      <c r="K496" s="137"/>
      <c r="L496" s="137"/>
      <c r="M496" s="137"/>
      <c r="N496" s="137"/>
      <c r="O496" s="137"/>
      <c r="P496" s="137"/>
      <c r="Q496" s="137"/>
      <c r="R496" s="137"/>
      <c r="S496" s="137"/>
      <c r="T496" s="137"/>
      <c r="U496" s="137"/>
      <c r="V496" s="137"/>
      <c r="W496" s="137"/>
      <c r="X496" s="137"/>
      <c r="Y496" s="137"/>
      <c r="Z496" s="137"/>
    </row>
    <row r="497" spans="1:26" ht="15.75" customHeight="1" x14ac:dyDescent="0.25">
      <c r="A497" s="137"/>
      <c r="B497" s="137"/>
      <c r="C497" s="137"/>
      <c r="D497" s="137"/>
      <c r="E497" s="137"/>
      <c r="F497" s="137"/>
      <c r="G497" s="137"/>
      <c r="H497" s="137"/>
      <c r="I497" s="137"/>
      <c r="J497" s="137"/>
      <c r="K497" s="137"/>
      <c r="L497" s="137"/>
      <c r="M497" s="137"/>
      <c r="N497" s="137"/>
      <c r="O497" s="137"/>
      <c r="P497" s="137"/>
      <c r="Q497" s="137"/>
      <c r="R497" s="137"/>
      <c r="S497" s="137"/>
      <c r="T497" s="137"/>
      <c r="U497" s="137"/>
      <c r="V497" s="137"/>
      <c r="W497" s="137"/>
      <c r="X497" s="137"/>
      <c r="Y497" s="137"/>
      <c r="Z497" s="137"/>
    </row>
    <row r="498" spans="1:26" ht="15.75" customHeight="1" x14ac:dyDescent="0.25">
      <c r="A498" s="137"/>
      <c r="B498" s="137"/>
      <c r="C498" s="137"/>
      <c r="D498" s="137"/>
      <c r="E498" s="137"/>
      <c r="F498" s="137"/>
      <c r="G498" s="137"/>
      <c r="H498" s="137"/>
      <c r="I498" s="137"/>
      <c r="J498" s="137"/>
      <c r="K498" s="137"/>
      <c r="L498" s="137"/>
      <c r="M498" s="137"/>
      <c r="N498" s="137"/>
      <c r="O498" s="137"/>
      <c r="P498" s="137"/>
      <c r="Q498" s="137"/>
      <c r="R498" s="137"/>
      <c r="S498" s="137"/>
      <c r="T498" s="137"/>
      <c r="U498" s="137"/>
      <c r="V498" s="137"/>
      <c r="W498" s="137"/>
      <c r="X498" s="137"/>
      <c r="Y498" s="137"/>
      <c r="Z498" s="137"/>
    </row>
    <row r="499" spans="1:26" ht="15.75" customHeight="1" x14ac:dyDescent="0.25">
      <c r="A499" s="137"/>
      <c r="B499" s="137"/>
      <c r="C499" s="137"/>
      <c r="D499" s="137"/>
      <c r="E499" s="137"/>
      <c r="F499" s="137"/>
      <c r="G499" s="137"/>
      <c r="H499" s="137"/>
      <c r="I499" s="137"/>
      <c r="J499" s="137"/>
      <c r="K499" s="137"/>
      <c r="L499" s="137"/>
      <c r="M499" s="137"/>
      <c r="N499" s="137"/>
      <c r="O499" s="137"/>
      <c r="P499" s="137"/>
      <c r="Q499" s="137"/>
      <c r="R499" s="137"/>
      <c r="S499" s="137"/>
      <c r="T499" s="137"/>
      <c r="U499" s="137"/>
      <c r="V499" s="137"/>
      <c r="W499" s="137"/>
      <c r="X499" s="137"/>
      <c r="Y499" s="137"/>
      <c r="Z499" s="137"/>
    </row>
    <row r="500" spans="1:26" ht="15.75" customHeight="1" x14ac:dyDescent="0.25">
      <c r="A500" s="137"/>
      <c r="B500" s="137"/>
      <c r="C500" s="137"/>
      <c r="D500" s="137"/>
      <c r="E500" s="137"/>
      <c r="F500" s="137"/>
      <c r="G500" s="137"/>
      <c r="H500" s="137"/>
      <c r="I500" s="137"/>
      <c r="J500" s="137"/>
      <c r="K500" s="137"/>
      <c r="L500" s="137"/>
      <c r="M500" s="137"/>
      <c r="N500" s="137"/>
      <c r="O500" s="137"/>
      <c r="P500" s="137"/>
      <c r="Q500" s="137"/>
      <c r="R500" s="137"/>
      <c r="S500" s="137"/>
      <c r="T500" s="137"/>
      <c r="U500" s="137"/>
      <c r="V500" s="137"/>
      <c r="W500" s="137"/>
      <c r="X500" s="137"/>
      <c r="Y500" s="137"/>
      <c r="Z500" s="137"/>
    </row>
    <row r="501" spans="1:26" ht="15.75" customHeight="1" x14ac:dyDescent="0.25">
      <c r="A501" s="137"/>
      <c r="B501" s="137"/>
      <c r="C501" s="137"/>
      <c r="D501" s="137"/>
      <c r="E501" s="137"/>
      <c r="F501" s="137"/>
      <c r="G501" s="137"/>
      <c r="H501" s="137"/>
      <c r="I501" s="137"/>
      <c r="J501" s="137"/>
      <c r="K501" s="137"/>
      <c r="L501" s="137"/>
      <c r="M501" s="137"/>
      <c r="N501" s="137"/>
      <c r="O501" s="137"/>
      <c r="P501" s="137"/>
      <c r="Q501" s="137"/>
      <c r="R501" s="137"/>
      <c r="S501" s="137"/>
      <c r="T501" s="137"/>
      <c r="U501" s="137"/>
      <c r="V501" s="137"/>
      <c r="W501" s="137"/>
      <c r="X501" s="137"/>
      <c r="Y501" s="137"/>
      <c r="Z501" s="137"/>
    </row>
    <row r="502" spans="1:26" ht="15.75" customHeight="1" x14ac:dyDescent="0.25">
      <c r="A502" s="137"/>
      <c r="B502" s="137"/>
      <c r="C502" s="137"/>
      <c r="D502" s="137"/>
      <c r="E502" s="137"/>
      <c r="F502" s="137"/>
      <c r="G502" s="137"/>
      <c r="H502" s="137"/>
      <c r="I502" s="137"/>
      <c r="J502" s="137"/>
      <c r="K502" s="137"/>
      <c r="L502" s="137"/>
      <c r="M502" s="137"/>
      <c r="N502" s="137"/>
      <c r="O502" s="137"/>
      <c r="P502" s="137"/>
      <c r="Q502" s="137"/>
      <c r="R502" s="137"/>
      <c r="S502" s="137"/>
      <c r="T502" s="137"/>
      <c r="U502" s="137"/>
      <c r="V502" s="137"/>
      <c r="W502" s="137"/>
      <c r="X502" s="137"/>
      <c r="Y502" s="137"/>
      <c r="Z502" s="137"/>
    </row>
    <row r="503" spans="1:26" ht="15.75" customHeight="1" x14ac:dyDescent="0.25">
      <c r="A503" s="137"/>
      <c r="B503" s="137"/>
      <c r="C503" s="137"/>
      <c r="D503" s="137"/>
      <c r="E503" s="137"/>
      <c r="F503" s="137"/>
      <c r="G503" s="137"/>
      <c r="H503" s="137"/>
      <c r="I503" s="137"/>
      <c r="J503" s="137"/>
      <c r="K503" s="137"/>
      <c r="L503" s="137"/>
      <c r="M503" s="137"/>
      <c r="N503" s="137"/>
      <c r="O503" s="137"/>
      <c r="P503" s="137"/>
      <c r="Q503" s="137"/>
      <c r="R503" s="137"/>
      <c r="S503" s="137"/>
      <c r="T503" s="137"/>
      <c r="U503" s="137"/>
      <c r="V503" s="137"/>
      <c r="W503" s="137"/>
      <c r="X503" s="137"/>
      <c r="Y503" s="137"/>
      <c r="Z503" s="137"/>
    </row>
    <row r="504" spans="1:26" ht="15.75" customHeight="1" x14ac:dyDescent="0.25">
      <c r="A504" s="137"/>
      <c r="B504" s="137"/>
      <c r="C504" s="137"/>
      <c r="D504" s="137"/>
      <c r="E504" s="137"/>
      <c r="F504" s="137"/>
      <c r="G504" s="137"/>
      <c r="H504" s="137"/>
      <c r="I504" s="137"/>
      <c r="J504" s="137"/>
      <c r="K504" s="137"/>
      <c r="L504" s="137"/>
      <c r="M504" s="137"/>
      <c r="N504" s="137"/>
      <c r="O504" s="137"/>
      <c r="P504" s="137"/>
      <c r="Q504" s="137"/>
      <c r="R504" s="137"/>
      <c r="S504" s="137"/>
      <c r="T504" s="137"/>
      <c r="U504" s="137"/>
      <c r="V504" s="137"/>
      <c r="W504" s="137"/>
      <c r="X504" s="137"/>
      <c r="Y504" s="137"/>
      <c r="Z504" s="137"/>
    </row>
    <row r="505" spans="1:26" ht="15.75" customHeight="1" x14ac:dyDescent="0.25">
      <c r="A505" s="137"/>
      <c r="B505" s="137"/>
      <c r="C505" s="137"/>
      <c r="D505" s="137"/>
      <c r="E505" s="137"/>
      <c r="F505" s="137"/>
      <c r="G505" s="137"/>
      <c r="H505" s="137"/>
      <c r="I505" s="137"/>
      <c r="J505" s="137"/>
      <c r="K505" s="137"/>
      <c r="L505" s="137"/>
      <c r="M505" s="137"/>
      <c r="N505" s="137"/>
      <c r="O505" s="137"/>
      <c r="P505" s="137"/>
      <c r="Q505" s="137"/>
      <c r="R505" s="137"/>
      <c r="S505" s="137"/>
      <c r="T505" s="137"/>
      <c r="U505" s="137"/>
      <c r="V505" s="137"/>
      <c r="W505" s="137"/>
      <c r="X505" s="137"/>
      <c r="Y505" s="137"/>
      <c r="Z505" s="137"/>
    </row>
    <row r="506" spans="1:26" ht="15.75" customHeight="1" x14ac:dyDescent="0.25">
      <c r="A506" s="137"/>
      <c r="B506" s="137"/>
      <c r="C506" s="137"/>
      <c r="D506" s="137"/>
      <c r="E506" s="137"/>
      <c r="F506" s="137"/>
      <c r="G506" s="137"/>
      <c r="H506" s="137"/>
      <c r="I506" s="137"/>
      <c r="J506" s="137"/>
      <c r="K506" s="137"/>
      <c r="L506" s="137"/>
      <c r="M506" s="137"/>
      <c r="N506" s="137"/>
      <c r="O506" s="137"/>
      <c r="P506" s="137"/>
      <c r="Q506" s="137"/>
      <c r="R506" s="137"/>
      <c r="S506" s="137"/>
      <c r="T506" s="137"/>
      <c r="U506" s="137"/>
      <c r="V506" s="137"/>
      <c r="W506" s="137"/>
      <c r="X506" s="137"/>
      <c r="Y506" s="137"/>
      <c r="Z506" s="137"/>
    </row>
    <row r="507" spans="1:26" ht="15.75" customHeight="1" x14ac:dyDescent="0.25">
      <c r="A507" s="137"/>
      <c r="B507" s="137"/>
      <c r="C507" s="137"/>
      <c r="D507" s="137"/>
      <c r="E507" s="137"/>
      <c r="F507" s="137"/>
      <c r="G507" s="137"/>
      <c r="H507" s="137"/>
      <c r="I507" s="137"/>
      <c r="J507" s="137"/>
      <c r="K507" s="137"/>
      <c r="L507" s="137"/>
      <c r="M507" s="137"/>
      <c r="N507" s="137"/>
      <c r="O507" s="137"/>
      <c r="P507" s="137"/>
      <c r="Q507" s="137"/>
      <c r="R507" s="137"/>
      <c r="S507" s="137"/>
      <c r="T507" s="137"/>
      <c r="U507" s="137"/>
      <c r="V507" s="137"/>
      <c r="W507" s="137"/>
      <c r="X507" s="137"/>
      <c r="Y507" s="137"/>
      <c r="Z507" s="137"/>
    </row>
    <row r="508" spans="1:26" ht="15.75" customHeight="1" x14ac:dyDescent="0.25">
      <c r="A508" s="137"/>
      <c r="B508" s="137"/>
      <c r="C508" s="137"/>
      <c r="D508" s="137"/>
      <c r="E508" s="137"/>
      <c r="F508" s="137"/>
      <c r="G508" s="137"/>
      <c r="H508" s="137"/>
      <c r="I508" s="137"/>
      <c r="J508" s="137"/>
      <c r="K508" s="137"/>
      <c r="L508" s="137"/>
      <c r="M508" s="137"/>
      <c r="N508" s="137"/>
      <c r="O508" s="137"/>
      <c r="P508" s="137"/>
      <c r="Q508" s="137"/>
      <c r="R508" s="137"/>
      <c r="S508" s="137"/>
      <c r="T508" s="137"/>
      <c r="U508" s="137"/>
      <c r="V508" s="137"/>
      <c r="W508" s="137"/>
      <c r="X508" s="137"/>
      <c r="Y508" s="137"/>
      <c r="Z508" s="137"/>
    </row>
    <row r="509" spans="1:26" ht="15.75" customHeight="1" x14ac:dyDescent="0.25">
      <c r="A509" s="137"/>
      <c r="B509" s="137"/>
      <c r="C509" s="137"/>
      <c r="D509" s="137"/>
      <c r="E509" s="137"/>
      <c r="F509" s="137"/>
      <c r="G509" s="137"/>
      <c r="H509" s="137"/>
      <c r="I509" s="137"/>
      <c r="J509" s="137"/>
      <c r="K509" s="137"/>
      <c r="L509" s="137"/>
      <c r="M509" s="137"/>
      <c r="N509" s="137"/>
      <c r="O509" s="137"/>
      <c r="P509" s="137"/>
      <c r="Q509" s="137"/>
      <c r="R509" s="137"/>
      <c r="S509" s="137"/>
      <c r="T509" s="137"/>
      <c r="U509" s="137"/>
      <c r="V509" s="137"/>
      <c r="W509" s="137"/>
      <c r="X509" s="137"/>
      <c r="Y509" s="137"/>
      <c r="Z509" s="137"/>
    </row>
    <row r="510" spans="1:26" ht="15.75" customHeight="1" x14ac:dyDescent="0.25">
      <c r="A510" s="137"/>
      <c r="B510" s="137"/>
      <c r="C510" s="137"/>
      <c r="D510" s="137"/>
      <c r="E510" s="137"/>
      <c r="F510" s="137"/>
      <c r="G510" s="137"/>
      <c r="H510" s="137"/>
      <c r="I510" s="137"/>
      <c r="J510" s="137"/>
      <c r="K510" s="137"/>
      <c r="L510" s="137"/>
      <c r="M510" s="137"/>
      <c r="N510" s="137"/>
      <c r="O510" s="137"/>
      <c r="P510" s="137"/>
      <c r="Q510" s="137"/>
      <c r="R510" s="137"/>
      <c r="S510" s="137"/>
      <c r="T510" s="137"/>
      <c r="U510" s="137"/>
      <c r="V510" s="137"/>
      <c r="W510" s="137"/>
      <c r="X510" s="137"/>
      <c r="Y510" s="137"/>
      <c r="Z510" s="137"/>
    </row>
    <row r="511" spans="1:26" ht="15.75" customHeight="1" x14ac:dyDescent="0.25">
      <c r="A511" s="137"/>
      <c r="B511" s="137"/>
      <c r="C511" s="137"/>
      <c r="D511" s="137"/>
      <c r="E511" s="137"/>
      <c r="F511" s="137"/>
      <c r="G511" s="137"/>
      <c r="H511" s="137"/>
      <c r="I511" s="137"/>
      <c r="J511" s="137"/>
      <c r="K511" s="137"/>
      <c r="L511" s="137"/>
      <c r="M511" s="137"/>
      <c r="N511" s="137"/>
      <c r="O511" s="137"/>
      <c r="P511" s="137"/>
      <c r="Q511" s="137"/>
      <c r="R511" s="137"/>
      <c r="S511" s="137"/>
      <c r="T511" s="137"/>
      <c r="U511" s="137"/>
      <c r="V511" s="137"/>
      <c r="W511" s="137"/>
      <c r="X511" s="137"/>
      <c r="Y511" s="137"/>
      <c r="Z511" s="137"/>
    </row>
    <row r="512" spans="1:26" ht="15.75" customHeight="1" x14ac:dyDescent="0.25">
      <c r="A512" s="137"/>
      <c r="B512" s="137"/>
      <c r="C512" s="137"/>
      <c r="D512" s="137"/>
      <c r="E512" s="137"/>
      <c r="F512" s="137"/>
      <c r="G512" s="137"/>
      <c r="H512" s="137"/>
      <c r="I512" s="137"/>
      <c r="J512" s="137"/>
      <c r="K512" s="137"/>
      <c r="L512" s="137"/>
      <c r="M512" s="137"/>
      <c r="N512" s="137"/>
      <c r="O512" s="137"/>
      <c r="P512" s="137"/>
      <c r="Q512" s="137"/>
      <c r="R512" s="137"/>
      <c r="S512" s="137"/>
      <c r="T512" s="137"/>
      <c r="U512" s="137"/>
      <c r="V512" s="137"/>
      <c r="W512" s="137"/>
      <c r="X512" s="137"/>
      <c r="Y512" s="137"/>
      <c r="Z512" s="137"/>
    </row>
    <row r="513" spans="1:26" ht="15.75" customHeight="1" x14ac:dyDescent="0.25">
      <c r="A513" s="137"/>
      <c r="B513" s="137"/>
      <c r="C513" s="137"/>
      <c r="D513" s="137"/>
      <c r="E513" s="137"/>
      <c r="F513" s="137"/>
      <c r="G513" s="137"/>
      <c r="H513" s="137"/>
      <c r="I513" s="137"/>
      <c r="J513" s="137"/>
      <c r="K513" s="137"/>
      <c r="L513" s="137"/>
      <c r="M513" s="137"/>
      <c r="N513" s="137"/>
      <c r="O513" s="137"/>
      <c r="P513" s="137"/>
      <c r="Q513" s="137"/>
      <c r="R513" s="137"/>
      <c r="S513" s="137"/>
      <c r="T513" s="137"/>
      <c r="U513" s="137"/>
      <c r="V513" s="137"/>
      <c r="W513" s="137"/>
      <c r="X513" s="137"/>
      <c r="Y513" s="137"/>
      <c r="Z513" s="137"/>
    </row>
    <row r="514" spans="1:26" ht="15.75" customHeight="1" x14ac:dyDescent="0.25">
      <c r="A514" s="137"/>
      <c r="B514" s="137"/>
      <c r="C514" s="137"/>
      <c r="D514" s="137"/>
      <c r="E514" s="137"/>
      <c r="F514" s="137"/>
      <c r="G514" s="137"/>
      <c r="H514" s="137"/>
      <c r="I514" s="137"/>
      <c r="J514" s="137"/>
      <c r="K514" s="137"/>
      <c r="L514" s="137"/>
      <c r="M514" s="137"/>
      <c r="N514" s="137"/>
      <c r="O514" s="137"/>
      <c r="P514" s="137"/>
      <c r="Q514" s="137"/>
      <c r="R514" s="137"/>
      <c r="S514" s="137"/>
      <c r="T514" s="137"/>
      <c r="U514" s="137"/>
      <c r="V514" s="137"/>
      <c r="W514" s="137"/>
      <c r="X514" s="137"/>
      <c r="Y514" s="137"/>
      <c r="Z514" s="137"/>
    </row>
    <row r="515" spans="1:26" ht="15.75" customHeight="1" x14ac:dyDescent="0.25">
      <c r="A515" s="137"/>
      <c r="B515" s="137"/>
      <c r="C515" s="137"/>
      <c r="D515" s="137"/>
      <c r="E515" s="137"/>
      <c r="F515" s="137"/>
      <c r="G515" s="137"/>
      <c r="H515" s="137"/>
      <c r="I515" s="137"/>
      <c r="J515" s="137"/>
      <c r="K515" s="137"/>
      <c r="L515" s="137"/>
      <c r="M515" s="137"/>
      <c r="N515" s="137"/>
      <c r="O515" s="137"/>
      <c r="P515" s="137"/>
      <c r="Q515" s="137"/>
      <c r="R515" s="137"/>
      <c r="S515" s="137"/>
      <c r="T515" s="137"/>
      <c r="U515" s="137"/>
      <c r="V515" s="137"/>
      <c r="W515" s="137"/>
      <c r="X515" s="137"/>
      <c r="Y515" s="137"/>
      <c r="Z515" s="137"/>
    </row>
    <row r="516" spans="1:26" ht="15.75" customHeight="1" x14ac:dyDescent="0.25">
      <c r="A516" s="137"/>
      <c r="B516" s="137"/>
      <c r="C516" s="137"/>
      <c r="D516" s="137"/>
      <c r="E516" s="137"/>
      <c r="F516" s="137"/>
      <c r="G516" s="137"/>
      <c r="H516" s="137"/>
      <c r="I516" s="137"/>
      <c r="J516" s="137"/>
      <c r="K516" s="137"/>
      <c r="L516" s="137"/>
      <c r="M516" s="137"/>
      <c r="N516" s="137"/>
      <c r="O516" s="137"/>
      <c r="P516" s="137"/>
      <c r="Q516" s="137"/>
      <c r="R516" s="137"/>
      <c r="S516" s="137"/>
      <c r="T516" s="137"/>
      <c r="U516" s="137"/>
      <c r="V516" s="137"/>
      <c r="W516" s="137"/>
      <c r="X516" s="137"/>
      <c r="Y516" s="137"/>
      <c r="Z516" s="137"/>
    </row>
    <row r="517" spans="1:26" ht="15.75" customHeight="1" x14ac:dyDescent="0.25">
      <c r="A517" s="137"/>
      <c r="B517" s="137"/>
      <c r="C517" s="137"/>
      <c r="D517" s="137"/>
      <c r="E517" s="137"/>
      <c r="F517" s="137"/>
      <c r="G517" s="137"/>
      <c r="H517" s="137"/>
      <c r="I517" s="137"/>
      <c r="J517" s="137"/>
      <c r="K517" s="137"/>
      <c r="L517" s="137"/>
      <c r="M517" s="137"/>
      <c r="N517" s="137"/>
      <c r="O517" s="137"/>
      <c r="P517" s="137"/>
      <c r="Q517" s="137"/>
      <c r="R517" s="137"/>
      <c r="S517" s="137"/>
      <c r="T517" s="137"/>
      <c r="U517" s="137"/>
      <c r="V517" s="137"/>
      <c r="W517" s="137"/>
      <c r="X517" s="137"/>
      <c r="Y517" s="137"/>
      <c r="Z517" s="137"/>
    </row>
    <row r="518" spans="1:26" ht="15.75" customHeight="1" x14ac:dyDescent="0.25">
      <c r="A518" s="137"/>
      <c r="B518" s="137"/>
      <c r="C518" s="137"/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  <c r="N518" s="137"/>
      <c r="O518" s="137"/>
      <c r="P518" s="137"/>
      <c r="Q518" s="137"/>
      <c r="R518" s="137"/>
      <c r="S518" s="137"/>
      <c r="T518" s="137"/>
      <c r="U518" s="137"/>
      <c r="V518" s="137"/>
      <c r="W518" s="137"/>
      <c r="X518" s="137"/>
      <c r="Y518" s="137"/>
      <c r="Z518" s="137"/>
    </row>
    <row r="519" spans="1:26" ht="15.75" customHeight="1" x14ac:dyDescent="0.25">
      <c r="A519" s="137"/>
      <c r="B519" s="137"/>
      <c r="C519" s="137"/>
      <c r="D519" s="137"/>
      <c r="E519" s="137"/>
      <c r="F519" s="137"/>
      <c r="G519" s="137"/>
      <c r="H519" s="137"/>
      <c r="I519" s="137"/>
      <c r="J519" s="137"/>
      <c r="K519" s="137"/>
      <c r="L519" s="137"/>
      <c r="M519" s="137"/>
      <c r="N519" s="137"/>
      <c r="O519" s="137"/>
      <c r="P519" s="137"/>
      <c r="Q519" s="137"/>
      <c r="R519" s="137"/>
      <c r="S519" s="137"/>
      <c r="T519" s="137"/>
      <c r="U519" s="137"/>
      <c r="V519" s="137"/>
      <c r="W519" s="137"/>
      <c r="X519" s="137"/>
      <c r="Y519" s="137"/>
      <c r="Z519" s="137"/>
    </row>
    <row r="520" spans="1:26" ht="15.75" customHeight="1" x14ac:dyDescent="0.25">
      <c r="A520" s="137"/>
      <c r="B520" s="137"/>
      <c r="C520" s="137"/>
      <c r="D520" s="137"/>
      <c r="E520" s="137"/>
      <c r="F520" s="137"/>
      <c r="G520" s="137"/>
      <c r="H520" s="137"/>
      <c r="I520" s="137"/>
      <c r="J520" s="137"/>
      <c r="K520" s="137"/>
      <c r="L520" s="137"/>
      <c r="M520" s="137"/>
      <c r="N520" s="137"/>
      <c r="O520" s="137"/>
      <c r="P520" s="137"/>
      <c r="Q520" s="137"/>
      <c r="R520" s="137"/>
      <c r="S520" s="137"/>
      <c r="T520" s="137"/>
      <c r="U520" s="137"/>
      <c r="V520" s="137"/>
      <c r="W520" s="137"/>
      <c r="X520" s="137"/>
      <c r="Y520" s="137"/>
      <c r="Z520" s="137"/>
    </row>
    <row r="521" spans="1:26" ht="15.75" customHeight="1" x14ac:dyDescent="0.25">
      <c r="A521" s="137"/>
      <c r="B521" s="137"/>
      <c r="C521" s="137"/>
      <c r="D521" s="137"/>
      <c r="E521" s="137"/>
      <c r="F521" s="137"/>
      <c r="G521" s="137"/>
      <c r="H521" s="137"/>
      <c r="I521" s="137"/>
      <c r="J521" s="137"/>
      <c r="K521" s="137"/>
      <c r="L521" s="137"/>
      <c r="M521" s="137"/>
      <c r="N521" s="137"/>
      <c r="O521" s="137"/>
      <c r="P521" s="137"/>
      <c r="Q521" s="137"/>
      <c r="R521" s="137"/>
      <c r="S521" s="137"/>
      <c r="T521" s="137"/>
      <c r="U521" s="137"/>
      <c r="V521" s="137"/>
      <c r="W521" s="137"/>
      <c r="X521" s="137"/>
      <c r="Y521" s="137"/>
      <c r="Z521" s="137"/>
    </row>
    <row r="522" spans="1:26" ht="15.75" customHeight="1" x14ac:dyDescent="0.25">
      <c r="A522" s="137"/>
      <c r="B522" s="137"/>
      <c r="C522" s="137"/>
      <c r="D522" s="137"/>
      <c r="E522" s="137"/>
      <c r="F522" s="137"/>
      <c r="G522" s="137"/>
      <c r="H522" s="137"/>
      <c r="I522" s="137"/>
      <c r="J522" s="137"/>
      <c r="K522" s="137"/>
      <c r="L522" s="137"/>
      <c r="M522" s="137"/>
      <c r="N522" s="137"/>
      <c r="O522" s="137"/>
      <c r="P522" s="137"/>
      <c r="Q522" s="137"/>
      <c r="R522" s="137"/>
      <c r="S522" s="137"/>
      <c r="T522" s="137"/>
      <c r="U522" s="137"/>
      <c r="V522" s="137"/>
      <c r="W522" s="137"/>
      <c r="X522" s="137"/>
      <c r="Y522" s="137"/>
      <c r="Z522" s="137"/>
    </row>
    <row r="523" spans="1:26" ht="15.75" customHeight="1" x14ac:dyDescent="0.25">
      <c r="A523" s="137"/>
      <c r="B523" s="137"/>
      <c r="C523" s="137"/>
      <c r="D523" s="137"/>
      <c r="E523" s="137"/>
      <c r="F523" s="137"/>
      <c r="G523" s="137"/>
      <c r="H523" s="137"/>
      <c r="I523" s="137"/>
      <c r="J523" s="137"/>
      <c r="K523" s="137"/>
      <c r="L523" s="137"/>
      <c r="M523" s="137"/>
      <c r="N523" s="137"/>
      <c r="O523" s="137"/>
      <c r="P523" s="137"/>
      <c r="Q523" s="137"/>
      <c r="R523" s="137"/>
      <c r="S523" s="137"/>
      <c r="T523" s="137"/>
      <c r="U523" s="137"/>
      <c r="V523" s="137"/>
      <c r="W523" s="137"/>
      <c r="X523" s="137"/>
      <c r="Y523" s="137"/>
      <c r="Z523" s="137"/>
    </row>
    <row r="524" spans="1:26" ht="15.75" customHeight="1" x14ac:dyDescent="0.25">
      <c r="A524" s="137"/>
      <c r="B524" s="137"/>
      <c r="C524" s="137"/>
      <c r="D524" s="137"/>
      <c r="E524" s="137"/>
      <c r="F524" s="137"/>
      <c r="G524" s="137"/>
      <c r="H524" s="137"/>
      <c r="I524" s="137"/>
      <c r="J524" s="137"/>
      <c r="K524" s="137"/>
      <c r="L524" s="137"/>
      <c r="M524" s="137"/>
      <c r="N524" s="137"/>
      <c r="O524" s="137"/>
      <c r="P524" s="137"/>
      <c r="Q524" s="137"/>
      <c r="R524" s="137"/>
      <c r="S524" s="137"/>
      <c r="T524" s="137"/>
      <c r="U524" s="137"/>
      <c r="V524" s="137"/>
      <c r="W524" s="137"/>
      <c r="X524" s="137"/>
      <c r="Y524" s="137"/>
      <c r="Z524" s="137"/>
    </row>
    <row r="525" spans="1:26" ht="15.75" customHeight="1" x14ac:dyDescent="0.25">
      <c r="A525" s="137"/>
      <c r="B525" s="137"/>
      <c r="C525" s="137"/>
      <c r="D525" s="137"/>
      <c r="E525" s="137"/>
      <c r="F525" s="137"/>
      <c r="G525" s="137"/>
      <c r="H525" s="137"/>
      <c r="I525" s="137"/>
      <c r="J525" s="137"/>
      <c r="K525" s="137"/>
      <c r="L525" s="137"/>
      <c r="M525" s="137"/>
      <c r="N525" s="137"/>
      <c r="O525" s="137"/>
      <c r="P525" s="137"/>
      <c r="Q525" s="137"/>
      <c r="R525" s="137"/>
      <c r="S525" s="137"/>
      <c r="T525" s="137"/>
      <c r="U525" s="137"/>
      <c r="V525" s="137"/>
      <c r="W525" s="137"/>
      <c r="X525" s="137"/>
      <c r="Y525" s="137"/>
      <c r="Z525" s="137"/>
    </row>
    <row r="526" spans="1:26" ht="15.75" customHeight="1" x14ac:dyDescent="0.25">
      <c r="A526" s="137"/>
      <c r="B526" s="137"/>
      <c r="C526" s="137"/>
      <c r="D526" s="137"/>
      <c r="E526" s="137"/>
      <c r="F526" s="137"/>
      <c r="G526" s="137"/>
      <c r="H526" s="137"/>
      <c r="I526" s="137"/>
      <c r="J526" s="137"/>
      <c r="K526" s="137"/>
      <c r="L526" s="137"/>
      <c r="M526" s="137"/>
      <c r="N526" s="137"/>
      <c r="O526" s="137"/>
      <c r="P526" s="137"/>
      <c r="Q526" s="137"/>
      <c r="R526" s="137"/>
      <c r="S526" s="137"/>
      <c r="T526" s="137"/>
      <c r="U526" s="137"/>
      <c r="V526" s="137"/>
      <c r="W526" s="137"/>
      <c r="X526" s="137"/>
      <c r="Y526" s="137"/>
      <c r="Z526" s="137"/>
    </row>
    <row r="527" spans="1:26" ht="15.75" customHeight="1" x14ac:dyDescent="0.25">
      <c r="A527" s="137"/>
      <c r="B527" s="137"/>
      <c r="C527" s="137"/>
      <c r="D527" s="137"/>
      <c r="E527" s="137"/>
      <c r="F527" s="137"/>
      <c r="G527" s="137"/>
      <c r="H527" s="137"/>
      <c r="I527" s="137"/>
      <c r="J527" s="137"/>
      <c r="K527" s="137"/>
      <c r="L527" s="137"/>
      <c r="M527" s="137"/>
      <c r="N527" s="137"/>
      <c r="O527" s="137"/>
      <c r="P527" s="137"/>
      <c r="Q527" s="137"/>
      <c r="R527" s="137"/>
      <c r="S527" s="137"/>
      <c r="T527" s="137"/>
      <c r="U527" s="137"/>
      <c r="V527" s="137"/>
      <c r="W527" s="137"/>
      <c r="X527" s="137"/>
      <c r="Y527" s="137"/>
      <c r="Z527" s="137"/>
    </row>
    <row r="528" spans="1:26" ht="15.75" customHeight="1" x14ac:dyDescent="0.25">
      <c r="A528" s="137"/>
      <c r="B528" s="137"/>
      <c r="C528" s="137"/>
      <c r="D528" s="137"/>
      <c r="E528" s="137"/>
      <c r="F528" s="137"/>
      <c r="G528" s="137"/>
      <c r="H528" s="137"/>
      <c r="I528" s="137"/>
      <c r="J528" s="137"/>
      <c r="K528" s="137"/>
      <c r="L528" s="137"/>
      <c r="M528" s="137"/>
      <c r="N528" s="137"/>
      <c r="O528" s="137"/>
      <c r="P528" s="137"/>
      <c r="Q528" s="137"/>
      <c r="R528" s="137"/>
      <c r="S528" s="137"/>
      <c r="T528" s="137"/>
      <c r="U528" s="137"/>
      <c r="V528" s="137"/>
      <c r="W528" s="137"/>
      <c r="X528" s="137"/>
      <c r="Y528" s="137"/>
      <c r="Z528" s="137"/>
    </row>
    <row r="529" spans="1:26" ht="15.75" customHeight="1" x14ac:dyDescent="0.25">
      <c r="A529" s="137"/>
      <c r="B529" s="137"/>
      <c r="C529" s="137"/>
      <c r="D529" s="137"/>
      <c r="E529" s="137"/>
      <c r="F529" s="137"/>
      <c r="G529" s="137"/>
      <c r="H529" s="137"/>
      <c r="I529" s="137"/>
      <c r="J529" s="137"/>
      <c r="K529" s="137"/>
      <c r="L529" s="137"/>
      <c r="M529" s="137"/>
      <c r="N529" s="137"/>
      <c r="O529" s="137"/>
      <c r="P529" s="137"/>
      <c r="Q529" s="137"/>
      <c r="R529" s="137"/>
      <c r="S529" s="137"/>
      <c r="T529" s="137"/>
      <c r="U529" s="137"/>
      <c r="V529" s="137"/>
      <c r="W529" s="137"/>
      <c r="X529" s="137"/>
      <c r="Y529" s="137"/>
      <c r="Z529" s="137"/>
    </row>
    <row r="530" spans="1:26" ht="15.75" customHeight="1" x14ac:dyDescent="0.25">
      <c r="A530" s="137"/>
      <c r="B530" s="137"/>
      <c r="C530" s="137"/>
      <c r="D530" s="137"/>
      <c r="E530" s="137"/>
      <c r="F530" s="137"/>
      <c r="G530" s="137"/>
      <c r="H530" s="137"/>
      <c r="I530" s="137"/>
      <c r="J530" s="137"/>
      <c r="K530" s="137"/>
      <c r="L530" s="137"/>
      <c r="M530" s="137"/>
      <c r="N530" s="137"/>
      <c r="O530" s="137"/>
      <c r="P530" s="137"/>
      <c r="Q530" s="137"/>
      <c r="R530" s="137"/>
      <c r="S530" s="137"/>
      <c r="T530" s="137"/>
      <c r="U530" s="137"/>
      <c r="V530" s="137"/>
      <c r="W530" s="137"/>
      <c r="X530" s="137"/>
      <c r="Y530" s="137"/>
      <c r="Z530" s="137"/>
    </row>
    <row r="531" spans="1:26" ht="15.75" customHeight="1" x14ac:dyDescent="0.25">
      <c r="A531" s="137"/>
      <c r="B531" s="137"/>
      <c r="C531" s="137"/>
      <c r="D531" s="137"/>
      <c r="E531" s="137"/>
      <c r="F531" s="137"/>
      <c r="G531" s="137"/>
      <c r="H531" s="137"/>
      <c r="I531" s="137"/>
      <c r="J531" s="137"/>
      <c r="K531" s="137"/>
      <c r="L531" s="137"/>
      <c r="M531" s="137"/>
      <c r="N531" s="137"/>
      <c r="O531" s="137"/>
      <c r="P531" s="137"/>
      <c r="Q531" s="137"/>
      <c r="R531" s="137"/>
      <c r="S531" s="137"/>
      <c r="T531" s="137"/>
      <c r="U531" s="137"/>
      <c r="V531" s="137"/>
      <c r="W531" s="137"/>
      <c r="X531" s="137"/>
      <c r="Y531" s="137"/>
      <c r="Z531" s="137"/>
    </row>
    <row r="532" spans="1:26" ht="15.75" customHeight="1" x14ac:dyDescent="0.25">
      <c r="A532" s="137"/>
      <c r="B532" s="137"/>
      <c r="C532" s="137"/>
      <c r="D532" s="137"/>
      <c r="E532" s="137"/>
      <c r="F532" s="137"/>
      <c r="G532" s="137"/>
      <c r="H532" s="137"/>
      <c r="I532" s="137"/>
      <c r="J532" s="137"/>
      <c r="K532" s="137"/>
      <c r="L532" s="137"/>
      <c r="M532" s="137"/>
      <c r="N532" s="137"/>
      <c r="O532" s="137"/>
      <c r="P532" s="137"/>
      <c r="Q532" s="137"/>
      <c r="R532" s="137"/>
      <c r="S532" s="137"/>
      <c r="T532" s="137"/>
      <c r="U532" s="137"/>
      <c r="V532" s="137"/>
      <c r="W532" s="137"/>
      <c r="X532" s="137"/>
      <c r="Y532" s="137"/>
      <c r="Z532" s="137"/>
    </row>
    <row r="533" spans="1:26" ht="15.75" customHeight="1" x14ac:dyDescent="0.25">
      <c r="A533" s="137"/>
      <c r="B533" s="137"/>
      <c r="C533" s="137"/>
      <c r="D533" s="137"/>
      <c r="E533" s="137"/>
      <c r="F533" s="137"/>
      <c r="G533" s="137"/>
      <c r="H533" s="137"/>
      <c r="I533" s="137"/>
      <c r="J533" s="137"/>
      <c r="K533" s="137"/>
      <c r="L533" s="137"/>
      <c r="M533" s="137"/>
      <c r="N533" s="137"/>
      <c r="O533" s="137"/>
      <c r="P533" s="137"/>
      <c r="Q533" s="137"/>
      <c r="R533" s="137"/>
      <c r="S533" s="137"/>
      <c r="T533" s="137"/>
      <c r="U533" s="137"/>
      <c r="V533" s="137"/>
      <c r="W533" s="137"/>
      <c r="X533" s="137"/>
      <c r="Y533" s="137"/>
      <c r="Z533" s="137"/>
    </row>
    <row r="534" spans="1:26" ht="15.75" customHeight="1" x14ac:dyDescent="0.25">
      <c r="A534" s="137"/>
      <c r="B534" s="137"/>
      <c r="C534" s="137"/>
      <c r="D534" s="137"/>
      <c r="E534" s="137"/>
      <c r="F534" s="137"/>
      <c r="G534" s="137"/>
      <c r="H534" s="137"/>
      <c r="I534" s="137"/>
      <c r="J534" s="137"/>
      <c r="K534" s="137"/>
      <c r="L534" s="137"/>
      <c r="M534" s="137"/>
      <c r="N534" s="137"/>
      <c r="O534" s="137"/>
      <c r="P534" s="137"/>
      <c r="Q534" s="137"/>
      <c r="R534" s="137"/>
      <c r="S534" s="137"/>
      <c r="T534" s="137"/>
      <c r="U534" s="137"/>
      <c r="V534" s="137"/>
      <c r="W534" s="137"/>
      <c r="X534" s="137"/>
      <c r="Y534" s="137"/>
      <c r="Z534" s="137"/>
    </row>
    <row r="535" spans="1:26" ht="15.75" customHeight="1" x14ac:dyDescent="0.25">
      <c r="A535" s="137"/>
      <c r="B535" s="137"/>
      <c r="C535" s="137"/>
      <c r="D535" s="137"/>
      <c r="E535" s="137"/>
      <c r="F535" s="137"/>
      <c r="G535" s="137"/>
      <c r="H535" s="137"/>
      <c r="I535" s="137"/>
      <c r="J535" s="137"/>
      <c r="K535" s="137"/>
      <c r="L535" s="137"/>
      <c r="M535" s="137"/>
      <c r="N535" s="137"/>
      <c r="O535" s="137"/>
      <c r="P535" s="137"/>
      <c r="Q535" s="137"/>
      <c r="R535" s="137"/>
      <c r="S535" s="137"/>
      <c r="T535" s="137"/>
      <c r="U535" s="137"/>
      <c r="V535" s="137"/>
      <c r="W535" s="137"/>
      <c r="X535" s="137"/>
      <c r="Y535" s="137"/>
      <c r="Z535" s="137"/>
    </row>
    <row r="536" spans="1:26" ht="15.75" customHeight="1" x14ac:dyDescent="0.25">
      <c r="A536" s="137"/>
      <c r="B536" s="137"/>
      <c r="C536" s="137"/>
      <c r="D536" s="137"/>
      <c r="E536" s="137"/>
      <c r="F536" s="137"/>
      <c r="G536" s="137"/>
      <c r="H536" s="137"/>
      <c r="I536" s="137"/>
      <c r="J536" s="137"/>
      <c r="K536" s="137"/>
      <c r="L536" s="137"/>
      <c r="M536" s="137"/>
      <c r="N536" s="137"/>
      <c r="O536" s="137"/>
      <c r="P536" s="137"/>
      <c r="Q536" s="137"/>
      <c r="R536" s="137"/>
      <c r="S536" s="137"/>
      <c r="T536" s="137"/>
      <c r="U536" s="137"/>
      <c r="V536" s="137"/>
      <c r="W536" s="137"/>
      <c r="X536" s="137"/>
      <c r="Y536" s="137"/>
      <c r="Z536" s="137"/>
    </row>
    <row r="537" spans="1:26" ht="15.75" customHeight="1" x14ac:dyDescent="0.25">
      <c r="A537" s="137"/>
      <c r="B537" s="137"/>
      <c r="C537" s="137"/>
      <c r="D537" s="137"/>
      <c r="E537" s="137"/>
      <c r="F537" s="137"/>
      <c r="G537" s="137"/>
      <c r="H537" s="137"/>
      <c r="I537" s="137"/>
      <c r="J537" s="137"/>
      <c r="K537" s="137"/>
      <c r="L537" s="137"/>
      <c r="M537" s="137"/>
      <c r="N537" s="137"/>
      <c r="O537" s="137"/>
      <c r="P537" s="137"/>
      <c r="Q537" s="137"/>
      <c r="R537" s="137"/>
      <c r="S537" s="137"/>
      <c r="T537" s="137"/>
      <c r="U537" s="137"/>
      <c r="V537" s="137"/>
      <c r="W537" s="137"/>
      <c r="X537" s="137"/>
      <c r="Y537" s="137"/>
      <c r="Z537" s="137"/>
    </row>
    <row r="538" spans="1:26" ht="15.75" customHeight="1" x14ac:dyDescent="0.25">
      <c r="A538" s="137"/>
      <c r="B538" s="137"/>
      <c r="C538" s="137"/>
      <c r="D538" s="137"/>
      <c r="E538" s="137"/>
      <c r="F538" s="137"/>
      <c r="G538" s="137"/>
      <c r="H538" s="137"/>
      <c r="I538" s="137"/>
      <c r="J538" s="137"/>
      <c r="K538" s="137"/>
      <c r="L538" s="137"/>
      <c r="M538" s="137"/>
      <c r="N538" s="137"/>
      <c r="O538" s="137"/>
      <c r="P538" s="137"/>
      <c r="Q538" s="137"/>
      <c r="R538" s="137"/>
      <c r="S538" s="137"/>
      <c r="T538" s="137"/>
      <c r="U538" s="137"/>
      <c r="V538" s="137"/>
      <c r="W538" s="137"/>
      <c r="X538" s="137"/>
      <c r="Y538" s="137"/>
      <c r="Z538" s="137"/>
    </row>
    <row r="539" spans="1:26" ht="15.75" customHeight="1" x14ac:dyDescent="0.25">
      <c r="A539" s="137"/>
      <c r="B539" s="137"/>
      <c r="C539" s="137"/>
      <c r="D539" s="137"/>
      <c r="E539" s="137"/>
      <c r="F539" s="137"/>
      <c r="G539" s="137"/>
      <c r="H539" s="137"/>
      <c r="I539" s="137"/>
      <c r="J539" s="137"/>
      <c r="K539" s="137"/>
      <c r="L539" s="137"/>
      <c r="M539" s="137"/>
      <c r="N539" s="137"/>
      <c r="O539" s="137"/>
      <c r="P539" s="137"/>
      <c r="Q539" s="137"/>
      <c r="R539" s="137"/>
      <c r="S539" s="137"/>
      <c r="T539" s="137"/>
      <c r="U539" s="137"/>
      <c r="V539" s="137"/>
      <c r="W539" s="137"/>
      <c r="X539" s="137"/>
      <c r="Y539" s="137"/>
      <c r="Z539" s="137"/>
    </row>
    <row r="540" spans="1:26" ht="15.75" customHeight="1" x14ac:dyDescent="0.25">
      <c r="A540" s="137"/>
      <c r="B540" s="137"/>
      <c r="C540" s="137"/>
      <c r="D540" s="137"/>
      <c r="E540" s="137"/>
      <c r="F540" s="137"/>
      <c r="G540" s="137"/>
      <c r="H540" s="137"/>
      <c r="I540" s="137"/>
      <c r="J540" s="137"/>
      <c r="K540" s="137"/>
      <c r="L540" s="137"/>
      <c r="M540" s="137"/>
      <c r="N540" s="137"/>
      <c r="O540" s="137"/>
      <c r="P540" s="137"/>
      <c r="Q540" s="137"/>
      <c r="R540" s="137"/>
      <c r="S540" s="137"/>
      <c r="T540" s="137"/>
      <c r="U540" s="137"/>
      <c r="V540" s="137"/>
      <c r="W540" s="137"/>
      <c r="X540" s="137"/>
      <c r="Y540" s="137"/>
      <c r="Z540" s="137"/>
    </row>
    <row r="541" spans="1:26" ht="15.75" customHeight="1" x14ac:dyDescent="0.25">
      <c r="A541" s="137"/>
      <c r="B541" s="137"/>
      <c r="C541" s="137"/>
      <c r="D541" s="137"/>
      <c r="E541" s="137"/>
      <c r="F541" s="137"/>
      <c r="G541" s="137"/>
      <c r="H541" s="137"/>
      <c r="I541" s="137"/>
      <c r="J541" s="137"/>
      <c r="K541" s="137"/>
      <c r="L541" s="137"/>
      <c r="M541" s="137"/>
      <c r="N541" s="137"/>
      <c r="O541" s="137"/>
      <c r="P541" s="137"/>
      <c r="Q541" s="137"/>
      <c r="R541" s="137"/>
      <c r="S541" s="137"/>
      <c r="T541" s="137"/>
      <c r="U541" s="137"/>
      <c r="V541" s="137"/>
      <c r="W541" s="137"/>
      <c r="X541" s="137"/>
      <c r="Y541" s="137"/>
      <c r="Z541" s="137"/>
    </row>
    <row r="542" spans="1:26" ht="15.75" customHeight="1" x14ac:dyDescent="0.25">
      <c r="A542" s="137"/>
      <c r="B542" s="137"/>
      <c r="C542" s="137"/>
      <c r="D542" s="137"/>
      <c r="E542" s="137"/>
      <c r="F542" s="137"/>
      <c r="G542" s="137"/>
      <c r="H542" s="137"/>
      <c r="I542" s="137"/>
      <c r="J542" s="137"/>
      <c r="K542" s="137"/>
      <c r="L542" s="137"/>
      <c r="M542" s="137"/>
      <c r="N542" s="137"/>
      <c r="O542" s="137"/>
      <c r="P542" s="137"/>
      <c r="Q542" s="137"/>
      <c r="R542" s="137"/>
      <c r="S542" s="137"/>
      <c r="T542" s="137"/>
      <c r="U542" s="137"/>
      <c r="V542" s="137"/>
      <c r="W542" s="137"/>
      <c r="X542" s="137"/>
      <c r="Y542" s="137"/>
      <c r="Z542" s="137"/>
    </row>
    <row r="543" spans="1:26" ht="15.75" customHeight="1" x14ac:dyDescent="0.25">
      <c r="A543" s="137"/>
      <c r="B543" s="137"/>
      <c r="C543" s="137"/>
      <c r="D543" s="137"/>
      <c r="E543" s="137"/>
      <c r="F543" s="137"/>
      <c r="G543" s="137"/>
      <c r="H543" s="137"/>
      <c r="I543" s="137"/>
      <c r="J543" s="137"/>
      <c r="K543" s="137"/>
      <c r="L543" s="137"/>
      <c r="M543" s="137"/>
      <c r="N543" s="137"/>
      <c r="O543" s="137"/>
      <c r="P543" s="137"/>
      <c r="Q543" s="137"/>
      <c r="R543" s="137"/>
      <c r="S543" s="137"/>
      <c r="T543" s="137"/>
      <c r="U543" s="137"/>
      <c r="V543" s="137"/>
      <c r="W543" s="137"/>
      <c r="X543" s="137"/>
      <c r="Y543" s="137"/>
      <c r="Z543" s="137"/>
    </row>
    <row r="544" spans="1:26" ht="15.75" customHeight="1" x14ac:dyDescent="0.25">
      <c r="A544" s="137"/>
      <c r="B544" s="137"/>
      <c r="C544" s="137"/>
      <c r="D544" s="137"/>
      <c r="E544" s="137"/>
      <c r="F544" s="137"/>
      <c r="G544" s="137"/>
      <c r="H544" s="137"/>
      <c r="I544" s="137"/>
      <c r="J544" s="137"/>
      <c r="K544" s="137"/>
      <c r="L544" s="137"/>
      <c r="M544" s="137"/>
      <c r="N544" s="137"/>
      <c r="O544" s="137"/>
      <c r="P544" s="137"/>
      <c r="Q544" s="137"/>
      <c r="R544" s="137"/>
      <c r="S544" s="137"/>
      <c r="T544" s="137"/>
      <c r="U544" s="137"/>
      <c r="V544" s="137"/>
      <c r="W544" s="137"/>
      <c r="X544" s="137"/>
      <c r="Y544" s="137"/>
      <c r="Z544" s="137"/>
    </row>
    <row r="545" spans="1:26" ht="15.75" customHeight="1" x14ac:dyDescent="0.25">
      <c r="A545" s="137"/>
      <c r="B545" s="137"/>
      <c r="C545" s="137"/>
      <c r="D545" s="137"/>
      <c r="E545" s="137"/>
      <c r="F545" s="137"/>
      <c r="G545" s="137"/>
      <c r="H545" s="137"/>
      <c r="I545" s="137"/>
      <c r="J545" s="137"/>
      <c r="K545" s="137"/>
      <c r="L545" s="137"/>
      <c r="M545" s="137"/>
      <c r="N545" s="137"/>
      <c r="O545" s="137"/>
      <c r="P545" s="137"/>
      <c r="Q545" s="137"/>
      <c r="R545" s="137"/>
      <c r="S545" s="137"/>
      <c r="T545" s="137"/>
      <c r="U545" s="137"/>
      <c r="V545" s="137"/>
      <c r="W545" s="137"/>
      <c r="X545" s="137"/>
      <c r="Y545" s="137"/>
      <c r="Z545" s="137"/>
    </row>
    <row r="546" spans="1:26" ht="15.75" customHeight="1" x14ac:dyDescent="0.25">
      <c r="A546" s="137"/>
      <c r="B546" s="137"/>
      <c r="C546" s="137"/>
      <c r="D546" s="137"/>
      <c r="E546" s="137"/>
      <c r="F546" s="137"/>
      <c r="G546" s="137"/>
      <c r="H546" s="137"/>
      <c r="I546" s="137"/>
      <c r="J546" s="137"/>
      <c r="K546" s="137"/>
      <c r="L546" s="137"/>
      <c r="M546" s="137"/>
      <c r="N546" s="137"/>
      <c r="O546" s="137"/>
      <c r="P546" s="137"/>
      <c r="Q546" s="137"/>
      <c r="R546" s="137"/>
      <c r="S546" s="137"/>
      <c r="T546" s="137"/>
      <c r="U546" s="137"/>
      <c r="V546" s="137"/>
      <c r="W546" s="137"/>
      <c r="X546" s="137"/>
      <c r="Y546" s="137"/>
      <c r="Z546" s="137"/>
    </row>
    <row r="547" spans="1:26" ht="15.75" customHeight="1" x14ac:dyDescent="0.25">
      <c r="A547" s="137"/>
      <c r="B547" s="137"/>
      <c r="C547" s="137"/>
      <c r="D547" s="137"/>
      <c r="E547" s="137"/>
      <c r="F547" s="137"/>
      <c r="G547" s="137"/>
      <c r="H547" s="137"/>
      <c r="I547" s="137"/>
      <c r="J547" s="137"/>
      <c r="K547" s="137"/>
      <c r="L547" s="137"/>
      <c r="M547" s="137"/>
      <c r="N547" s="137"/>
      <c r="O547" s="137"/>
      <c r="P547" s="137"/>
      <c r="Q547" s="137"/>
      <c r="R547" s="137"/>
      <c r="S547" s="137"/>
      <c r="T547" s="137"/>
      <c r="U547" s="137"/>
      <c r="V547" s="137"/>
      <c r="W547" s="137"/>
      <c r="X547" s="137"/>
      <c r="Y547" s="137"/>
      <c r="Z547" s="137"/>
    </row>
    <row r="548" spans="1:26" ht="15.75" customHeight="1" x14ac:dyDescent="0.25">
      <c r="A548" s="137"/>
      <c r="B548" s="137"/>
      <c r="C548" s="137"/>
      <c r="D548" s="137"/>
      <c r="E548" s="137"/>
      <c r="F548" s="137"/>
      <c r="G548" s="137"/>
      <c r="H548" s="137"/>
      <c r="I548" s="137"/>
      <c r="J548" s="137"/>
      <c r="K548" s="137"/>
      <c r="L548" s="137"/>
      <c r="M548" s="137"/>
      <c r="N548" s="137"/>
      <c r="O548" s="137"/>
      <c r="P548" s="137"/>
      <c r="Q548" s="137"/>
      <c r="R548" s="137"/>
      <c r="S548" s="137"/>
      <c r="T548" s="137"/>
      <c r="U548" s="137"/>
      <c r="V548" s="137"/>
      <c r="W548" s="137"/>
      <c r="X548" s="137"/>
      <c r="Y548" s="137"/>
      <c r="Z548" s="137"/>
    </row>
    <row r="549" spans="1:26" ht="15.75" customHeight="1" x14ac:dyDescent="0.25">
      <c r="A549" s="137"/>
      <c r="B549" s="137"/>
      <c r="C549" s="137"/>
      <c r="D549" s="137"/>
      <c r="E549" s="137"/>
      <c r="F549" s="137"/>
      <c r="G549" s="137"/>
      <c r="H549" s="137"/>
      <c r="I549" s="137"/>
      <c r="J549" s="137"/>
      <c r="K549" s="137"/>
      <c r="L549" s="137"/>
      <c r="M549" s="137"/>
      <c r="N549" s="137"/>
      <c r="O549" s="137"/>
      <c r="P549" s="137"/>
      <c r="Q549" s="137"/>
      <c r="R549" s="137"/>
      <c r="S549" s="137"/>
      <c r="T549" s="137"/>
      <c r="U549" s="137"/>
      <c r="V549" s="137"/>
      <c r="W549" s="137"/>
      <c r="X549" s="137"/>
      <c r="Y549" s="137"/>
      <c r="Z549" s="137"/>
    </row>
    <row r="550" spans="1:26" ht="15.75" customHeight="1" x14ac:dyDescent="0.25">
      <c r="A550" s="137"/>
      <c r="B550" s="137"/>
      <c r="C550" s="137"/>
      <c r="D550" s="137"/>
      <c r="E550" s="137"/>
      <c r="F550" s="137"/>
      <c r="G550" s="137"/>
      <c r="H550" s="137"/>
      <c r="I550" s="137"/>
      <c r="J550" s="137"/>
      <c r="K550" s="137"/>
      <c r="L550" s="137"/>
      <c r="M550" s="137"/>
      <c r="N550" s="137"/>
      <c r="O550" s="137"/>
      <c r="P550" s="137"/>
      <c r="Q550" s="137"/>
      <c r="R550" s="137"/>
      <c r="S550" s="137"/>
      <c r="T550" s="137"/>
      <c r="U550" s="137"/>
      <c r="V550" s="137"/>
      <c r="W550" s="137"/>
      <c r="X550" s="137"/>
      <c r="Y550" s="137"/>
      <c r="Z550" s="137"/>
    </row>
    <row r="551" spans="1:26" ht="15.75" customHeight="1" x14ac:dyDescent="0.25">
      <c r="A551" s="137"/>
      <c r="B551" s="137"/>
      <c r="C551" s="137"/>
      <c r="D551" s="137"/>
      <c r="E551" s="137"/>
      <c r="F551" s="137"/>
      <c r="G551" s="137"/>
      <c r="H551" s="137"/>
      <c r="I551" s="137"/>
      <c r="J551" s="137"/>
      <c r="K551" s="137"/>
      <c r="L551" s="137"/>
      <c r="M551" s="137"/>
      <c r="N551" s="137"/>
      <c r="O551" s="137"/>
      <c r="P551" s="137"/>
      <c r="Q551" s="137"/>
      <c r="R551" s="137"/>
      <c r="S551" s="137"/>
      <c r="T551" s="137"/>
      <c r="U551" s="137"/>
      <c r="V551" s="137"/>
      <c r="W551" s="137"/>
      <c r="X551" s="137"/>
      <c r="Y551" s="137"/>
      <c r="Z551" s="137"/>
    </row>
    <row r="552" spans="1:26" ht="15.75" customHeight="1" x14ac:dyDescent="0.25">
      <c r="A552" s="137"/>
      <c r="B552" s="137"/>
      <c r="C552" s="137"/>
      <c r="D552" s="137"/>
      <c r="E552" s="137"/>
      <c r="F552" s="137"/>
      <c r="G552" s="137"/>
      <c r="H552" s="137"/>
      <c r="I552" s="137"/>
      <c r="J552" s="137"/>
      <c r="K552" s="137"/>
      <c r="L552" s="137"/>
      <c r="M552" s="137"/>
      <c r="N552" s="137"/>
      <c r="O552" s="137"/>
      <c r="P552" s="137"/>
      <c r="Q552" s="137"/>
      <c r="R552" s="137"/>
      <c r="S552" s="137"/>
      <c r="T552" s="137"/>
      <c r="U552" s="137"/>
      <c r="V552" s="137"/>
      <c r="W552" s="137"/>
      <c r="X552" s="137"/>
      <c r="Y552" s="137"/>
      <c r="Z552" s="137"/>
    </row>
    <row r="553" spans="1:26" ht="15.75" customHeight="1" x14ac:dyDescent="0.25">
      <c r="A553" s="137"/>
      <c r="B553" s="137"/>
      <c r="C553" s="137"/>
      <c r="D553" s="137"/>
      <c r="E553" s="137"/>
      <c r="F553" s="137"/>
      <c r="G553" s="137"/>
      <c r="H553" s="137"/>
      <c r="I553" s="137"/>
      <c r="J553" s="137"/>
      <c r="K553" s="137"/>
      <c r="L553" s="137"/>
      <c r="M553" s="137"/>
      <c r="N553" s="137"/>
      <c r="O553" s="137"/>
      <c r="P553" s="137"/>
      <c r="Q553" s="137"/>
      <c r="R553" s="137"/>
      <c r="S553" s="137"/>
      <c r="T553" s="137"/>
      <c r="U553" s="137"/>
      <c r="V553" s="137"/>
      <c r="W553" s="137"/>
      <c r="X553" s="137"/>
      <c r="Y553" s="137"/>
      <c r="Z553" s="137"/>
    </row>
    <row r="554" spans="1:26" ht="15.75" customHeight="1" x14ac:dyDescent="0.25">
      <c r="A554" s="137"/>
      <c r="B554" s="137"/>
      <c r="C554" s="137"/>
      <c r="D554" s="137"/>
      <c r="E554" s="137"/>
      <c r="F554" s="137"/>
      <c r="G554" s="137"/>
      <c r="H554" s="137"/>
      <c r="I554" s="137"/>
      <c r="J554" s="137"/>
      <c r="K554" s="137"/>
      <c r="L554" s="137"/>
      <c r="M554" s="137"/>
      <c r="N554" s="137"/>
      <c r="O554" s="137"/>
      <c r="P554" s="137"/>
      <c r="Q554" s="137"/>
      <c r="R554" s="137"/>
      <c r="S554" s="137"/>
      <c r="T554" s="137"/>
      <c r="U554" s="137"/>
      <c r="V554" s="137"/>
      <c r="W554" s="137"/>
      <c r="X554" s="137"/>
      <c r="Y554" s="137"/>
      <c r="Z554" s="137"/>
    </row>
    <row r="555" spans="1:26" ht="15.75" customHeight="1" x14ac:dyDescent="0.25">
      <c r="A555" s="137"/>
      <c r="B555" s="137"/>
      <c r="C555" s="137"/>
      <c r="D555" s="137"/>
      <c r="E555" s="137"/>
      <c r="F555" s="137"/>
      <c r="G555" s="137"/>
      <c r="H555" s="137"/>
      <c r="I555" s="137"/>
      <c r="J555" s="137"/>
      <c r="K555" s="137"/>
      <c r="L555" s="137"/>
      <c r="M555" s="137"/>
      <c r="N555" s="137"/>
      <c r="O555" s="137"/>
      <c r="P555" s="137"/>
      <c r="Q555" s="137"/>
      <c r="R555" s="137"/>
      <c r="S555" s="137"/>
      <c r="T555" s="137"/>
      <c r="U555" s="137"/>
      <c r="V555" s="137"/>
      <c r="W555" s="137"/>
      <c r="X555" s="137"/>
      <c r="Y555" s="137"/>
      <c r="Z555" s="137"/>
    </row>
    <row r="556" spans="1:26" ht="15.75" customHeight="1" x14ac:dyDescent="0.25">
      <c r="A556" s="137"/>
      <c r="B556" s="137"/>
      <c r="C556" s="137"/>
      <c r="D556" s="137"/>
      <c r="E556" s="137"/>
      <c r="F556" s="137"/>
      <c r="G556" s="137"/>
      <c r="H556" s="137"/>
      <c r="I556" s="137"/>
      <c r="J556" s="137"/>
      <c r="K556" s="137"/>
      <c r="L556" s="137"/>
      <c r="M556" s="137"/>
      <c r="N556" s="137"/>
      <c r="O556" s="137"/>
      <c r="P556" s="137"/>
      <c r="Q556" s="137"/>
      <c r="R556" s="137"/>
      <c r="S556" s="137"/>
      <c r="T556" s="137"/>
      <c r="U556" s="137"/>
      <c r="V556" s="137"/>
      <c r="W556" s="137"/>
      <c r="X556" s="137"/>
      <c r="Y556" s="137"/>
      <c r="Z556" s="137"/>
    </row>
    <row r="557" spans="1:26" ht="15.75" customHeight="1" x14ac:dyDescent="0.25">
      <c r="A557" s="137"/>
      <c r="B557" s="137"/>
      <c r="C557" s="137"/>
      <c r="D557" s="137"/>
      <c r="E557" s="137"/>
      <c r="F557" s="137"/>
      <c r="G557" s="137"/>
      <c r="H557" s="137"/>
      <c r="I557" s="137"/>
      <c r="J557" s="137"/>
      <c r="K557" s="137"/>
      <c r="L557" s="137"/>
      <c r="M557" s="137"/>
      <c r="N557" s="137"/>
      <c r="O557" s="137"/>
      <c r="P557" s="137"/>
      <c r="Q557" s="137"/>
      <c r="R557" s="137"/>
      <c r="S557" s="137"/>
      <c r="T557" s="137"/>
      <c r="U557" s="137"/>
      <c r="V557" s="137"/>
      <c r="W557" s="137"/>
      <c r="X557" s="137"/>
      <c r="Y557" s="137"/>
      <c r="Z557" s="137"/>
    </row>
    <row r="558" spans="1:26" ht="15.75" customHeight="1" x14ac:dyDescent="0.25">
      <c r="A558" s="137"/>
      <c r="B558" s="137"/>
      <c r="C558" s="137"/>
      <c r="D558" s="137"/>
      <c r="E558" s="137"/>
      <c r="F558" s="137"/>
      <c r="G558" s="137"/>
      <c r="H558" s="137"/>
      <c r="I558" s="137"/>
      <c r="J558" s="137"/>
      <c r="K558" s="137"/>
      <c r="L558" s="137"/>
      <c r="M558" s="137"/>
      <c r="N558" s="137"/>
      <c r="O558" s="137"/>
      <c r="P558" s="137"/>
      <c r="Q558" s="137"/>
      <c r="R558" s="137"/>
      <c r="S558" s="137"/>
      <c r="T558" s="137"/>
      <c r="U558" s="137"/>
      <c r="V558" s="137"/>
      <c r="W558" s="137"/>
      <c r="X558" s="137"/>
      <c r="Y558" s="137"/>
      <c r="Z558" s="137"/>
    </row>
    <row r="559" spans="1:26" ht="15.75" customHeight="1" x14ac:dyDescent="0.25">
      <c r="A559" s="137"/>
      <c r="B559" s="137"/>
      <c r="C559" s="137"/>
      <c r="D559" s="137"/>
      <c r="E559" s="137"/>
      <c r="F559" s="137"/>
      <c r="G559" s="137"/>
      <c r="H559" s="137"/>
      <c r="I559" s="137"/>
      <c r="J559" s="137"/>
      <c r="K559" s="137"/>
      <c r="L559" s="137"/>
      <c r="M559" s="137"/>
      <c r="N559" s="137"/>
      <c r="O559" s="137"/>
      <c r="P559" s="137"/>
      <c r="Q559" s="137"/>
      <c r="R559" s="137"/>
      <c r="S559" s="137"/>
      <c r="T559" s="137"/>
      <c r="U559" s="137"/>
      <c r="V559" s="137"/>
      <c r="W559" s="137"/>
      <c r="X559" s="137"/>
      <c r="Y559" s="137"/>
      <c r="Z559" s="137"/>
    </row>
    <row r="560" spans="1:26" ht="15.75" customHeight="1" x14ac:dyDescent="0.25">
      <c r="A560" s="137"/>
      <c r="B560" s="137"/>
      <c r="C560" s="137"/>
      <c r="D560" s="137"/>
      <c r="E560" s="137"/>
      <c r="F560" s="137"/>
      <c r="G560" s="137"/>
      <c r="H560" s="137"/>
      <c r="I560" s="137"/>
      <c r="J560" s="137"/>
      <c r="K560" s="137"/>
      <c r="L560" s="137"/>
      <c r="M560" s="137"/>
      <c r="N560" s="137"/>
      <c r="O560" s="137"/>
      <c r="P560" s="137"/>
      <c r="Q560" s="137"/>
      <c r="R560" s="137"/>
      <c r="S560" s="137"/>
      <c r="T560" s="137"/>
      <c r="U560" s="137"/>
      <c r="V560" s="137"/>
      <c r="W560" s="137"/>
      <c r="X560" s="137"/>
      <c r="Y560" s="137"/>
      <c r="Z560" s="137"/>
    </row>
    <row r="561" spans="1:26" ht="15.75" customHeight="1" x14ac:dyDescent="0.25">
      <c r="A561" s="137"/>
      <c r="B561" s="137"/>
      <c r="C561" s="137"/>
      <c r="D561" s="137"/>
      <c r="E561" s="137"/>
      <c r="F561" s="137"/>
      <c r="G561" s="137"/>
      <c r="H561" s="137"/>
      <c r="I561" s="137"/>
      <c r="J561" s="137"/>
      <c r="K561" s="137"/>
      <c r="L561" s="137"/>
      <c r="M561" s="137"/>
      <c r="N561" s="137"/>
      <c r="O561" s="137"/>
      <c r="P561" s="137"/>
      <c r="Q561" s="137"/>
      <c r="R561" s="137"/>
      <c r="S561" s="137"/>
      <c r="T561" s="137"/>
      <c r="U561" s="137"/>
      <c r="V561" s="137"/>
      <c r="W561" s="137"/>
      <c r="X561" s="137"/>
      <c r="Y561" s="137"/>
      <c r="Z561" s="137"/>
    </row>
    <row r="562" spans="1:26" ht="15.75" customHeight="1" x14ac:dyDescent="0.25">
      <c r="A562" s="137"/>
      <c r="B562" s="137"/>
      <c r="C562" s="137"/>
      <c r="D562" s="137"/>
      <c r="E562" s="137"/>
      <c r="F562" s="137"/>
      <c r="G562" s="137"/>
      <c r="H562" s="137"/>
      <c r="I562" s="137"/>
      <c r="J562" s="137"/>
      <c r="K562" s="137"/>
      <c r="L562" s="137"/>
      <c r="M562" s="137"/>
      <c r="N562" s="137"/>
      <c r="O562" s="137"/>
      <c r="P562" s="137"/>
      <c r="Q562" s="137"/>
      <c r="R562" s="137"/>
      <c r="S562" s="137"/>
      <c r="T562" s="137"/>
      <c r="U562" s="137"/>
      <c r="V562" s="137"/>
      <c r="W562" s="137"/>
      <c r="X562" s="137"/>
      <c r="Y562" s="137"/>
      <c r="Z562" s="137"/>
    </row>
    <row r="563" spans="1:26" ht="15.75" customHeight="1" x14ac:dyDescent="0.25">
      <c r="A563" s="137"/>
      <c r="B563" s="137"/>
      <c r="C563" s="137"/>
      <c r="D563" s="137"/>
      <c r="E563" s="137"/>
      <c r="F563" s="137"/>
      <c r="G563" s="137"/>
      <c r="H563" s="137"/>
      <c r="I563" s="137"/>
      <c r="J563" s="137"/>
      <c r="K563" s="137"/>
      <c r="L563" s="137"/>
      <c r="M563" s="137"/>
      <c r="N563" s="137"/>
      <c r="O563" s="137"/>
      <c r="P563" s="137"/>
      <c r="Q563" s="137"/>
      <c r="R563" s="137"/>
      <c r="S563" s="137"/>
      <c r="T563" s="137"/>
      <c r="U563" s="137"/>
      <c r="V563" s="137"/>
      <c r="W563" s="137"/>
      <c r="X563" s="137"/>
      <c r="Y563" s="137"/>
      <c r="Z563" s="137"/>
    </row>
    <row r="564" spans="1:26" ht="15.75" customHeight="1" x14ac:dyDescent="0.25">
      <c r="A564" s="137"/>
      <c r="B564" s="137"/>
      <c r="C564" s="137"/>
      <c r="D564" s="137"/>
      <c r="E564" s="137"/>
      <c r="F564" s="137"/>
      <c r="G564" s="137"/>
      <c r="H564" s="137"/>
      <c r="I564" s="137"/>
      <c r="J564" s="137"/>
      <c r="K564" s="137"/>
      <c r="L564" s="137"/>
      <c r="M564" s="137"/>
      <c r="N564" s="137"/>
      <c r="O564" s="137"/>
      <c r="P564" s="137"/>
      <c r="Q564" s="137"/>
      <c r="R564" s="137"/>
      <c r="S564" s="137"/>
      <c r="T564" s="137"/>
      <c r="U564" s="137"/>
      <c r="V564" s="137"/>
      <c r="W564" s="137"/>
      <c r="X564" s="137"/>
      <c r="Y564" s="137"/>
      <c r="Z564" s="137"/>
    </row>
    <row r="565" spans="1:26" ht="15.75" customHeight="1" x14ac:dyDescent="0.25">
      <c r="A565" s="137"/>
      <c r="B565" s="137"/>
      <c r="C565" s="137"/>
      <c r="D565" s="137"/>
      <c r="E565" s="137"/>
      <c r="F565" s="137"/>
      <c r="G565" s="137"/>
      <c r="H565" s="137"/>
      <c r="I565" s="137"/>
      <c r="J565" s="137"/>
      <c r="K565" s="137"/>
      <c r="L565" s="137"/>
      <c r="M565" s="137"/>
      <c r="N565" s="137"/>
      <c r="O565" s="137"/>
      <c r="P565" s="137"/>
      <c r="Q565" s="137"/>
      <c r="R565" s="137"/>
      <c r="S565" s="137"/>
      <c r="T565" s="137"/>
      <c r="U565" s="137"/>
      <c r="V565" s="137"/>
      <c r="W565" s="137"/>
      <c r="X565" s="137"/>
      <c r="Y565" s="137"/>
      <c r="Z565" s="137"/>
    </row>
    <row r="566" spans="1:26" ht="15.75" customHeight="1" x14ac:dyDescent="0.25">
      <c r="A566" s="137"/>
      <c r="B566" s="137"/>
      <c r="C566" s="137"/>
      <c r="D566" s="137"/>
      <c r="E566" s="137"/>
      <c r="F566" s="137"/>
      <c r="G566" s="137"/>
      <c r="H566" s="137"/>
      <c r="I566" s="137"/>
      <c r="J566" s="137"/>
      <c r="K566" s="137"/>
      <c r="L566" s="137"/>
      <c r="M566" s="137"/>
      <c r="N566" s="137"/>
      <c r="O566" s="137"/>
      <c r="P566" s="137"/>
      <c r="Q566" s="137"/>
      <c r="R566" s="137"/>
      <c r="S566" s="137"/>
      <c r="T566" s="137"/>
      <c r="U566" s="137"/>
      <c r="V566" s="137"/>
      <c r="W566" s="137"/>
      <c r="X566" s="137"/>
      <c r="Y566" s="137"/>
      <c r="Z566" s="137"/>
    </row>
    <row r="567" spans="1:26" ht="15.75" customHeight="1" x14ac:dyDescent="0.25">
      <c r="A567" s="137"/>
      <c r="B567" s="137"/>
      <c r="C567" s="137"/>
      <c r="D567" s="137"/>
      <c r="E567" s="137"/>
      <c r="F567" s="137"/>
      <c r="G567" s="137"/>
      <c r="H567" s="137"/>
      <c r="I567" s="137"/>
      <c r="J567" s="137"/>
      <c r="K567" s="137"/>
      <c r="L567" s="137"/>
      <c r="M567" s="137"/>
      <c r="N567" s="137"/>
      <c r="O567" s="137"/>
      <c r="P567" s="137"/>
      <c r="Q567" s="137"/>
      <c r="R567" s="137"/>
      <c r="S567" s="137"/>
      <c r="T567" s="137"/>
      <c r="U567" s="137"/>
      <c r="V567" s="137"/>
      <c r="W567" s="137"/>
      <c r="X567" s="137"/>
      <c r="Y567" s="137"/>
      <c r="Z567" s="137"/>
    </row>
    <row r="568" spans="1:26" ht="15.75" customHeight="1" x14ac:dyDescent="0.25">
      <c r="A568" s="137"/>
      <c r="B568" s="137"/>
      <c r="C568" s="137"/>
      <c r="D568" s="137"/>
      <c r="E568" s="137"/>
      <c r="F568" s="137"/>
      <c r="G568" s="137"/>
      <c r="H568" s="137"/>
      <c r="I568" s="137"/>
      <c r="J568" s="137"/>
      <c r="K568" s="137"/>
      <c r="L568" s="137"/>
      <c r="M568" s="137"/>
      <c r="N568" s="137"/>
      <c r="O568" s="137"/>
      <c r="P568" s="137"/>
      <c r="Q568" s="137"/>
      <c r="R568" s="137"/>
      <c r="S568" s="137"/>
      <c r="T568" s="137"/>
      <c r="U568" s="137"/>
      <c r="V568" s="137"/>
      <c r="W568" s="137"/>
      <c r="X568" s="137"/>
      <c r="Y568" s="137"/>
      <c r="Z568" s="137"/>
    </row>
    <row r="569" spans="1:26" ht="15.75" customHeight="1" x14ac:dyDescent="0.25">
      <c r="A569" s="137"/>
      <c r="B569" s="137"/>
      <c r="C569" s="137"/>
      <c r="D569" s="137"/>
      <c r="E569" s="137"/>
      <c r="F569" s="137"/>
      <c r="G569" s="137"/>
      <c r="H569" s="137"/>
      <c r="I569" s="137"/>
      <c r="J569" s="137"/>
      <c r="K569" s="137"/>
      <c r="L569" s="137"/>
      <c r="M569" s="137"/>
      <c r="N569" s="137"/>
      <c r="O569" s="137"/>
      <c r="P569" s="137"/>
      <c r="Q569" s="137"/>
      <c r="R569" s="137"/>
      <c r="S569" s="137"/>
      <c r="T569" s="137"/>
      <c r="U569" s="137"/>
      <c r="V569" s="137"/>
      <c r="W569" s="137"/>
      <c r="X569" s="137"/>
      <c r="Y569" s="137"/>
      <c r="Z569" s="137"/>
    </row>
    <row r="570" spans="1:26" ht="15.75" customHeight="1" x14ac:dyDescent="0.25">
      <c r="A570" s="137"/>
      <c r="B570" s="137"/>
      <c r="C570" s="137"/>
      <c r="D570" s="137"/>
      <c r="E570" s="137"/>
      <c r="F570" s="137"/>
      <c r="G570" s="137"/>
      <c r="H570" s="137"/>
      <c r="I570" s="137"/>
      <c r="J570" s="137"/>
      <c r="K570" s="137"/>
      <c r="L570" s="137"/>
      <c r="M570" s="137"/>
      <c r="N570" s="137"/>
      <c r="O570" s="137"/>
      <c r="P570" s="137"/>
      <c r="Q570" s="137"/>
      <c r="R570" s="137"/>
      <c r="S570" s="137"/>
      <c r="T570" s="137"/>
      <c r="U570" s="137"/>
      <c r="V570" s="137"/>
      <c r="W570" s="137"/>
      <c r="X570" s="137"/>
      <c r="Y570" s="137"/>
      <c r="Z570" s="137"/>
    </row>
    <row r="571" spans="1:26" ht="15.75" customHeight="1" x14ac:dyDescent="0.25">
      <c r="A571" s="137"/>
      <c r="B571" s="137"/>
      <c r="C571" s="137"/>
      <c r="D571" s="137"/>
      <c r="E571" s="137"/>
      <c r="F571" s="137"/>
      <c r="G571" s="137"/>
      <c r="H571" s="137"/>
      <c r="I571" s="137"/>
      <c r="J571" s="137"/>
      <c r="K571" s="137"/>
      <c r="L571" s="137"/>
      <c r="M571" s="137"/>
      <c r="N571" s="137"/>
      <c r="O571" s="137"/>
      <c r="P571" s="137"/>
      <c r="Q571" s="137"/>
      <c r="R571" s="137"/>
      <c r="S571" s="137"/>
      <c r="T571" s="137"/>
      <c r="U571" s="137"/>
      <c r="V571" s="137"/>
      <c r="W571" s="137"/>
      <c r="X571" s="137"/>
      <c r="Y571" s="137"/>
      <c r="Z571" s="137"/>
    </row>
    <row r="572" spans="1:26" ht="15.75" customHeight="1" x14ac:dyDescent="0.25">
      <c r="A572" s="137"/>
      <c r="B572" s="137"/>
      <c r="C572" s="137"/>
      <c r="D572" s="137"/>
      <c r="E572" s="137"/>
      <c r="F572" s="137"/>
      <c r="G572" s="137"/>
      <c r="H572" s="137"/>
      <c r="I572" s="137"/>
      <c r="J572" s="137"/>
      <c r="K572" s="137"/>
      <c r="L572" s="137"/>
      <c r="M572" s="137"/>
      <c r="N572" s="137"/>
      <c r="O572" s="137"/>
      <c r="P572" s="137"/>
      <c r="Q572" s="137"/>
      <c r="R572" s="137"/>
      <c r="S572" s="137"/>
      <c r="T572" s="137"/>
      <c r="U572" s="137"/>
      <c r="V572" s="137"/>
      <c r="W572" s="137"/>
      <c r="X572" s="137"/>
      <c r="Y572" s="137"/>
      <c r="Z572" s="137"/>
    </row>
    <row r="573" spans="1:26" ht="15.75" customHeight="1" x14ac:dyDescent="0.25">
      <c r="A573" s="137"/>
      <c r="B573" s="137"/>
      <c r="C573" s="137"/>
      <c r="D573" s="137"/>
      <c r="E573" s="137"/>
      <c r="F573" s="137"/>
      <c r="G573" s="137"/>
      <c r="H573" s="137"/>
      <c r="I573" s="137"/>
      <c r="J573" s="137"/>
      <c r="K573" s="137"/>
      <c r="L573" s="137"/>
      <c r="M573" s="137"/>
      <c r="N573" s="137"/>
      <c r="O573" s="137"/>
      <c r="P573" s="137"/>
      <c r="Q573" s="137"/>
      <c r="R573" s="137"/>
      <c r="S573" s="137"/>
      <c r="T573" s="137"/>
      <c r="U573" s="137"/>
      <c r="V573" s="137"/>
      <c r="W573" s="137"/>
      <c r="X573" s="137"/>
      <c r="Y573" s="137"/>
      <c r="Z573" s="137"/>
    </row>
    <row r="574" spans="1:26" ht="15.75" customHeight="1" x14ac:dyDescent="0.25">
      <c r="A574" s="137"/>
      <c r="B574" s="137"/>
      <c r="C574" s="137"/>
      <c r="D574" s="137"/>
      <c r="E574" s="137"/>
      <c r="F574" s="137"/>
      <c r="G574" s="137"/>
      <c r="H574" s="137"/>
      <c r="I574" s="137"/>
      <c r="J574" s="137"/>
      <c r="K574" s="137"/>
      <c r="L574" s="137"/>
      <c r="M574" s="137"/>
      <c r="N574" s="137"/>
      <c r="O574" s="137"/>
      <c r="P574" s="137"/>
      <c r="Q574" s="137"/>
      <c r="R574" s="137"/>
      <c r="S574" s="137"/>
      <c r="T574" s="137"/>
      <c r="U574" s="137"/>
      <c r="V574" s="137"/>
      <c r="W574" s="137"/>
      <c r="X574" s="137"/>
      <c r="Y574" s="137"/>
      <c r="Z574" s="137"/>
    </row>
    <row r="575" spans="1:26" ht="15.75" customHeight="1" x14ac:dyDescent="0.25">
      <c r="A575" s="137"/>
      <c r="B575" s="137"/>
      <c r="C575" s="137"/>
      <c r="D575" s="137"/>
      <c r="E575" s="137"/>
      <c r="F575" s="137"/>
      <c r="G575" s="137"/>
      <c r="H575" s="137"/>
      <c r="I575" s="137"/>
      <c r="J575" s="137"/>
      <c r="K575" s="137"/>
      <c r="L575" s="137"/>
      <c r="M575" s="137"/>
      <c r="N575" s="137"/>
      <c r="O575" s="137"/>
      <c r="P575" s="137"/>
      <c r="Q575" s="137"/>
      <c r="R575" s="137"/>
      <c r="S575" s="137"/>
      <c r="T575" s="137"/>
      <c r="U575" s="137"/>
      <c r="V575" s="137"/>
      <c r="W575" s="137"/>
      <c r="X575" s="137"/>
      <c r="Y575" s="137"/>
      <c r="Z575" s="137"/>
    </row>
    <row r="576" spans="1:26" ht="15.75" customHeight="1" x14ac:dyDescent="0.25">
      <c r="A576" s="137"/>
      <c r="B576" s="137"/>
      <c r="C576" s="137"/>
      <c r="D576" s="137"/>
      <c r="E576" s="137"/>
      <c r="F576" s="137"/>
      <c r="G576" s="137"/>
      <c r="H576" s="137"/>
      <c r="I576" s="137"/>
      <c r="J576" s="137"/>
      <c r="K576" s="137"/>
      <c r="L576" s="137"/>
      <c r="M576" s="137"/>
      <c r="N576" s="137"/>
      <c r="O576" s="137"/>
      <c r="P576" s="137"/>
      <c r="Q576" s="137"/>
      <c r="R576" s="137"/>
      <c r="S576" s="137"/>
      <c r="T576" s="137"/>
      <c r="U576" s="137"/>
      <c r="V576" s="137"/>
      <c r="W576" s="137"/>
      <c r="X576" s="137"/>
      <c r="Y576" s="137"/>
      <c r="Z576" s="137"/>
    </row>
    <row r="577" spans="1:26" ht="15.75" customHeight="1" x14ac:dyDescent="0.25">
      <c r="A577" s="137"/>
      <c r="B577" s="137"/>
      <c r="C577" s="137"/>
      <c r="D577" s="137"/>
      <c r="E577" s="137"/>
      <c r="F577" s="137"/>
      <c r="G577" s="137"/>
      <c r="H577" s="137"/>
      <c r="I577" s="137"/>
      <c r="J577" s="137"/>
      <c r="K577" s="137"/>
      <c r="L577" s="137"/>
      <c r="M577" s="137"/>
      <c r="N577" s="137"/>
      <c r="O577" s="137"/>
      <c r="P577" s="137"/>
      <c r="Q577" s="137"/>
      <c r="R577" s="137"/>
      <c r="S577" s="137"/>
      <c r="T577" s="137"/>
      <c r="U577" s="137"/>
      <c r="V577" s="137"/>
      <c r="W577" s="137"/>
      <c r="X577" s="137"/>
      <c r="Y577" s="137"/>
      <c r="Z577" s="137"/>
    </row>
    <row r="578" spans="1:26" ht="15.75" customHeight="1" x14ac:dyDescent="0.25">
      <c r="A578" s="137"/>
      <c r="B578" s="137"/>
      <c r="C578" s="137"/>
      <c r="D578" s="137"/>
      <c r="E578" s="137"/>
      <c r="F578" s="137"/>
      <c r="G578" s="137"/>
      <c r="H578" s="137"/>
      <c r="I578" s="137"/>
      <c r="J578" s="137"/>
      <c r="K578" s="137"/>
      <c r="L578" s="137"/>
      <c r="M578" s="137"/>
      <c r="N578" s="137"/>
      <c r="O578" s="137"/>
      <c r="P578" s="137"/>
      <c r="Q578" s="137"/>
      <c r="R578" s="137"/>
      <c r="S578" s="137"/>
      <c r="T578" s="137"/>
      <c r="U578" s="137"/>
      <c r="V578" s="137"/>
      <c r="W578" s="137"/>
      <c r="X578" s="137"/>
      <c r="Y578" s="137"/>
      <c r="Z578" s="137"/>
    </row>
    <row r="579" spans="1:26" ht="15.75" customHeight="1" x14ac:dyDescent="0.25">
      <c r="A579" s="137"/>
      <c r="B579" s="137"/>
      <c r="C579" s="137"/>
      <c r="D579" s="137"/>
      <c r="E579" s="137"/>
      <c r="F579" s="137"/>
      <c r="G579" s="137"/>
      <c r="H579" s="137"/>
      <c r="I579" s="137"/>
      <c r="J579" s="137"/>
      <c r="K579" s="137"/>
      <c r="L579" s="137"/>
      <c r="M579" s="137"/>
      <c r="N579" s="137"/>
      <c r="O579" s="137"/>
      <c r="P579" s="137"/>
      <c r="Q579" s="137"/>
      <c r="R579" s="137"/>
      <c r="S579" s="137"/>
      <c r="T579" s="137"/>
      <c r="U579" s="137"/>
      <c r="V579" s="137"/>
      <c r="W579" s="137"/>
      <c r="X579" s="137"/>
      <c r="Y579" s="137"/>
      <c r="Z579" s="137"/>
    </row>
    <row r="580" spans="1:26" ht="15.75" customHeight="1" x14ac:dyDescent="0.25">
      <c r="A580" s="137"/>
      <c r="B580" s="137"/>
      <c r="C580" s="137"/>
      <c r="D580" s="137"/>
      <c r="E580" s="137"/>
      <c r="F580" s="137"/>
      <c r="G580" s="137"/>
      <c r="H580" s="137"/>
      <c r="I580" s="137"/>
      <c r="J580" s="137"/>
      <c r="K580" s="137"/>
      <c r="L580" s="137"/>
      <c r="M580" s="137"/>
      <c r="N580" s="137"/>
      <c r="O580" s="137"/>
      <c r="P580" s="137"/>
      <c r="Q580" s="137"/>
      <c r="R580" s="137"/>
      <c r="S580" s="137"/>
      <c r="T580" s="137"/>
      <c r="U580" s="137"/>
      <c r="V580" s="137"/>
      <c r="W580" s="137"/>
      <c r="X580" s="137"/>
      <c r="Y580" s="137"/>
      <c r="Z580" s="137"/>
    </row>
    <row r="581" spans="1:26" ht="15.75" customHeight="1" x14ac:dyDescent="0.25">
      <c r="A581" s="137"/>
      <c r="B581" s="137"/>
      <c r="C581" s="137"/>
      <c r="D581" s="137"/>
      <c r="E581" s="137"/>
      <c r="F581" s="137"/>
      <c r="G581" s="137"/>
      <c r="H581" s="137"/>
      <c r="I581" s="137"/>
      <c r="J581" s="137"/>
      <c r="K581" s="137"/>
      <c r="L581" s="137"/>
      <c r="M581" s="137"/>
      <c r="N581" s="137"/>
      <c r="O581" s="137"/>
      <c r="P581" s="137"/>
      <c r="Q581" s="137"/>
      <c r="R581" s="137"/>
      <c r="S581" s="137"/>
      <c r="T581" s="137"/>
      <c r="U581" s="137"/>
      <c r="V581" s="137"/>
      <c r="W581" s="137"/>
      <c r="X581" s="137"/>
      <c r="Y581" s="137"/>
      <c r="Z581" s="137"/>
    </row>
    <row r="582" spans="1:26" ht="15.75" customHeight="1" x14ac:dyDescent="0.25">
      <c r="A582" s="137"/>
      <c r="B582" s="137"/>
      <c r="C582" s="137"/>
      <c r="D582" s="137"/>
      <c r="E582" s="137"/>
      <c r="F582" s="137"/>
      <c r="G582" s="137"/>
      <c r="H582" s="137"/>
      <c r="I582" s="137"/>
      <c r="J582" s="137"/>
      <c r="K582" s="137"/>
      <c r="L582" s="137"/>
      <c r="M582" s="137"/>
      <c r="N582" s="137"/>
      <c r="O582" s="137"/>
      <c r="P582" s="137"/>
      <c r="Q582" s="137"/>
      <c r="R582" s="137"/>
      <c r="S582" s="137"/>
      <c r="T582" s="137"/>
      <c r="U582" s="137"/>
      <c r="V582" s="137"/>
      <c r="W582" s="137"/>
      <c r="X582" s="137"/>
      <c r="Y582" s="137"/>
      <c r="Z582" s="137"/>
    </row>
    <row r="583" spans="1:26" ht="15.75" customHeight="1" x14ac:dyDescent="0.25">
      <c r="A583" s="137"/>
      <c r="B583" s="137"/>
      <c r="C583" s="137"/>
      <c r="D583" s="137"/>
      <c r="E583" s="137"/>
      <c r="F583" s="137"/>
      <c r="G583" s="137"/>
      <c r="H583" s="137"/>
      <c r="I583" s="137"/>
      <c r="J583" s="137"/>
      <c r="K583" s="137"/>
      <c r="L583" s="137"/>
      <c r="M583" s="137"/>
      <c r="N583" s="137"/>
      <c r="O583" s="137"/>
      <c r="P583" s="137"/>
      <c r="Q583" s="137"/>
      <c r="R583" s="137"/>
      <c r="S583" s="137"/>
      <c r="T583" s="137"/>
      <c r="U583" s="137"/>
      <c r="V583" s="137"/>
      <c r="W583" s="137"/>
      <c r="X583" s="137"/>
      <c r="Y583" s="137"/>
      <c r="Z583" s="137"/>
    </row>
    <row r="584" spans="1:26" ht="15.75" customHeight="1" x14ac:dyDescent="0.25">
      <c r="A584" s="137"/>
      <c r="B584" s="137"/>
      <c r="C584" s="137"/>
      <c r="D584" s="137"/>
      <c r="E584" s="137"/>
      <c r="F584" s="137"/>
      <c r="G584" s="137"/>
      <c r="H584" s="137"/>
      <c r="I584" s="137"/>
      <c r="J584" s="137"/>
      <c r="K584" s="137"/>
      <c r="L584" s="137"/>
      <c r="M584" s="137"/>
      <c r="N584" s="137"/>
      <c r="O584" s="137"/>
      <c r="P584" s="137"/>
      <c r="Q584" s="137"/>
      <c r="R584" s="137"/>
      <c r="S584" s="137"/>
      <c r="T584" s="137"/>
      <c r="U584" s="137"/>
      <c r="V584" s="137"/>
      <c r="W584" s="137"/>
      <c r="X584" s="137"/>
      <c r="Y584" s="137"/>
      <c r="Z584" s="137"/>
    </row>
    <row r="585" spans="1:26" ht="15.75" customHeight="1" x14ac:dyDescent="0.25">
      <c r="A585" s="137"/>
      <c r="B585" s="137"/>
      <c r="C585" s="137"/>
      <c r="D585" s="137"/>
      <c r="E585" s="137"/>
      <c r="F585" s="137"/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7"/>
      <c r="R585" s="137"/>
      <c r="S585" s="137"/>
      <c r="T585" s="137"/>
      <c r="U585" s="137"/>
      <c r="V585" s="137"/>
      <c r="W585" s="137"/>
      <c r="X585" s="137"/>
      <c r="Y585" s="137"/>
      <c r="Z585" s="137"/>
    </row>
    <row r="586" spans="1:26" ht="15.75" customHeight="1" x14ac:dyDescent="0.25">
      <c r="A586" s="137"/>
      <c r="B586" s="137"/>
      <c r="C586" s="137"/>
      <c r="D586" s="137"/>
      <c r="E586" s="137"/>
      <c r="F586" s="137"/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7"/>
      <c r="S586" s="137"/>
      <c r="T586" s="137"/>
      <c r="U586" s="137"/>
      <c r="V586" s="137"/>
      <c r="W586" s="137"/>
      <c r="X586" s="137"/>
      <c r="Y586" s="137"/>
      <c r="Z586" s="137"/>
    </row>
    <row r="587" spans="1:26" ht="15.75" customHeight="1" x14ac:dyDescent="0.25">
      <c r="A587" s="137"/>
      <c r="B587" s="137"/>
      <c r="C587" s="137"/>
      <c r="D587" s="137"/>
      <c r="E587" s="137"/>
      <c r="F587" s="137"/>
      <c r="G587" s="137"/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7"/>
      <c r="S587" s="137"/>
      <c r="T587" s="137"/>
      <c r="U587" s="137"/>
      <c r="V587" s="137"/>
      <c r="W587" s="137"/>
      <c r="X587" s="137"/>
      <c r="Y587" s="137"/>
      <c r="Z587" s="137"/>
    </row>
    <row r="588" spans="1:26" ht="15.75" customHeight="1" x14ac:dyDescent="0.25">
      <c r="A588" s="137"/>
      <c r="B588" s="137"/>
      <c r="C588" s="137"/>
      <c r="D588" s="137"/>
      <c r="E588" s="137"/>
      <c r="F588" s="137"/>
      <c r="G588" s="137"/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7"/>
      <c r="S588" s="137"/>
      <c r="T588" s="137"/>
      <c r="U588" s="137"/>
      <c r="V588" s="137"/>
      <c r="W588" s="137"/>
      <c r="X588" s="137"/>
      <c r="Y588" s="137"/>
      <c r="Z588" s="137"/>
    </row>
    <row r="589" spans="1:26" ht="15.75" customHeight="1" x14ac:dyDescent="0.25">
      <c r="A589" s="137"/>
      <c r="B589" s="137"/>
      <c r="C589" s="137"/>
      <c r="D589" s="137"/>
      <c r="E589" s="137"/>
      <c r="F589" s="137"/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7"/>
      <c r="S589" s="137"/>
      <c r="T589" s="137"/>
      <c r="U589" s="137"/>
      <c r="V589" s="137"/>
      <c r="W589" s="137"/>
      <c r="X589" s="137"/>
      <c r="Y589" s="137"/>
      <c r="Z589" s="137"/>
    </row>
    <row r="590" spans="1:26" ht="15.75" customHeight="1" x14ac:dyDescent="0.25">
      <c r="A590" s="137"/>
      <c r="B590" s="137"/>
      <c r="C590" s="137"/>
      <c r="D590" s="137"/>
      <c r="E590" s="137"/>
      <c r="F590" s="137"/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7"/>
      <c r="S590" s="137"/>
      <c r="T590" s="137"/>
      <c r="U590" s="137"/>
      <c r="V590" s="137"/>
      <c r="W590" s="137"/>
      <c r="X590" s="137"/>
      <c r="Y590" s="137"/>
      <c r="Z590" s="137"/>
    </row>
    <row r="591" spans="1:26" ht="15.75" customHeight="1" x14ac:dyDescent="0.25">
      <c r="A591" s="137"/>
      <c r="B591" s="137"/>
      <c r="C591" s="137"/>
      <c r="D591" s="137"/>
      <c r="E591" s="137"/>
      <c r="F591" s="137"/>
      <c r="G591" s="137"/>
      <c r="H591" s="137"/>
      <c r="I591" s="137"/>
      <c r="J591" s="137"/>
      <c r="K591" s="137"/>
      <c r="L591" s="137"/>
      <c r="M591" s="137"/>
      <c r="N591" s="137"/>
      <c r="O591" s="137"/>
      <c r="P591" s="137"/>
      <c r="Q591" s="137"/>
      <c r="R591" s="137"/>
      <c r="S591" s="137"/>
      <c r="T591" s="137"/>
      <c r="U591" s="137"/>
      <c r="V591" s="137"/>
      <c r="W591" s="137"/>
      <c r="X591" s="137"/>
      <c r="Y591" s="137"/>
      <c r="Z591" s="137"/>
    </row>
    <row r="592" spans="1:26" ht="15.75" customHeight="1" x14ac:dyDescent="0.25">
      <c r="A592" s="137"/>
      <c r="B592" s="137"/>
      <c r="C592" s="137"/>
      <c r="D592" s="137"/>
      <c r="E592" s="137"/>
      <c r="F592" s="137"/>
      <c r="G592" s="137"/>
      <c r="H592" s="137"/>
      <c r="I592" s="137"/>
      <c r="J592" s="137"/>
      <c r="K592" s="137"/>
      <c r="L592" s="137"/>
      <c r="M592" s="137"/>
      <c r="N592" s="137"/>
      <c r="O592" s="137"/>
      <c r="P592" s="137"/>
      <c r="Q592" s="137"/>
      <c r="R592" s="137"/>
      <c r="S592" s="137"/>
      <c r="T592" s="137"/>
      <c r="U592" s="137"/>
      <c r="V592" s="137"/>
      <c r="W592" s="137"/>
      <c r="X592" s="137"/>
      <c r="Y592" s="137"/>
      <c r="Z592" s="137"/>
    </row>
    <row r="593" spans="1:26" ht="15.75" customHeight="1" x14ac:dyDescent="0.25">
      <c r="A593" s="137"/>
      <c r="B593" s="137"/>
      <c r="C593" s="137"/>
      <c r="D593" s="137"/>
      <c r="E593" s="137"/>
      <c r="F593" s="137"/>
      <c r="G593" s="137"/>
      <c r="H593" s="137"/>
      <c r="I593" s="137"/>
      <c r="J593" s="137"/>
      <c r="K593" s="137"/>
      <c r="L593" s="137"/>
      <c r="M593" s="137"/>
      <c r="N593" s="137"/>
      <c r="O593" s="137"/>
      <c r="P593" s="137"/>
      <c r="Q593" s="137"/>
      <c r="R593" s="137"/>
      <c r="S593" s="137"/>
      <c r="T593" s="137"/>
      <c r="U593" s="137"/>
      <c r="V593" s="137"/>
      <c r="W593" s="137"/>
      <c r="X593" s="137"/>
      <c r="Y593" s="137"/>
      <c r="Z593" s="137"/>
    </row>
    <row r="594" spans="1:26" ht="15.75" customHeight="1" x14ac:dyDescent="0.25">
      <c r="A594" s="137"/>
      <c r="B594" s="137"/>
      <c r="C594" s="137"/>
      <c r="D594" s="137"/>
      <c r="E594" s="137"/>
      <c r="F594" s="137"/>
      <c r="G594" s="137"/>
      <c r="H594" s="137"/>
      <c r="I594" s="137"/>
      <c r="J594" s="137"/>
      <c r="K594" s="137"/>
      <c r="L594" s="137"/>
      <c r="M594" s="137"/>
      <c r="N594" s="137"/>
      <c r="O594" s="137"/>
      <c r="P594" s="137"/>
      <c r="Q594" s="137"/>
      <c r="R594" s="137"/>
      <c r="S594" s="137"/>
      <c r="T594" s="137"/>
      <c r="U594" s="137"/>
      <c r="V594" s="137"/>
      <c r="W594" s="137"/>
      <c r="X594" s="137"/>
      <c r="Y594" s="137"/>
      <c r="Z594" s="137"/>
    </row>
    <row r="595" spans="1:26" ht="15.75" customHeight="1" x14ac:dyDescent="0.25">
      <c r="A595" s="137"/>
      <c r="B595" s="137"/>
      <c r="C595" s="137"/>
      <c r="D595" s="137"/>
      <c r="E595" s="137"/>
      <c r="F595" s="137"/>
      <c r="G595" s="137"/>
      <c r="H595" s="137"/>
      <c r="I595" s="137"/>
      <c r="J595" s="137"/>
      <c r="K595" s="137"/>
      <c r="L595" s="137"/>
      <c r="M595" s="137"/>
      <c r="N595" s="137"/>
      <c r="O595" s="137"/>
      <c r="P595" s="137"/>
      <c r="Q595" s="137"/>
      <c r="R595" s="137"/>
      <c r="S595" s="137"/>
      <c r="T595" s="137"/>
      <c r="U595" s="137"/>
      <c r="V595" s="137"/>
      <c r="W595" s="137"/>
      <c r="X595" s="137"/>
      <c r="Y595" s="137"/>
      <c r="Z595" s="137"/>
    </row>
    <row r="596" spans="1:26" ht="15.75" customHeight="1" x14ac:dyDescent="0.25">
      <c r="A596" s="137"/>
      <c r="B596" s="137"/>
      <c r="C596" s="137"/>
      <c r="D596" s="137"/>
      <c r="E596" s="137"/>
      <c r="F596" s="137"/>
      <c r="G596" s="137"/>
      <c r="H596" s="137"/>
      <c r="I596" s="137"/>
      <c r="J596" s="137"/>
      <c r="K596" s="137"/>
      <c r="L596" s="137"/>
      <c r="M596" s="137"/>
      <c r="N596" s="137"/>
      <c r="O596" s="137"/>
      <c r="P596" s="137"/>
      <c r="Q596" s="137"/>
      <c r="R596" s="137"/>
      <c r="S596" s="137"/>
      <c r="T596" s="137"/>
      <c r="U596" s="137"/>
      <c r="V596" s="137"/>
      <c r="W596" s="137"/>
      <c r="X596" s="137"/>
      <c r="Y596" s="137"/>
      <c r="Z596" s="137"/>
    </row>
    <row r="597" spans="1:26" ht="15.75" customHeight="1" x14ac:dyDescent="0.25">
      <c r="A597" s="137"/>
      <c r="B597" s="137"/>
      <c r="C597" s="137"/>
      <c r="D597" s="137"/>
      <c r="E597" s="137"/>
      <c r="F597" s="137"/>
      <c r="G597" s="137"/>
      <c r="H597" s="137"/>
      <c r="I597" s="137"/>
      <c r="J597" s="137"/>
      <c r="K597" s="137"/>
      <c r="L597" s="137"/>
      <c r="M597" s="137"/>
      <c r="N597" s="137"/>
      <c r="O597" s="137"/>
      <c r="P597" s="137"/>
      <c r="Q597" s="137"/>
      <c r="R597" s="137"/>
      <c r="S597" s="137"/>
      <c r="T597" s="137"/>
      <c r="U597" s="137"/>
      <c r="V597" s="137"/>
      <c r="W597" s="137"/>
      <c r="X597" s="137"/>
      <c r="Y597" s="137"/>
      <c r="Z597" s="137"/>
    </row>
    <row r="598" spans="1:26" ht="15.75" customHeight="1" x14ac:dyDescent="0.25">
      <c r="A598" s="137"/>
      <c r="B598" s="137"/>
      <c r="C598" s="137"/>
      <c r="D598" s="137"/>
      <c r="E598" s="137"/>
      <c r="F598" s="137"/>
      <c r="G598" s="137"/>
      <c r="H598" s="137"/>
      <c r="I598" s="137"/>
      <c r="J598" s="137"/>
      <c r="K598" s="137"/>
      <c r="L598" s="137"/>
      <c r="M598" s="137"/>
      <c r="N598" s="137"/>
      <c r="O598" s="137"/>
      <c r="P598" s="137"/>
      <c r="Q598" s="137"/>
      <c r="R598" s="137"/>
      <c r="S598" s="137"/>
      <c r="T598" s="137"/>
      <c r="U598" s="137"/>
      <c r="V598" s="137"/>
      <c r="W598" s="137"/>
      <c r="X598" s="137"/>
      <c r="Y598" s="137"/>
      <c r="Z598" s="137"/>
    </row>
    <row r="599" spans="1:26" ht="15.75" customHeight="1" x14ac:dyDescent="0.25">
      <c r="A599" s="137"/>
      <c r="B599" s="137"/>
      <c r="C599" s="137"/>
      <c r="D599" s="137"/>
      <c r="E599" s="137"/>
      <c r="F599" s="137"/>
      <c r="G599" s="137"/>
      <c r="H599" s="137"/>
      <c r="I599" s="137"/>
      <c r="J599" s="137"/>
      <c r="K599" s="137"/>
      <c r="L599" s="137"/>
      <c r="M599" s="137"/>
      <c r="N599" s="137"/>
      <c r="O599" s="137"/>
      <c r="P599" s="137"/>
      <c r="Q599" s="137"/>
      <c r="R599" s="137"/>
      <c r="S599" s="137"/>
      <c r="T599" s="137"/>
      <c r="U599" s="137"/>
      <c r="V599" s="137"/>
      <c r="W599" s="137"/>
      <c r="X599" s="137"/>
      <c r="Y599" s="137"/>
      <c r="Z599" s="137"/>
    </row>
    <row r="600" spans="1:26" ht="15.75" customHeight="1" x14ac:dyDescent="0.25">
      <c r="A600" s="137"/>
      <c r="B600" s="137"/>
      <c r="C600" s="137"/>
      <c r="D600" s="137"/>
      <c r="E600" s="137"/>
      <c r="F600" s="137"/>
      <c r="G600" s="137"/>
      <c r="H600" s="137"/>
      <c r="I600" s="137"/>
      <c r="J600" s="137"/>
      <c r="K600" s="137"/>
      <c r="L600" s="137"/>
      <c r="M600" s="137"/>
      <c r="N600" s="137"/>
      <c r="O600" s="137"/>
      <c r="P600" s="137"/>
      <c r="Q600" s="137"/>
      <c r="R600" s="137"/>
      <c r="S600" s="137"/>
      <c r="T600" s="137"/>
      <c r="U600" s="137"/>
      <c r="V600" s="137"/>
      <c r="W600" s="137"/>
      <c r="X600" s="137"/>
      <c r="Y600" s="137"/>
      <c r="Z600" s="137"/>
    </row>
    <row r="601" spans="1:26" ht="15.75" customHeight="1" x14ac:dyDescent="0.25">
      <c r="A601" s="137"/>
      <c r="B601" s="137"/>
      <c r="C601" s="137"/>
      <c r="D601" s="137"/>
      <c r="E601" s="137"/>
      <c r="F601" s="137"/>
      <c r="G601" s="137"/>
      <c r="H601" s="137"/>
      <c r="I601" s="137"/>
      <c r="J601" s="137"/>
      <c r="K601" s="137"/>
      <c r="L601" s="137"/>
      <c r="M601" s="137"/>
      <c r="N601" s="137"/>
      <c r="O601" s="137"/>
      <c r="P601" s="137"/>
      <c r="Q601" s="137"/>
      <c r="R601" s="137"/>
      <c r="S601" s="137"/>
      <c r="T601" s="137"/>
      <c r="U601" s="137"/>
      <c r="V601" s="137"/>
      <c r="W601" s="137"/>
      <c r="X601" s="137"/>
      <c r="Y601" s="137"/>
      <c r="Z601" s="137"/>
    </row>
    <row r="602" spans="1:26" ht="15.75" customHeight="1" x14ac:dyDescent="0.25">
      <c r="A602" s="137"/>
      <c r="B602" s="137"/>
      <c r="C602" s="137"/>
      <c r="D602" s="137"/>
      <c r="E602" s="137"/>
      <c r="F602" s="137"/>
      <c r="G602" s="137"/>
      <c r="H602" s="137"/>
      <c r="I602" s="137"/>
      <c r="J602" s="137"/>
      <c r="K602" s="137"/>
      <c r="L602" s="137"/>
      <c r="M602" s="137"/>
      <c r="N602" s="137"/>
      <c r="O602" s="137"/>
      <c r="P602" s="137"/>
      <c r="Q602" s="137"/>
      <c r="R602" s="137"/>
      <c r="S602" s="137"/>
      <c r="T602" s="137"/>
      <c r="U602" s="137"/>
      <c r="V602" s="137"/>
      <c r="W602" s="137"/>
      <c r="X602" s="137"/>
      <c r="Y602" s="137"/>
      <c r="Z602" s="137"/>
    </row>
    <row r="603" spans="1:26" ht="15.75" customHeight="1" x14ac:dyDescent="0.25">
      <c r="A603" s="137"/>
      <c r="B603" s="137"/>
      <c r="C603" s="137"/>
      <c r="D603" s="137"/>
      <c r="E603" s="137"/>
      <c r="F603" s="137"/>
      <c r="G603" s="137"/>
      <c r="H603" s="137"/>
      <c r="I603" s="137"/>
      <c r="J603" s="137"/>
      <c r="K603" s="137"/>
      <c r="L603" s="137"/>
      <c r="M603" s="137"/>
      <c r="N603" s="137"/>
      <c r="O603" s="137"/>
      <c r="P603" s="137"/>
      <c r="Q603" s="137"/>
      <c r="R603" s="137"/>
      <c r="S603" s="137"/>
      <c r="T603" s="137"/>
      <c r="U603" s="137"/>
      <c r="V603" s="137"/>
      <c r="W603" s="137"/>
      <c r="X603" s="137"/>
      <c r="Y603" s="137"/>
      <c r="Z603" s="137"/>
    </row>
    <row r="604" spans="1:26" ht="15.75" customHeight="1" x14ac:dyDescent="0.25">
      <c r="A604" s="137"/>
      <c r="B604" s="137"/>
      <c r="C604" s="137"/>
      <c r="D604" s="137"/>
      <c r="E604" s="137"/>
      <c r="F604" s="137"/>
      <c r="G604" s="137"/>
      <c r="H604" s="137"/>
      <c r="I604" s="137"/>
      <c r="J604" s="137"/>
      <c r="K604" s="137"/>
      <c r="L604" s="137"/>
      <c r="M604" s="137"/>
      <c r="N604" s="137"/>
      <c r="O604" s="137"/>
      <c r="P604" s="137"/>
      <c r="Q604" s="137"/>
      <c r="R604" s="137"/>
      <c r="S604" s="137"/>
      <c r="T604" s="137"/>
      <c r="U604" s="137"/>
      <c r="V604" s="137"/>
      <c r="W604" s="137"/>
      <c r="X604" s="137"/>
      <c r="Y604" s="137"/>
      <c r="Z604" s="137"/>
    </row>
    <row r="605" spans="1:26" ht="15.75" customHeight="1" x14ac:dyDescent="0.25">
      <c r="A605" s="137"/>
      <c r="B605" s="137"/>
      <c r="C605" s="137"/>
      <c r="D605" s="137"/>
      <c r="E605" s="137"/>
      <c r="F605" s="137"/>
      <c r="G605" s="137"/>
      <c r="H605" s="137"/>
      <c r="I605" s="137"/>
      <c r="J605" s="137"/>
      <c r="K605" s="137"/>
      <c r="L605" s="137"/>
      <c r="M605" s="137"/>
      <c r="N605" s="137"/>
      <c r="O605" s="137"/>
      <c r="P605" s="137"/>
      <c r="Q605" s="137"/>
      <c r="R605" s="137"/>
      <c r="S605" s="137"/>
      <c r="T605" s="137"/>
      <c r="U605" s="137"/>
      <c r="V605" s="137"/>
      <c r="W605" s="137"/>
      <c r="X605" s="137"/>
      <c r="Y605" s="137"/>
      <c r="Z605" s="137"/>
    </row>
    <row r="606" spans="1:26" ht="15.75" customHeight="1" x14ac:dyDescent="0.25">
      <c r="A606" s="137"/>
      <c r="B606" s="137"/>
      <c r="C606" s="137"/>
      <c r="D606" s="137"/>
      <c r="E606" s="137"/>
      <c r="F606" s="137"/>
      <c r="G606" s="137"/>
      <c r="H606" s="137"/>
      <c r="I606" s="137"/>
      <c r="J606" s="137"/>
      <c r="K606" s="137"/>
      <c r="L606" s="137"/>
      <c r="M606" s="137"/>
      <c r="N606" s="137"/>
      <c r="O606" s="137"/>
      <c r="P606" s="137"/>
      <c r="Q606" s="137"/>
      <c r="R606" s="137"/>
      <c r="S606" s="137"/>
      <c r="T606" s="137"/>
      <c r="U606" s="137"/>
      <c r="V606" s="137"/>
      <c r="W606" s="137"/>
      <c r="X606" s="137"/>
      <c r="Y606" s="137"/>
      <c r="Z606" s="137"/>
    </row>
    <row r="607" spans="1:26" ht="15.75" customHeight="1" x14ac:dyDescent="0.25">
      <c r="A607" s="137"/>
      <c r="B607" s="137"/>
      <c r="C607" s="137"/>
      <c r="D607" s="137"/>
      <c r="E607" s="137"/>
      <c r="F607" s="137"/>
      <c r="G607" s="137"/>
      <c r="H607" s="137"/>
      <c r="I607" s="137"/>
      <c r="J607" s="137"/>
      <c r="K607" s="137"/>
      <c r="L607" s="137"/>
      <c r="M607" s="137"/>
      <c r="N607" s="137"/>
      <c r="O607" s="137"/>
      <c r="P607" s="137"/>
      <c r="Q607" s="137"/>
      <c r="R607" s="137"/>
      <c r="S607" s="137"/>
      <c r="T607" s="137"/>
      <c r="U607" s="137"/>
      <c r="V607" s="137"/>
      <c r="W607" s="137"/>
      <c r="X607" s="137"/>
      <c r="Y607" s="137"/>
      <c r="Z607" s="137"/>
    </row>
    <row r="608" spans="1:26" ht="15.75" customHeight="1" x14ac:dyDescent="0.25">
      <c r="A608" s="137"/>
      <c r="B608" s="137"/>
      <c r="C608" s="137"/>
      <c r="D608" s="137"/>
      <c r="E608" s="137"/>
      <c r="F608" s="137"/>
      <c r="G608" s="137"/>
      <c r="H608" s="137"/>
      <c r="I608" s="137"/>
      <c r="J608" s="137"/>
      <c r="K608" s="137"/>
      <c r="L608" s="137"/>
      <c r="M608" s="137"/>
      <c r="N608" s="137"/>
      <c r="O608" s="137"/>
      <c r="P608" s="137"/>
      <c r="Q608" s="137"/>
      <c r="R608" s="137"/>
      <c r="S608" s="137"/>
      <c r="T608" s="137"/>
      <c r="U608" s="137"/>
      <c r="V608" s="137"/>
      <c r="W608" s="137"/>
      <c r="X608" s="137"/>
      <c r="Y608" s="137"/>
      <c r="Z608" s="137"/>
    </row>
    <row r="609" spans="1:26" ht="15.75" customHeight="1" x14ac:dyDescent="0.25">
      <c r="A609" s="137"/>
      <c r="B609" s="137"/>
      <c r="C609" s="137"/>
      <c r="D609" s="137"/>
      <c r="E609" s="137"/>
      <c r="F609" s="137"/>
      <c r="G609" s="137"/>
      <c r="H609" s="137"/>
      <c r="I609" s="137"/>
      <c r="J609" s="137"/>
      <c r="K609" s="137"/>
      <c r="L609" s="137"/>
      <c r="M609" s="137"/>
      <c r="N609" s="137"/>
      <c r="O609" s="137"/>
      <c r="P609" s="137"/>
      <c r="Q609" s="137"/>
      <c r="R609" s="137"/>
      <c r="S609" s="137"/>
      <c r="T609" s="137"/>
      <c r="U609" s="137"/>
      <c r="V609" s="137"/>
      <c r="W609" s="137"/>
      <c r="X609" s="137"/>
      <c r="Y609" s="137"/>
      <c r="Z609" s="137"/>
    </row>
    <row r="610" spans="1:26" ht="15.75" customHeight="1" x14ac:dyDescent="0.25">
      <c r="A610" s="137"/>
      <c r="B610" s="137"/>
      <c r="C610" s="137"/>
      <c r="D610" s="137"/>
      <c r="E610" s="137"/>
      <c r="F610" s="137"/>
      <c r="G610" s="137"/>
      <c r="H610" s="137"/>
      <c r="I610" s="137"/>
      <c r="J610" s="137"/>
      <c r="K610" s="137"/>
      <c r="L610" s="137"/>
      <c r="M610" s="137"/>
      <c r="N610" s="137"/>
      <c r="O610" s="137"/>
      <c r="P610" s="137"/>
      <c r="Q610" s="137"/>
      <c r="R610" s="137"/>
      <c r="S610" s="137"/>
      <c r="T610" s="137"/>
      <c r="U610" s="137"/>
      <c r="V610" s="137"/>
      <c r="W610" s="137"/>
      <c r="X610" s="137"/>
      <c r="Y610" s="137"/>
      <c r="Z610" s="137"/>
    </row>
    <row r="611" spans="1:26" ht="15.75" customHeight="1" x14ac:dyDescent="0.25">
      <c r="A611" s="137"/>
      <c r="B611" s="137"/>
      <c r="C611" s="137"/>
      <c r="D611" s="137"/>
      <c r="E611" s="137"/>
      <c r="F611" s="137"/>
      <c r="G611" s="137"/>
      <c r="H611" s="137"/>
      <c r="I611" s="137"/>
      <c r="J611" s="137"/>
      <c r="K611" s="137"/>
      <c r="L611" s="137"/>
      <c r="M611" s="137"/>
      <c r="N611" s="137"/>
      <c r="O611" s="137"/>
      <c r="P611" s="137"/>
      <c r="Q611" s="137"/>
      <c r="R611" s="137"/>
      <c r="S611" s="137"/>
      <c r="T611" s="137"/>
      <c r="U611" s="137"/>
      <c r="V611" s="137"/>
      <c r="W611" s="137"/>
      <c r="X611" s="137"/>
      <c r="Y611" s="137"/>
      <c r="Z611" s="137"/>
    </row>
    <row r="612" spans="1:26" ht="15.75" customHeight="1" x14ac:dyDescent="0.25">
      <c r="A612" s="137"/>
      <c r="B612" s="137"/>
      <c r="C612" s="137"/>
      <c r="D612" s="137"/>
      <c r="E612" s="137"/>
      <c r="F612" s="137"/>
      <c r="G612" s="137"/>
      <c r="H612" s="137"/>
      <c r="I612" s="137"/>
      <c r="J612" s="137"/>
      <c r="K612" s="137"/>
      <c r="L612" s="137"/>
      <c r="M612" s="137"/>
      <c r="N612" s="137"/>
      <c r="O612" s="137"/>
      <c r="P612" s="137"/>
      <c r="Q612" s="137"/>
      <c r="R612" s="137"/>
      <c r="S612" s="137"/>
      <c r="T612" s="137"/>
      <c r="U612" s="137"/>
      <c r="V612" s="137"/>
      <c r="W612" s="137"/>
      <c r="X612" s="137"/>
      <c r="Y612" s="137"/>
      <c r="Z612" s="137"/>
    </row>
    <row r="613" spans="1:26" ht="15.75" customHeight="1" x14ac:dyDescent="0.25">
      <c r="A613" s="137"/>
      <c r="B613" s="137"/>
      <c r="C613" s="137"/>
      <c r="D613" s="137"/>
      <c r="E613" s="137"/>
      <c r="F613" s="137"/>
      <c r="G613" s="137"/>
      <c r="H613" s="137"/>
      <c r="I613" s="137"/>
      <c r="J613" s="137"/>
      <c r="K613" s="137"/>
      <c r="L613" s="137"/>
      <c r="M613" s="137"/>
      <c r="N613" s="137"/>
      <c r="O613" s="137"/>
      <c r="P613" s="137"/>
      <c r="Q613" s="137"/>
      <c r="R613" s="137"/>
      <c r="S613" s="137"/>
      <c r="T613" s="137"/>
      <c r="U613" s="137"/>
      <c r="V613" s="137"/>
      <c r="W613" s="137"/>
      <c r="X613" s="137"/>
      <c r="Y613" s="137"/>
      <c r="Z613" s="137"/>
    </row>
    <row r="614" spans="1:26" ht="15.75" customHeight="1" x14ac:dyDescent="0.25">
      <c r="A614" s="137"/>
      <c r="B614" s="137"/>
      <c r="C614" s="137"/>
      <c r="D614" s="137"/>
      <c r="E614" s="137"/>
      <c r="F614" s="137"/>
      <c r="G614" s="137"/>
      <c r="H614" s="137"/>
      <c r="I614" s="137"/>
      <c r="J614" s="137"/>
      <c r="K614" s="137"/>
      <c r="L614" s="137"/>
      <c r="M614" s="137"/>
      <c r="N614" s="137"/>
      <c r="O614" s="137"/>
      <c r="P614" s="137"/>
      <c r="Q614" s="137"/>
      <c r="R614" s="137"/>
      <c r="S614" s="137"/>
      <c r="T614" s="137"/>
      <c r="U614" s="137"/>
      <c r="V614" s="137"/>
      <c r="W614" s="137"/>
      <c r="X614" s="137"/>
      <c r="Y614" s="137"/>
      <c r="Z614" s="137"/>
    </row>
    <row r="615" spans="1:26" ht="15.75" customHeight="1" x14ac:dyDescent="0.25">
      <c r="A615" s="137"/>
      <c r="B615" s="137"/>
      <c r="C615" s="137"/>
      <c r="D615" s="137"/>
      <c r="E615" s="137"/>
      <c r="F615" s="137"/>
      <c r="G615" s="137"/>
      <c r="H615" s="137"/>
      <c r="I615" s="137"/>
      <c r="J615" s="137"/>
      <c r="K615" s="137"/>
      <c r="L615" s="137"/>
      <c r="M615" s="137"/>
      <c r="N615" s="137"/>
      <c r="O615" s="137"/>
      <c r="P615" s="137"/>
      <c r="Q615" s="137"/>
      <c r="R615" s="137"/>
      <c r="S615" s="137"/>
      <c r="T615" s="137"/>
      <c r="U615" s="137"/>
      <c r="V615" s="137"/>
      <c r="W615" s="137"/>
      <c r="X615" s="137"/>
      <c r="Y615" s="137"/>
      <c r="Z615" s="137"/>
    </row>
    <row r="616" spans="1:26" ht="15.75" customHeight="1" x14ac:dyDescent="0.25">
      <c r="A616" s="137"/>
      <c r="B616" s="137"/>
      <c r="C616" s="137"/>
      <c r="D616" s="137"/>
      <c r="E616" s="137"/>
      <c r="F616" s="137"/>
      <c r="G616" s="137"/>
      <c r="H616" s="137"/>
      <c r="I616" s="137"/>
      <c r="J616" s="137"/>
      <c r="K616" s="137"/>
      <c r="L616" s="137"/>
      <c r="M616" s="137"/>
      <c r="N616" s="137"/>
      <c r="O616" s="137"/>
      <c r="P616" s="137"/>
      <c r="Q616" s="137"/>
      <c r="R616" s="137"/>
      <c r="S616" s="137"/>
      <c r="T616" s="137"/>
      <c r="U616" s="137"/>
      <c r="V616" s="137"/>
      <c r="W616" s="137"/>
      <c r="X616" s="137"/>
      <c r="Y616" s="137"/>
      <c r="Z616" s="137"/>
    </row>
    <row r="617" spans="1:26" ht="15.75" customHeight="1" x14ac:dyDescent="0.25">
      <c r="A617" s="137"/>
      <c r="B617" s="137"/>
      <c r="C617" s="137"/>
      <c r="D617" s="137"/>
      <c r="E617" s="137"/>
      <c r="F617" s="137"/>
      <c r="G617" s="137"/>
      <c r="H617" s="137"/>
      <c r="I617" s="137"/>
      <c r="J617" s="137"/>
      <c r="K617" s="137"/>
      <c r="L617" s="137"/>
      <c r="M617" s="137"/>
      <c r="N617" s="137"/>
      <c r="O617" s="137"/>
      <c r="P617" s="137"/>
      <c r="Q617" s="137"/>
      <c r="R617" s="137"/>
      <c r="S617" s="137"/>
      <c r="T617" s="137"/>
      <c r="U617" s="137"/>
      <c r="V617" s="137"/>
      <c r="W617" s="137"/>
      <c r="X617" s="137"/>
      <c r="Y617" s="137"/>
      <c r="Z617" s="137"/>
    </row>
    <row r="618" spans="1:26" ht="15.75" customHeight="1" x14ac:dyDescent="0.25">
      <c r="A618" s="137"/>
      <c r="B618" s="137"/>
      <c r="C618" s="137"/>
      <c r="D618" s="137"/>
      <c r="E618" s="137"/>
      <c r="F618" s="137"/>
      <c r="G618" s="137"/>
      <c r="H618" s="137"/>
      <c r="I618" s="137"/>
      <c r="J618" s="137"/>
      <c r="K618" s="137"/>
      <c r="L618" s="137"/>
      <c r="M618" s="137"/>
      <c r="N618" s="137"/>
      <c r="O618" s="137"/>
      <c r="P618" s="137"/>
      <c r="Q618" s="137"/>
      <c r="R618" s="137"/>
      <c r="S618" s="137"/>
      <c r="T618" s="137"/>
      <c r="U618" s="137"/>
      <c r="V618" s="137"/>
      <c r="W618" s="137"/>
      <c r="X618" s="137"/>
      <c r="Y618" s="137"/>
      <c r="Z618" s="137"/>
    </row>
    <row r="619" spans="1:26" ht="15.75" customHeight="1" x14ac:dyDescent="0.25">
      <c r="A619" s="137"/>
      <c r="B619" s="137"/>
      <c r="C619" s="137"/>
      <c r="D619" s="137"/>
      <c r="E619" s="137"/>
      <c r="F619" s="137"/>
      <c r="G619" s="137"/>
      <c r="H619" s="137"/>
      <c r="I619" s="137"/>
      <c r="J619" s="137"/>
      <c r="K619" s="137"/>
      <c r="L619" s="137"/>
      <c r="M619" s="137"/>
      <c r="N619" s="137"/>
      <c r="O619" s="137"/>
      <c r="P619" s="137"/>
      <c r="Q619" s="137"/>
      <c r="R619" s="137"/>
      <c r="S619" s="137"/>
      <c r="T619" s="137"/>
      <c r="U619" s="137"/>
      <c r="V619" s="137"/>
      <c r="W619" s="137"/>
      <c r="X619" s="137"/>
      <c r="Y619" s="137"/>
      <c r="Z619" s="137"/>
    </row>
    <row r="620" spans="1:26" ht="15.75" customHeight="1" x14ac:dyDescent="0.25">
      <c r="A620" s="137"/>
      <c r="B620" s="137"/>
      <c r="C620" s="137"/>
      <c r="D620" s="137"/>
      <c r="E620" s="137"/>
      <c r="F620" s="137"/>
      <c r="G620" s="137"/>
      <c r="H620" s="137"/>
      <c r="I620" s="137"/>
      <c r="J620" s="137"/>
      <c r="K620" s="137"/>
      <c r="L620" s="137"/>
      <c r="M620" s="137"/>
      <c r="N620" s="137"/>
      <c r="O620" s="137"/>
      <c r="P620" s="137"/>
      <c r="Q620" s="137"/>
      <c r="R620" s="137"/>
      <c r="S620" s="137"/>
      <c r="T620" s="137"/>
      <c r="U620" s="137"/>
      <c r="V620" s="137"/>
      <c r="W620" s="137"/>
      <c r="X620" s="137"/>
      <c r="Y620" s="137"/>
      <c r="Z620" s="137"/>
    </row>
    <row r="621" spans="1:26" ht="15.75" customHeight="1" x14ac:dyDescent="0.25">
      <c r="A621" s="137"/>
      <c r="B621" s="137"/>
      <c r="C621" s="137"/>
      <c r="D621" s="137"/>
      <c r="E621" s="137"/>
      <c r="F621" s="137"/>
      <c r="G621" s="137"/>
      <c r="H621" s="137"/>
      <c r="I621" s="137"/>
      <c r="J621" s="137"/>
      <c r="K621" s="137"/>
      <c r="L621" s="137"/>
      <c r="M621" s="137"/>
      <c r="N621" s="137"/>
      <c r="O621" s="137"/>
      <c r="P621" s="137"/>
      <c r="Q621" s="137"/>
      <c r="R621" s="137"/>
      <c r="S621" s="137"/>
      <c r="T621" s="137"/>
      <c r="U621" s="137"/>
      <c r="V621" s="137"/>
      <c r="W621" s="137"/>
      <c r="X621" s="137"/>
      <c r="Y621" s="137"/>
      <c r="Z621" s="137"/>
    </row>
    <row r="622" spans="1:26" ht="15.75" customHeight="1" x14ac:dyDescent="0.25">
      <c r="A622" s="137"/>
      <c r="B622" s="137"/>
      <c r="C622" s="137"/>
      <c r="D622" s="137"/>
      <c r="E622" s="137"/>
      <c r="F622" s="137"/>
      <c r="G622" s="137"/>
      <c r="H622" s="137"/>
      <c r="I622" s="137"/>
      <c r="J622" s="137"/>
      <c r="K622" s="137"/>
      <c r="L622" s="137"/>
      <c r="M622" s="137"/>
      <c r="N622" s="137"/>
      <c r="O622" s="137"/>
      <c r="P622" s="137"/>
      <c r="Q622" s="137"/>
      <c r="R622" s="137"/>
      <c r="S622" s="137"/>
      <c r="T622" s="137"/>
      <c r="U622" s="137"/>
      <c r="V622" s="137"/>
      <c r="W622" s="137"/>
      <c r="X622" s="137"/>
      <c r="Y622" s="137"/>
      <c r="Z622" s="137"/>
    </row>
    <row r="623" spans="1:26" ht="15.75" customHeight="1" x14ac:dyDescent="0.25">
      <c r="A623" s="137"/>
      <c r="B623" s="137"/>
      <c r="C623" s="137"/>
      <c r="D623" s="137"/>
      <c r="E623" s="137"/>
      <c r="F623" s="137"/>
      <c r="G623" s="137"/>
      <c r="H623" s="137"/>
      <c r="I623" s="137"/>
      <c r="J623" s="137"/>
      <c r="K623" s="137"/>
      <c r="L623" s="137"/>
      <c r="M623" s="137"/>
      <c r="N623" s="137"/>
      <c r="O623" s="137"/>
      <c r="P623" s="137"/>
      <c r="Q623" s="137"/>
      <c r="R623" s="137"/>
      <c r="S623" s="137"/>
      <c r="T623" s="137"/>
      <c r="U623" s="137"/>
      <c r="V623" s="137"/>
      <c r="W623" s="137"/>
      <c r="X623" s="137"/>
      <c r="Y623" s="137"/>
      <c r="Z623" s="137"/>
    </row>
    <row r="624" spans="1:26" ht="15.75" customHeight="1" x14ac:dyDescent="0.25">
      <c r="A624" s="137"/>
      <c r="B624" s="137"/>
      <c r="C624" s="137"/>
      <c r="D624" s="137"/>
      <c r="E624" s="137"/>
      <c r="F624" s="137"/>
      <c r="G624" s="137"/>
      <c r="H624" s="137"/>
      <c r="I624" s="137"/>
      <c r="J624" s="137"/>
      <c r="K624" s="137"/>
      <c r="L624" s="137"/>
      <c r="M624" s="137"/>
      <c r="N624" s="137"/>
      <c r="O624" s="137"/>
      <c r="P624" s="137"/>
      <c r="Q624" s="137"/>
      <c r="R624" s="137"/>
      <c r="S624" s="137"/>
      <c r="T624" s="137"/>
      <c r="U624" s="137"/>
      <c r="V624" s="137"/>
      <c r="W624" s="137"/>
      <c r="X624" s="137"/>
      <c r="Y624" s="137"/>
      <c r="Z624" s="137"/>
    </row>
    <row r="625" spans="1:26" ht="15.75" customHeight="1" x14ac:dyDescent="0.25">
      <c r="A625" s="137"/>
      <c r="B625" s="137"/>
      <c r="C625" s="137"/>
      <c r="D625" s="137"/>
      <c r="E625" s="137"/>
      <c r="F625" s="137"/>
      <c r="G625" s="137"/>
      <c r="H625" s="137"/>
      <c r="I625" s="137"/>
      <c r="J625" s="137"/>
      <c r="K625" s="137"/>
      <c r="L625" s="137"/>
      <c r="M625" s="137"/>
      <c r="N625" s="137"/>
      <c r="O625" s="137"/>
      <c r="P625" s="137"/>
      <c r="Q625" s="137"/>
      <c r="R625" s="137"/>
      <c r="S625" s="137"/>
      <c r="T625" s="137"/>
      <c r="U625" s="137"/>
      <c r="V625" s="137"/>
      <c r="W625" s="137"/>
      <c r="X625" s="137"/>
      <c r="Y625" s="137"/>
      <c r="Z625" s="137"/>
    </row>
    <row r="626" spans="1:26" ht="15.75" customHeight="1" x14ac:dyDescent="0.25">
      <c r="A626" s="137"/>
      <c r="B626" s="137"/>
      <c r="C626" s="137"/>
      <c r="D626" s="137"/>
      <c r="E626" s="137"/>
      <c r="F626" s="137"/>
      <c r="G626" s="137"/>
      <c r="H626" s="137"/>
      <c r="I626" s="137"/>
      <c r="J626" s="137"/>
      <c r="K626" s="137"/>
      <c r="L626" s="137"/>
      <c r="M626" s="137"/>
      <c r="N626" s="137"/>
      <c r="O626" s="137"/>
      <c r="P626" s="137"/>
      <c r="Q626" s="137"/>
      <c r="R626" s="137"/>
      <c r="S626" s="137"/>
      <c r="T626" s="137"/>
      <c r="U626" s="137"/>
      <c r="V626" s="137"/>
      <c r="W626" s="137"/>
      <c r="X626" s="137"/>
      <c r="Y626" s="137"/>
      <c r="Z626" s="137"/>
    </row>
    <row r="627" spans="1:26" ht="15.75" customHeight="1" x14ac:dyDescent="0.25">
      <c r="A627" s="137"/>
      <c r="B627" s="137"/>
      <c r="C627" s="137"/>
      <c r="D627" s="137"/>
      <c r="E627" s="137"/>
      <c r="F627" s="137"/>
      <c r="G627" s="137"/>
      <c r="H627" s="137"/>
      <c r="I627" s="137"/>
      <c r="J627" s="137"/>
      <c r="K627" s="137"/>
      <c r="L627" s="137"/>
      <c r="M627" s="137"/>
      <c r="N627" s="137"/>
      <c r="O627" s="137"/>
      <c r="P627" s="137"/>
      <c r="Q627" s="137"/>
      <c r="R627" s="137"/>
      <c r="S627" s="137"/>
      <c r="T627" s="137"/>
      <c r="U627" s="137"/>
      <c r="V627" s="137"/>
      <c r="W627" s="137"/>
      <c r="X627" s="137"/>
      <c r="Y627" s="137"/>
      <c r="Z627" s="137"/>
    </row>
    <row r="628" spans="1:26" ht="15.75" customHeight="1" x14ac:dyDescent="0.25">
      <c r="A628" s="137"/>
      <c r="B628" s="137"/>
      <c r="C628" s="137"/>
      <c r="D628" s="137"/>
      <c r="E628" s="137"/>
      <c r="F628" s="137"/>
      <c r="G628" s="137"/>
      <c r="H628" s="137"/>
      <c r="I628" s="137"/>
      <c r="J628" s="137"/>
      <c r="K628" s="137"/>
      <c r="L628" s="137"/>
      <c r="M628" s="137"/>
      <c r="N628" s="137"/>
      <c r="O628" s="137"/>
      <c r="P628" s="137"/>
      <c r="Q628" s="137"/>
      <c r="R628" s="137"/>
      <c r="S628" s="137"/>
      <c r="T628" s="137"/>
      <c r="U628" s="137"/>
      <c r="V628" s="137"/>
      <c r="W628" s="137"/>
      <c r="X628" s="137"/>
      <c r="Y628" s="137"/>
      <c r="Z628" s="137"/>
    </row>
    <row r="629" spans="1:26" ht="15.75" customHeight="1" x14ac:dyDescent="0.25">
      <c r="A629" s="137"/>
      <c r="B629" s="137"/>
      <c r="C629" s="137"/>
      <c r="D629" s="137"/>
      <c r="E629" s="137"/>
      <c r="F629" s="137"/>
      <c r="G629" s="137"/>
      <c r="H629" s="137"/>
      <c r="I629" s="137"/>
      <c r="J629" s="137"/>
      <c r="K629" s="137"/>
      <c r="L629" s="137"/>
      <c r="M629" s="137"/>
      <c r="N629" s="137"/>
      <c r="O629" s="137"/>
      <c r="P629" s="137"/>
      <c r="Q629" s="137"/>
      <c r="R629" s="137"/>
      <c r="S629" s="137"/>
      <c r="T629" s="137"/>
      <c r="U629" s="137"/>
      <c r="V629" s="137"/>
      <c r="W629" s="137"/>
      <c r="X629" s="137"/>
      <c r="Y629" s="137"/>
      <c r="Z629" s="137"/>
    </row>
    <row r="630" spans="1:26" ht="15.75" customHeight="1" x14ac:dyDescent="0.25">
      <c r="A630" s="137"/>
      <c r="B630" s="137"/>
      <c r="C630" s="137"/>
      <c r="D630" s="137"/>
      <c r="E630" s="137"/>
      <c r="F630" s="137"/>
      <c r="G630" s="137"/>
      <c r="H630" s="137"/>
      <c r="I630" s="137"/>
      <c r="J630" s="137"/>
      <c r="K630" s="137"/>
      <c r="L630" s="137"/>
      <c r="M630" s="137"/>
      <c r="N630" s="137"/>
      <c r="O630" s="137"/>
      <c r="P630" s="137"/>
      <c r="Q630" s="137"/>
      <c r="R630" s="137"/>
      <c r="S630" s="137"/>
      <c r="T630" s="137"/>
      <c r="U630" s="137"/>
      <c r="V630" s="137"/>
      <c r="W630" s="137"/>
      <c r="X630" s="137"/>
      <c r="Y630" s="137"/>
      <c r="Z630" s="137"/>
    </row>
    <row r="631" spans="1:26" ht="15.75" customHeight="1" x14ac:dyDescent="0.25">
      <c r="A631" s="137"/>
      <c r="B631" s="137"/>
      <c r="C631" s="137"/>
      <c r="D631" s="137"/>
      <c r="E631" s="137"/>
      <c r="F631" s="137"/>
      <c r="G631" s="137"/>
      <c r="H631" s="137"/>
      <c r="I631" s="137"/>
      <c r="J631" s="137"/>
      <c r="K631" s="137"/>
      <c r="L631" s="137"/>
      <c r="M631" s="137"/>
      <c r="N631" s="137"/>
      <c r="O631" s="137"/>
      <c r="P631" s="137"/>
      <c r="Q631" s="137"/>
      <c r="R631" s="137"/>
      <c r="S631" s="137"/>
      <c r="T631" s="137"/>
      <c r="U631" s="137"/>
      <c r="V631" s="137"/>
      <c r="W631" s="137"/>
      <c r="X631" s="137"/>
      <c r="Y631" s="137"/>
      <c r="Z631" s="137"/>
    </row>
    <row r="632" spans="1:26" ht="15.75" customHeight="1" x14ac:dyDescent="0.25">
      <c r="A632" s="137"/>
      <c r="B632" s="137"/>
      <c r="C632" s="137"/>
      <c r="D632" s="137"/>
      <c r="E632" s="137"/>
      <c r="F632" s="137"/>
      <c r="G632" s="137"/>
      <c r="H632" s="137"/>
      <c r="I632" s="137"/>
      <c r="J632" s="137"/>
      <c r="K632" s="137"/>
      <c r="L632" s="137"/>
      <c r="M632" s="137"/>
      <c r="N632" s="137"/>
      <c r="O632" s="137"/>
      <c r="P632" s="137"/>
      <c r="Q632" s="137"/>
      <c r="R632" s="137"/>
      <c r="S632" s="137"/>
      <c r="T632" s="137"/>
      <c r="U632" s="137"/>
      <c r="V632" s="137"/>
      <c r="W632" s="137"/>
      <c r="X632" s="137"/>
      <c r="Y632" s="137"/>
      <c r="Z632" s="137"/>
    </row>
    <row r="633" spans="1:26" ht="15.75" customHeight="1" x14ac:dyDescent="0.25">
      <c r="A633" s="137"/>
      <c r="B633" s="137"/>
      <c r="C633" s="137"/>
      <c r="D633" s="137"/>
      <c r="E633" s="137"/>
      <c r="F633" s="137"/>
      <c r="G633" s="137"/>
      <c r="H633" s="137"/>
      <c r="I633" s="137"/>
      <c r="J633" s="137"/>
      <c r="K633" s="137"/>
      <c r="L633" s="137"/>
      <c r="M633" s="137"/>
      <c r="N633" s="137"/>
      <c r="O633" s="137"/>
      <c r="P633" s="137"/>
      <c r="Q633" s="137"/>
      <c r="R633" s="137"/>
      <c r="S633" s="137"/>
      <c r="T633" s="137"/>
      <c r="U633" s="137"/>
      <c r="V633" s="137"/>
      <c r="W633" s="137"/>
      <c r="X633" s="137"/>
      <c r="Y633" s="137"/>
      <c r="Z633" s="137"/>
    </row>
    <row r="634" spans="1:26" ht="15.75" customHeight="1" x14ac:dyDescent="0.25">
      <c r="A634" s="137"/>
      <c r="B634" s="137"/>
      <c r="C634" s="137"/>
      <c r="D634" s="137"/>
      <c r="E634" s="137"/>
      <c r="F634" s="137"/>
      <c r="G634" s="137"/>
      <c r="H634" s="137"/>
      <c r="I634" s="137"/>
      <c r="J634" s="137"/>
      <c r="K634" s="137"/>
      <c r="L634" s="137"/>
      <c r="M634" s="137"/>
      <c r="N634" s="137"/>
      <c r="O634" s="137"/>
      <c r="P634" s="137"/>
      <c r="Q634" s="137"/>
      <c r="R634" s="137"/>
      <c r="S634" s="137"/>
      <c r="T634" s="137"/>
      <c r="U634" s="137"/>
      <c r="V634" s="137"/>
      <c r="W634" s="137"/>
      <c r="X634" s="137"/>
      <c r="Y634" s="137"/>
      <c r="Z634" s="137"/>
    </row>
    <row r="635" spans="1:26" ht="15.75" customHeight="1" x14ac:dyDescent="0.25">
      <c r="A635" s="137"/>
      <c r="B635" s="137"/>
      <c r="C635" s="137"/>
      <c r="D635" s="137"/>
      <c r="E635" s="137"/>
      <c r="F635" s="137"/>
      <c r="G635" s="137"/>
      <c r="H635" s="137"/>
      <c r="I635" s="137"/>
      <c r="J635" s="137"/>
      <c r="K635" s="137"/>
      <c r="L635" s="137"/>
      <c r="M635" s="137"/>
      <c r="N635" s="137"/>
      <c r="O635" s="137"/>
      <c r="P635" s="137"/>
      <c r="Q635" s="137"/>
      <c r="R635" s="137"/>
      <c r="S635" s="137"/>
      <c r="T635" s="137"/>
      <c r="U635" s="137"/>
      <c r="V635" s="137"/>
      <c r="W635" s="137"/>
      <c r="X635" s="137"/>
      <c r="Y635" s="137"/>
      <c r="Z635" s="137"/>
    </row>
    <row r="636" spans="1:26" ht="15.75" customHeight="1" x14ac:dyDescent="0.25">
      <c r="A636" s="137"/>
      <c r="B636" s="137"/>
      <c r="C636" s="137"/>
      <c r="D636" s="137"/>
      <c r="E636" s="137"/>
      <c r="F636" s="137"/>
      <c r="G636" s="137"/>
      <c r="H636" s="137"/>
      <c r="I636" s="137"/>
      <c r="J636" s="137"/>
      <c r="K636" s="137"/>
      <c r="L636" s="137"/>
      <c r="M636" s="137"/>
      <c r="N636" s="137"/>
      <c r="O636" s="137"/>
      <c r="P636" s="137"/>
      <c r="Q636" s="137"/>
      <c r="R636" s="137"/>
      <c r="S636" s="137"/>
      <c r="T636" s="137"/>
      <c r="U636" s="137"/>
      <c r="V636" s="137"/>
      <c r="W636" s="137"/>
      <c r="X636" s="137"/>
      <c r="Y636" s="137"/>
      <c r="Z636" s="137"/>
    </row>
    <row r="637" spans="1:26" ht="15.75" customHeight="1" x14ac:dyDescent="0.25">
      <c r="A637" s="137"/>
      <c r="B637" s="137"/>
      <c r="C637" s="137"/>
      <c r="D637" s="137"/>
      <c r="E637" s="137"/>
      <c r="F637" s="137"/>
      <c r="G637" s="137"/>
      <c r="H637" s="137"/>
      <c r="I637" s="137"/>
      <c r="J637" s="137"/>
      <c r="K637" s="137"/>
      <c r="L637" s="137"/>
      <c r="M637" s="137"/>
      <c r="N637" s="137"/>
      <c r="O637" s="137"/>
      <c r="P637" s="137"/>
      <c r="Q637" s="137"/>
      <c r="R637" s="137"/>
      <c r="S637" s="137"/>
      <c r="T637" s="137"/>
      <c r="U637" s="137"/>
      <c r="V637" s="137"/>
      <c r="W637" s="137"/>
      <c r="X637" s="137"/>
      <c r="Y637" s="137"/>
      <c r="Z637" s="137"/>
    </row>
    <row r="638" spans="1:26" ht="15.75" customHeight="1" x14ac:dyDescent="0.25">
      <c r="A638" s="137"/>
      <c r="B638" s="137"/>
      <c r="C638" s="137"/>
      <c r="D638" s="137"/>
      <c r="E638" s="137"/>
      <c r="F638" s="137"/>
      <c r="G638" s="137"/>
      <c r="H638" s="137"/>
      <c r="I638" s="137"/>
      <c r="J638" s="137"/>
      <c r="K638" s="137"/>
      <c r="L638" s="137"/>
      <c r="M638" s="137"/>
      <c r="N638" s="137"/>
      <c r="O638" s="137"/>
      <c r="P638" s="137"/>
      <c r="Q638" s="137"/>
      <c r="R638" s="137"/>
      <c r="S638" s="137"/>
      <c r="T638" s="137"/>
      <c r="U638" s="137"/>
      <c r="V638" s="137"/>
      <c r="W638" s="137"/>
      <c r="X638" s="137"/>
      <c r="Y638" s="137"/>
      <c r="Z638" s="137"/>
    </row>
    <row r="639" spans="1:26" ht="15.75" customHeight="1" x14ac:dyDescent="0.25">
      <c r="A639" s="137"/>
      <c r="B639" s="137"/>
      <c r="C639" s="137"/>
      <c r="D639" s="137"/>
      <c r="E639" s="137"/>
      <c r="F639" s="137"/>
      <c r="G639" s="137"/>
      <c r="H639" s="137"/>
      <c r="I639" s="137"/>
      <c r="J639" s="137"/>
      <c r="K639" s="137"/>
      <c r="L639" s="137"/>
      <c r="M639" s="137"/>
      <c r="N639" s="137"/>
      <c r="O639" s="137"/>
      <c r="P639" s="137"/>
      <c r="Q639" s="137"/>
      <c r="R639" s="137"/>
      <c r="S639" s="137"/>
      <c r="T639" s="137"/>
      <c r="U639" s="137"/>
      <c r="V639" s="137"/>
      <c r="W639" s="137"/>
      <c r="X639" s="137"/>
      <c r="Y639" s="137"/>
      <c r="Z639" s="137"/>
    </row>
    <row r="640" spans="1:26" ht="15.75" customHeight="1" x14ac:dyDescent="0.25">
      <c r="A640" s="137"/>
      <c r="B640" s="137"/>
      <c r="C640" s="137"/>
      <c r="D640" s="137"/>
      <c r="E640" s="137"/>
      <c r="F640" s="137"/>
      <c r="G640" s="137"/>
      <c r="H640" s="137"/>
      <c r="I640" s="137"/>
      <c r="J640" s="137"/>
      <c r="K640" s="137"/>
      <c r="L640" s="137"/>
      <c r="M640" s="137"/>
      <c r="N640" s="137"/>
      <c r="O640" s="137"/>
      <c r="P640" s="137"/>
      <c r="Q640" s="137"/>
      <c r="R640" s="137"/>
      <c r="S640" s="137"/>
      <c r="T640" s="137"/>
      <c r="U640" s="137"/>
      <c r="V640" s="137"/>
      <c r="W640" s="137"/>
      <c r="X640" s="137"/>
      <c r="Y640" s="137"/>
      <c r="Z640" s="137"/>
    </row>
    <row r="641" spans="1:26" ht="15.75" customHeight="1" x14ac:dyDescent="0.25">
      <c r="A641" s="137"/>
      <c r="B641" s="137"/>
      <c r="C641" s="137"/>
      <c r="D641" s="137"/>
      <c r="E641" s="137"/>
      <c r="F641" s="137"/>
      <c r="G641" s="137"/>
      <c r="H641" s="137"/>
      <c r="I641" s="137"/>
      <c r="J641" s="137"/>
      <c r="K641" s="137"/>
      <c r="L641" s="137"/>
      <c r="M641" s="137"/>
      <c r="N641" s="137"/>
      <c r="O641" s="137"/>
      <c r="P641" s="137"/>
      <c r="Q641" s="137"/>
      <c r="R641" s="137"/>
      <c r="S641" s="137"/>
      <c r="T641" s="137"/>
      <c r="U641" s="137"/>
      <c r="V641" s="137"/>
      <c r="W641" s="137"/>
      <c r="X641" s="137"/>
      <c r="Y641" s="137"/>
      <c r="Z641" s="137"/>
    </row>
    <row r="642" spans="1:26" ht="15.75" customHeight="1" x14ac:dyDescent="0.25">
      <c r="A642" s="137"/>
      <c r="B642" s="137"/>
      <c r="C642" s="137"/>
      <c r="D642" s="137"/>
      <c r="E642" s="137"/>
      <c r="F642" s="137"/>
      <c r="G642" s="137"/>
      <c r="H642" s="137"/>
      <c r="I642" s="137"/>
      <c r="J642" s="137"/>
      <c r="K642" s="137"/>
      <c r="L642" s="137"/>
      <c r="M642" s="137"/>
      <c r="N642" s="137"/>
      <c r="O642" s="137"/>
      <c r="P642" s="137"/>
      <c r="Q642" s="137"/>
      <c r="R642" s="137"/>
      <c r="S642" s="137"/>
      <c r="T642" s="137"/>
      <c r="U642" s="137"/>
      <c r="V642" s="137"/>
      <c r="W642" s="137"/>
      <c r="X642" s="137"/>
      <c r="Y642" s="137"/>
      <c r="Z642" s="137"/>
    </row>
    <row r="643" spans="1:26" ht="15.75" customHeight="1" x14ac:dyDescent="0.25">
      <c r="A643" s="137"/>
      <c r="B643" s="137"/>
      <c r="C643" s="137"/>
      <c r="D643" s="137"/>
      <c r="E643" s="137"/>
      <c r="F643" s="137"/>
      <c r="G643" s="137"/>
      <c r="H643" s="137"/>
      <c r="I643" s="137"/>
      <c r="J643" s="137"/>
      <c r="K643" s="137"/>
      <c r="L643" s="137"/>
      <c r="M643" s="137"/>
      <c r="N643" s="137"/>
      <c r="O643" s="137"/>
      <c r="P643" s="137"/>
      <c r="Q643" s="137"/>
      <c r="R643" s="137"/>
      <c r="S643" s="137"/>
      <c r="T643" s="137"/>
      <c r="U643" s="137"/>
      <c r="V643" s="137"/>
      <c r="W643" s="137"/>
      <c r="X643" s="137"/>
      <c r="Y643" s="137"/>
      <c r="Z643" s="137"/>
    </row>
    <row r="644" spans="1:26" ht="15.75" customHeight="1" x14ac:dyDescent="0.25">
      <c r="A644" s="137"/>
      <c r="B644" s="137"/>
      <c r="C644" s="137"/>
      <c r="D644" s="137"/>
      <c r="E644" s="137"/>
      <c r="F644" s="137"/>
      <c r="G644" s="137"/>
      <c r="H644" s="137"/>
      <c r="I644" s="137"/>
      <c r="J644" s="137"/>
      <c r="K644" s="137"/>
      <c r="L644" s="137"/>
      <c r="M644" s="137"/>
      <c r="N644" s="137"/>
      <c r="O644" s="137"/>
      <c r="P644" s="137"/>
      <c r="Q644" s="137"/>
      <c r="R644" s="137"/>
      <c r="S644" s="137"/>
      <c r="T644" s="137"/>
      <c r="U644" s="137"/>
      <c r="V644" s="137"/>
      <c r="W644" s="137"/>
      <c r="X644" s="137"/>
      <c r="Y644" s="137"/>
      <c r="Z644" s="137"/>
    </row>
    <row r="645" spans="1:26" ht="15.75" customHeight="1" x14ac:dyDescent="0.25">
      <c r="A645" s="137"/>
      <c r="B645" s="137"/>
      <c r="C645" s="137"/>
      <c r="D645" s="137"/>
      <c r="E645" s="137"/>
      <c r="F645" s="137"/>
      <c r="G645" s="137"/>
      <c r="H645" s="137"/>
      <c r="I645" s="137"/>
      <c r="J645" s="137"/>
      <c r="K645" s="137"/>
      <c r="L645" s="137"/>
      <c r="M645" s="137"/>
      <c r="N645" s="137"/>
      <c r="O645" s="137"/>
      <c r="P645" s="137"/>
      <c r="Q645" s="137"/>
      <c r="R645" s="137"/>
      <c r="S645" s="137"/>
      <c r="T645" s="137"/>
      <c r="U645" s="137"/>
      <c r="V645" s="137"/>
      <c r="W645" s="137"/>
      <c r="X645" s="137"/>
      <c r="Y645" s="137"/>
      <c r="Z645" s="137"/>
    </row>
    <row r="646" spans="1:26" ht="15.75" customHeight="1" x14ac:dyDescent="0.25">
      <c r="A646" s="137"/>
      <c r="B646" s="137"/>
      <c r="C646" s="137"/>
      <c r="D646" s="137"/>
      <c r="E646" s="137"/>
      <c r="F646" s="137"/>
      <c r="G646" s="137"/>
      <c r="H646" s="137"/>
      <c r="I646" s="137"/>
      <c r="J646" s="137"/>
      <c r="K646" s="137"/>
      <c r="L646" s="137"/>
      <c r="M646" s="137"/>
      <c r="N646" s="137"/>
      <c r="O646" s="137"/>
      <c r="P646" s="137"/>
      <c r="Q646" s="137"/>
      <c r="R646" s="137"/>
      <c r="S646" s="137"/>
      <c r="T646" s="137"/>
      <c r="U646" s="137"/>
      <c r="V646" s="137"/>
      <c r="W646" s="137"/>
      <c r="X646" s="137"/>
      <c r="Y646" s="137"/>
      <c r="Z646" s="137"/>
    </row>
    <row r="647" spans="1:26" ht="15.75" customHeight="1" x14ac:dyDescent="0.25">
      <c r="A647" s="137"/>
      <c r="B647" s="137"/>
      <c r="C647" s="137"/>
      <c r="D647" s="137"/>
      <c r="E647" s="137"/>
      <c r="F647" s="137"/>
      <c r="G647" s="137"/>
      <c r="H647" s="137"/>
      <c r="I647" s="137"/>
      <c r="J647" s="137"/>
      <c r="K647" s="137"/>
      <c r="L647" s="137"/>
      <c r="M647" s="137"/>
      <c r="N647" s="137"/>
      <c r="O647" s="137"/>
      <c r="P647" s="137"/>
      <c r="Q647" s="137"/>
      <c r="R647" s="137"/>
      <c r="S647" s="137"/>
      <c r="T647" s="137"/>
      <c r="U647" s="137"/>
      <c r="V647" s="137"/>
      <c r="W647" s="137"/>
      <c r="X647" s="137"/>
      <c r="Y647" s="137"/>
      <c r="Z647" s="137"/>
    </row>
    <row r="648" spans="1:26" ht="15.75" customHeight="1" x14ac:dyDescent="0.25">
      <c r="A648" s="137"/>
      <c r="B648" s="137"/>
      <c r="C648" s="137"/>
      <c r="D648" s="137"/>
      <c r="E648" s="137"/>
      <c r="F648" s="137"/>
      <c r="G648" s="137"/>
      <c r="H648" s="137"/>
      <c r="I648" s="137"/>
      <c r="J648" s="137"/>
      <c r="K648" s="137"/>
      <c r="L648" s="137"/>
      <c r="M648" s="137"/>
      <c r="N648" s="137"/>
      <c r="O648" s="137"/>
      <c r="P648" s="137"/>
      <c r="Q648" s="137"/>
      <c r="R648" s="137"/>
      <c r="S648" s="137"/>
      <c r="T648" s="137"/>
      <c r="U648" s="137"/>
      <c r="V648" s="137"/>
      <c r="W648" s="137"/>
      <c r="X648" s="137"/>
      <c r="Y648" s="137"/>
      <c r="Z648" s="137"/>
    </row>
    <row r="649" spans="1:26" ht="15.75" customHeight="1" x14ac:dyDescent="0.25">
      <c r="A649" s="137"/>
      <c r="B649" s="137"/>
      <c r="C649" s="137"/>
      <c r="D649" s="137"/>
      <c r="E649" s="137"/>
      <c r="F649" s="137"/>
      <c r="G649" s="137"/>
      <c r="H649" s="137"/>
      <c r="I649" s="137"/>
      <c r="J649" s="137"/>
      <c r="K649" s="137"/>
      <c r="L649" s="137"/>
      <c r="M649" s="137"/>
      <c r="N649" s="137"/>
      <c r="O649" s="137"/>
      <c r="P649" s="137"/>
      <c r="Q649" s="137"/>
      <c r="R649" s="137"/>
      <c r="S649" s="137"/>
      <c r="T649" s="137"/>
      <c r="U649" s="137"/>
      <c r="V649" s="137"/>
      <c r="W649" s="137"/>
      <c r="X649" s="137"/>
      <c r="Y649" s="137"/>
      <c r="Z649" s="137"/>
    </row>
    <row r="650" spans="1:26" ht="15.75" customHeight="1" x14ac:dyDescent="0.25">
      <c r="A650" s="137"/>
      <c r="B650" s="137"/>
      <c r="C650" s="137"/>
      <c r="D650" s="137"/>
      <c r="E650" s="137"/>
      <c r="F650" s="137"/>
      <c r="G650" s="137"/>
      <c r="H650" s="137"/>
      <c r="I650" s="137"/>
      <c r="J650" s="137"/>
      <c r="K650" s="137"/>
      <c r="L650" s="137"/>
      <c r="M650" s="137"/>
      <c r="N650" s="137"/>
      <c r="O650" s="137"/>
      <c r="P650" s="137"/>
      <c r="Q650" s="137"/>
      <c r="R650" s="137"/>
      <c r="S650" s="137"/>
      <c r="T650" s="137"/>
      <c r="U650" s="137"/>
      <c r="V650" s="137"/>
      <c r="W650" s="137"/>
      <c r="X650" s="137"/>
      <c r="Y650" s="137"/>
      <c r="Z650" s="137"/>
    </row>
    <row r="651" spans="1:26" ht="15.75" customHeight="1" x14ac:dyDescent="0.25">
      <c r="A651" s="137"/>
      <c r="B651" s="137"/>
      <c r="C651" s="137"/>
      <c r="D651" s="137"/>
      <c r="E651" s="137"/>
      <c r="F651" s="137"/>
      <c r="G651" s="137"/>
      <c r="H651" s="137"/>
      <c r="I651" s="137"/>
      <c r="J651" s="137"/>
      <c r="K651" s="137"/>
      <c r="L651" s="137"/>
      <c r="M651" s="137"/>
      <c r="N651" s="137"/>
      <c r="O651" s="137"/>
      <c r="P651" s="137"/>
      <c r="Q651" s="137"/>
      <c r="R651" s="137"/>
      <c r="S651" s="137"/>
      <c r="T651" s="137"/>
      <c r="U651" s="137"/>
      <c r="V651" s="137"/>
      <c r="W651" s="137"/>
      <c r="X651" s="137"/>
      <c r="Y651" s="137"/>
      <c r="Z651" s="137"/>
    </row>
    <row r="652" spans="1:26" ht="15.75" customHeight="1" x14ac:dyDescent="0.25">
      <c r="A652" s="137"/>
      <c r="B652" s="137"/>
      <c r="C652" s="137"/>
      <c r="D652" s="137"/>
      <c r="E652" s="137"/>
      <c r="F652" s="137"/>
      <c r="G652" s="137"/>
      <c r="H652" s="137"/>
      <c r="I652" s="137"/>
      <c r="J652" s="137"/>
      <c r="K652" s="137"/>
      <c r="L652" s="137"/>
      <c r="M652" s="137"/>
      <c r="N652" s="137"/>
      <c r="O652" s="137"/>
      <c r="P652" s="137"/>
      <c r="Q652" s="137"/>
      <c r="R652" s="137"/>
      <c r="S652" s="137"/>
      <c r="T652" s="137"/>
      <c r="U652" s="137"/>
      <c r="V652" s="137"/>
      <c r="W652" s="137"/>
      <c r="X652" s="137"/>
      <c r="Y652" s="137"/>
      <c r="Z652" s="137"/>
    </row>
    <row r="653" spans="1:26" ht="15.75" customHeight="1" x14ac:dyDescent="0.25">
      <c r="A653" s="137"/>
      <c r="B653" s="137"/>
      <c r="C653" s="137"/>
      <c r="D653" s="137"/>
      <c r="E653" s="137"/>
      <c r="F653" s="137"/>
      <c r="G653" s="137"/>
      <c r="H653" s="137"/>
      <c r="I653" s="137"/>
      <c r="J653" s="137"/>
      <c r="K653" s="137"/>
      <c r="L653" s="137"/>
      <c r="M653" s="137"/>
      <c r="N653" s="137"/>
      <c r="O653" s="137"/>
      <c r="P653" s="137"/>
      <c r="Q653" s="137"/>
      <c r="R653" s="137"/>
      <c r="S653" s="137"/>
      <c r="T653" s="137"/>
      <c r="U653" s="137"/>
      <c r="V653" s="137"/>
      <c r="W653" s="137"/>
      <c r="X653" s="137"/>
      <c r="Y653" s="137"/>
      <c r="Z653" s="137"/>
    </row>
    <row r="654" spans="1:26" ht="15.75" customHeight="1" x14ac:dyDescent="0.25">
      <c r="A654" s="137"/>
      <c r="B654" s="137"/>
      <c r="C654" s="137"/>
      <c r="D654" s="137"/>
      <c r="E654" s="137"/>
      <c r="F654" s="137"/>
      <c r="G654" s="137"/>
      <c r="H654" s="137"/>
      <c r="I654" s="137"/>
      <c r="J654" s="137"/>
      <c r="K654" s="137"/>
      <c r="L654" s="137"/>
      <c r="M654" s="137"/>
      <c r="N654" s="137"/>
      <c r="O654" s="137"/>
      <c r="P654" s="137"/>
      <c r="Q654" s="137"/>
      <c r="R654" s="137"/>
      <c r="S654" s="137"/>
      <c r="T654" s="137"/>
      <c r="U654" s="137"/>
      <c r="V654" s="137"/>
      <c r="W654" s="137"/>
      <c r="X654" s="137"/>
      <c r="Y654" s="137"/>
      <c r="Z654" s="137"/>
    </row>
    <row r="655" spans="1:26" ht="15.75" customHeight="1" x14ac:dyDescent="0.25">
      <c r="A655" s="137"/>
      <c r="B655" s="137"/>
      <c r="C655" s="137"/>
      <c r="D655" s="137"/>
      <c r="E655" s="137"/>
      <c r="F655" s="137"/>
      <c r="G655" s="137"/>
      <c r="H655" s="137"/>
      <c r="I655" s="137"/>
      <c r="J655" s="137"/>
      <c r="K655" s="137"/>
      <c r="L655" s="137"/>
      <c r="M655" s="137"/>
      <c r="N655" s="137"/>
      <c r="O655" s="137"/>
      <c r="P655" s="137"/>
      <c r="Q655" s="137"/>
      <c r="R655" s="137"/>
      <c r="S655" s="137"/>
      <c r="T655" s="137"/>
      <c r="U655" s="137"/>
      <c r="V655" s="137"/>
      <c r="W655" s="137"/>
      <c r="X655" s="137"/>
      <c r="Y655" s="137"/>
      <c r="Z655" s="137"/>
    </row>
    <row r="656" spans="1:26" ht="15.75" customHeight="1" x14ac:dyDescent="0.25">
      <c r="A656" s="137"/>
      <c r="B656" s="137"/>
      <c r="C656" s="137"/>
      <c r="D656" s="137"/>
      <c r="E656" s="137"/>
      <c r="F656" s="137"/>
      <c r="G656" s="137"/>
      <c r="H656" s="137"/>
      <c r="I656" s="137"/>
      <c r="J656" s="137"/>
      <c r="K656" s="137"/>
      <c r="L656" s="137"/>
      <c r="M656" s="137"/>
      <c r="N656" s="137"/>
      <c r="O656" s="137"/>
      <c r="P656" s="137"/>
      <c r="Q656" s="137"/>
      <c r="R656" s="137"/>
      <c r="S656" s="137"/>
      <c r="T656" s="137"/>
      <c r="U656" s="137"/>
      <c r="V656" s="137"/>
      <c r="W656" s="137"/>
      <c r="X656" s="137"/>
      <c r="Y656" s="137"/>
      <c r="Z656" s="137"/>
    </row>
    <row r="657" spans="1:26" ht="15.75" customHeight="1" x14ac:dyDescent="0.25">
      <c r="A657" s="137"/>
      <c r="B657" s="137"/>
      <c r="C657" s="137"/>
      <c r="D657" s="137"/>
      <c r="E657" s="137"/>
      <c r="F657" s="137"/>
      <c r="G657" s="137"/>
      <c r="H657" s="137"/>
      <c r="I657" s="137"/>
      <c r="J657" s="137"/>
      <c r="K657" s="137"/>
      <c r="L657" s="137"/>
      <c r="M657" s="137"/>
      <c r="N657" s="137"/>
      <c r="O657" s="137"/>
      <c r="P657" s="137"/>
      <c r="Q657" s="137"/>
      <c r="R657" s="137"/>
      <c r="S657" s="137"/>
      <c r="T657" s="137"/>
      <c r="U657" s="137"/>
      <c r="V657" s="137"/>
      <c r="W657" s="137"/>
      <c r="X657" s="137"/>
      <c r="Y657" s="137"/>
      <c r="Z657" s="137"/>
    </row>
    <row r="658" spans="1:26" ht="15.75" customHeight="1" x14ac:dyDescent="0.25">
      <c r="A658" s="137"/>
      <c r="B658" s="137"/>
      <c r="C658" s="137"/>
      <c r="D658" s="137"/>
      <c r="E658" s="137"/>
      <c r="F658" s="137"/>
      <c r="G658" s="137"/>
      <c r="H658" s="137"/>
      <c r="I658" s="137"/>
      <c r="J658" s="137"/>
      <c r="K658" s="137"/>
      <c r="L658" s="137"/>
      <c r="M658" s="137"/>
      <c r="N658" s="137"/>
      <c r="O658" s="137"/>
      <c r="P658" s="137"/>
      <c r="Q658" s="137"/>
      <c r="R658" s="137"/>
      <c r="S658" s="137"/>
      <c r="T658" s="137"/>
      <c r="U658" s="137"/>
      <c r="V658" s="137"/>
      <c r="W658" s="137"/>
      <c r="X658" s="137"/>
      <c r="Y658" s="137"/>
      <c r="Z658" s="137"/>
    </row>
    <row r="659" spans="1:26" ht="15.75" customHeight="1" x14ac:dyDescent="0.25">
      <c r="A659" s="137"/>
      <c r="B659" s="137"/>
      <c r="C659" s="137"/>
      <c r="D659" s="137"/>
      <c r="E659" s="137"/>
      <c r="F659" s="137"/>
      <c r="G659" s="137"/>
      <c r="H659" s="137"/>
      <c r="I659" s="137"/>
      <c r="J659" s="137"/>
      <c r="K659" s="137"/>
      <c r="L659" s="137"/>
      <c r="M659" s="137"/>
      <c r="N659" s="137"/>
      <c r="O659" s="137"/>
      <c r="P659" s="137"/>
      <c r="Q659" s="137"/>
      <c r="R659" s="137"/>
      <c r="S659" s="137"/>
      <c r="T659" s="137"/>
      <c r="U659" s="137"/>
      <c r="V659" s="137"/>
      <c r="W659" s="137"/>
      <c r="X659" s="137"/>
      <c r="Y659" s="137"/>
      <c r="Z659" s="137"/>
    </row>
    <row r="660" spans="1:26" ht="15.75" customHeight="1" x14ac:dyDescent="0.25">
      <c r="A660" s="137"/>
      <c r="B660" s="137"/>
      <c r="C660" s="137"/>
      <c r="D660" s="137"/>
      <c r="E660" s="137"/>
      <c r="F660" s="137"/>
      <c r="G660" s="137"/>
      <c r="H660" s="137"/>
      <c r="I660" s="137"/>
      <c r="J660" s="137"/>
      <c r="K660" s="137"/>
      <c r="L660" s="137"/>
      <c r="M660" s="137"/>
      <c r="N660" s="137"/>
      <c r="O660" s="137"/>
      <c r="P660" s="137"/>
      <c r="Q660" s="137"/>
      <c r="R660" s="137"/>
      <c r="S660" s="137"/>
      <c r="T660" s="137"/>
      <c r="U660" s="137"/>
      <c r="V660" s="137"/>
      <c r="W660" s="137"/>
      <c r="X660" s="137"/>
      <c r="Y660" s="137"/>
      <c r="Z660" s="137"/>
    </row>
    <row r="661" spans="1:26" ht="15.75" customHeight="1" x14ac:dyDescent="0.25">
      <c r="A661" s="137"/>
      <c r="B661" s="137"/>
      <c r="C661" s="137"/>
      <c r="D661" s="137"/>
      <c r="E661" s="137"/>
      <c r="F661" s="137"/>
      <c r="G661" s="137"/>
      <c r="H661" s="137"/>
      <c r="I661" s="137"/>
      <c r="J661" s="137"/>
      <c r="K661" s="137"/>
      <c r="L661" s="137"/>
      <c r="M661" s="137"/>
      <c r="N661" s="137"/>
      <c r="O661" s="137"/>
      <c r="P661" s="137"/>
      <c r="Q661" s="137"/>
      <c r="R661" s="137"/>
      <c r="S661" s="137"/>
      <c r="T661" s="137"/>
      <c r="U661" s="137"/>
      <c r="V661" s="137"/>
      <c r="W661" s="137"/>
      <c r="X661" s="137"/>
      <c r="Y661" s="137"/>
      <c r="Z661" s="137"/>
    </row>
    <row r="662" spans="1:26" ht="15.75" customHeight="1" x14ac:dyDescent="0.25">
      <c r="A662" s="137"/>
      <c r="B662" s="137"/>
      <c r="C662" s="137"/>
      <c r="D662" s="137"/>
      <c r="E662" s="137"/>
      <c r="F662" s="137"/>
      <c r="G662" s="137"/>
      <c r="H662" s="137"/>
      <c r="I662" s="137"/>
      <c r="J662" s="137"/>
      <c r="K662" s="137"/>
      <c r="L662" s="137"/>
      <c r="M662" s="137"/>
      <c r="N662" s="137"/>
      <c r="O662" s="137"/>
      <c r="P662" s="137"/>
      <c r="Q662" s="137"/>
      <c r="R662" s="137"/>
      <c r="S662" s="137"/>
      <c r="T662" s="137"/>
      <c r="U662" s="137"/>
      <c r="V662" s="137"/>
      <c r="W662" s="137"/>
      <c r="X662" s="137"/>
      <c r="Y662" s="137"/>
      <c r="Z662" s="137"/>
    </row>
    <row r="663" spans="1:26" ht="15.75" customHeight="1" x14ac:dyDescent="0.25">
      <c r="A663" s="137"/>
      <c r="B663" s="137"/>
      <c r="C663" s="137"/>
      <c r="D663" s="137"/>
      <c r="E663" s="137"/>
      <c r="F663" s="137"/>
      <c r="G663" s="137"/>
      <c r="H663" s="137"/>
      <c r="I663" s="137"/>
      <c r="J663" s="137"/>
      <c r="K663" s="137"/>
      <c r="L663" s="137"/>
      <c r="M663" s="137"/>
      <c r="N663" s="137"/>
      <c r="O663" s="137"/>
      <c r="P663" s="137"/>
      <c r="Q663" s="137"/>
      <c r="R663" s="137"/>
      <c r="S663" s="137"/>
      <c r="T663" s="137"/>
      <c r="U663" s="137"/>
      <c r="V663" s="137"/>
      <c r="W663" s="137"/>
      <c r="X663" s="137"/>
      <c r="Y663" s="137"/>
      <c r="Z663" s="137"/>
    </row>
    <row r="664" spans="1:26" ht="15.75" customHeight="1" x14ac:dyDescent="0.25">
      <c r="A664" s="137"/>
      <c r="B664" s="137"/>
      <c r="C664" s="137"/>
      <c r="D664" s="137"/>
      <c r="E664" s="137"/>
      <c r="F664" s="137"/>
      <c r="G664" s="137"/>
      <c r="H664" s="137"/>
      <c r="I664" s="137"/>
      <c r="J664" s="137"/>
      <c r="K664" s="137"/>
      <c r="L664" s="137"/>
      <c r="M664" s="137"/>
      <c r="N664" s="137"/>
      <c r="O664" s="137"/>
      <c r="P664" s="137"/>
      <c r="Q664" s="137"/>
      <c r="R664" s="137"/>
      <c r="S664" s="137"/>
      <c r="T664" s="137"/>
      <c r="U664" s="137"/>
      <c r="V664" s="137"/>
      <c r="W664" s="137"/>
      <c r="X664" s="137"/>
      <c r="Y664" s="137"/>
      <c r="Z664" s="137"/>
    </row>
    <row r="665" spans="1:26" ht="15.75" customHeight="1" x14ac:dyDescent="0.25">
      <c r="A665" s="137"/>
      <c r="B665" s="137"/>
      <c r="C665" s="137"/>
      <c r="D665" s="137"/>
      <c r="E665" s="137"/>
      <c r="F665" s="137"/>
      <c r="G665" s="137"/>
      <c r="H665" s="137"/>
      <c r="I665" s="137"/>
      <c r="J665" s="137"/>
      <c r="K665" s="137"/>
      <c r="L665" s="137"/>
      <c r="M665" s="137"/>
      <c r="N665" s="137"/>
      <c r="O665" s="137"/>
      <c r="P665" s="137"/>
      <c r="Q665" s="137"/>
      <c r="R665" s="137"/>
      <c r="S665" s="137"/>
      <c r="T665" s="137"/>
      <c r="U665" s="137"/>
      <c r="V665" s="137"/>
      <c r="W665" s="137"/>
      <c r="X665" s="137"/>
      <c r="Y665" s="137"/>
      <c r="Z665" s="137"/>
    </row>
    <row r="666" spans="1:26" ht="15.75" customHeight="1" x14ac:dyDescent="0.25">
      <c r="A666" s="137"/>
      <c r="B666" s="137"/>
      <c r="C666" s="137"/>
      <c r="D666" s="137"/>
      <c r="E666" s="137"/>
      <c r="F666" s="137"/>
      <c r="G666" s="137"/>
      <c r="H666" s="137"/>
      <c r="I666" s="137"/>
      <c r="J666" s="137"/>
      <c r="K666" s="137"/>
      <c r="L666" s="137"/>
      <c r="M666" s="137"/>
      <c r="N666" s="137"/>
      <c r="O666" s="137"/>
      <c r="P666" s="137"/>
      <c r="Q666" s="137"/>
      <c r="R666" s="137"/>
      <c r="S666" s="137"/>
      <c r="T666" s="137"/>
      <c r="U666" s="137"/>
      <c r="V666" s="137"/>
      <c r="W666" s="137"/>
      <c r="X666" s="137"/>
      <c r="Y666" s="137"/>
      <c r="Z666" s="137"/>
    </row>
    <row r="667" spans="1:26" ht="15.75" customHeight="1" x14ac:dyDescent="0.25">
      <c r="A667" s="137"/>
      <c r="B667" s="137"/>
      <c r="C667" s="137"/>
      <c r="D667" s="137"/>
      <c r="E667" s="137"/>
      <c r="F667" s="137"/>
      <c r="G667" s="137"/>
      <c r="H667" s="137"/>
      <c r="I667" s="137"/>
      <c r="J667" s="137"/>
      <c r="K667" s="137"/>
      <c r="L667" s="137"/>
      <c r="M667" s="137"/>
      <c r="N667" s="137"/>
      <c r="O667" s="137"/>
      <c r="P667" s="137"/>
      <c r="Q667" s="137"/>
      <c r="R667" s="137"/>
      <c r="S667" s="137"/>
      <c r="T667" s="137"/>
      <c r="U667" s="137"/>
      <c r="V667" s="137"/>
      <c r="W667" s="137"/>
      <c r="X667" s="137"/>
      <c r="Y667" s="137"/>
      <c r="Z667" s="137"/>
    </row>
    <row r="668" spans="1:26" ht="15.75" customHeight="1" x14ac:dyDescent="0.25">
      <c r="A668" s="137"/>
      <c r="B668" s="137"/>
      <c r="C668" s="137"/>
      <c r="D668" s="137"/>
      <c r="E668" s="137"/>
      <c r="F668" s="137"/>
      <c r="G668" s="137"/>
      <c r="H668" s="137"/>
      <c r="I668" s="137"/>
      <c r="J668" s="137"/>
      <c r="K668" s="137"/>
      <c r="L668" s="137"/>
      <c r="M668" s="137"/>
      <c r="N668" s="137"/>
      <c r="O668" s="137"/>
      <c r="P668" s="137"/>
      <c r="Q668" s="137"/>
      <c r="R668" s="137"/>
      <c r="S668" s="137"/>
      <c r="T668" s="137"/>
      <c r="U668" s="137"/>
      <c r="V668" s="137"/>
      <c r="W668" s="137"/>
      <c r="X668" s="137"/>
      <c r="Y668" s="137"/>
      <c r="Z668" s="137"/>
    </row>
    <row r="669" spans="1:26" ht="15.75" customHeight="1" x14ac:dyDescent="0.25">
      <c r="A669" s="137"/>
      <c r="B669" s="137"/>
      <c r="C669" s="137"/>
      <c r="D669" s="137"/>
      <c r="E669" s="137"/>
      <c r="F669" s="137"/>
      <c r="G669" s="137"/>
      <c r="H669" s="137"/>
      <c r="I669" s="137"/>
      <c r="J669" s="137"/>
      <c r="K669" s="137"/>
      <c r="L669" s="137"/>
      <c r="M669" s="137"/>
      <c r="N669" s="137"/>
      <c r="O669" s="137"/>
      <c r="P669" s="137"/>
      <c r="Q669" s="137"/>
      <c r="R669" s="137"/>
      <c r="S669" s="137"/>
      <c r="T669" s="137"/>
      <c r="U669" s="137"/>
      <c r="V669" s="137"/>
      <c r="W669" s="137"/>
      <c r="X669" s="137"/>
      <c r="Y669" s="137"/>
      <c r="Z669" s="137"/>
    </row>
    <row r="670" spans="1:26" ht="15.75" customHeight="1" x14ac:dyDescent="0.25">
      <c r="A670" s="137"/>
      <c r="B670" s="137"/>
      <c r="C670" s="137"/>
      <c r="D670" s="137"/>
      <c r="E670" s="137"/>
      <c r="F670" s="137"/>
      <c r="G670" s="137"/>
      <c r="H670" s="137"/>
      <c r="I670" s="137"/>
      <c r="J670" s="137"/>
      <c r="K670" s="137"/>
      <c r="L670" s="137"/>
      <c r="M670" s="137"/>
      <c r="N670" s="137"/>
      <c r="O670" s="137"/>
      <c r="P670" s="137"/>
      <c r="Q670" s="137"/>
      <c r="R670" s="137"/>
      <c r="S670" s="137"/>
      <c r="T670" s="137"/>
      <c r="U670" s="137"/>
      <c r="V670" s="137"/>
      <c r="W670" s="137"/>
      <c r="X670" s="137"/>
      <c r="Y670" s="137"/>
      <c r="Z670" s="137"/>
    </row>
    <row r="671" spans="1:26" ht="15.75" customHeight="1" x14ac:dyDescent="0.25">
      <c r="A671" s="137"/>
      <c r="B671" s="137"/>
      <c r="C671" s="137"/>
      <c r="D671" s="137"/>
      <c r="E671" s="137"/>
      <c r="F671" s="137"/>
      <c r="G671" s="137"/>
      <c r="H671" s="137"/>
      <c r="I671" s="137"/>
      <c r="J671" s="137"/>
      <c r="K671" s="137"/>
      <c r="L671" s="137"/>
      <c r="M671" s="137"/>
      <c r="N671" s="137"/>
      <c r="O671" s="137"/>
      <c r="P671" s="137"/>
      <c r="Q671" s="137"/>
      <c r="R671" s="137"/>
      <c r="S671" s="137"/>
      <c r="T671" s="137"/>
      <c r="U671" s="137"/>
      <c r="V671" s="137"/>
      <c r="W671" s="137"/>
      <c r="X671" s="137"/>
      <c r="Y671" s="137"/>
      <c r="Z671" s="137"/>
    </row>
    <row r="672" spans="1:26" ht="15.75" customHeight="1" x14ac:dyDescent="0.25">
      <c r="A672" s="137"/>
      <c r="B672" s="137"/>
      <c r="C672" s="137"/>
      <c r="D672" s="137"/>
      <c r="E672" s="137"/>
      <c r="F672" s="137"/>
      <c r="G672" s="137"/>
      <c r="H672" s="137"/>
      <c r="I672" s="137"/>
      <c r="J672" s="137"/>
      <c r="K672" s="137"/>
      <c r="L672" s="137"/>
      <c r="M672" s="137"/>
      <c r="N672" s="137"/>
      <c r="O672" s="137"/>
      <c r="P672" s="137"/>
      <c r="Q672" s="137"/>
      <c r="R672" s="137"/>
      <c r="S672" s="137"/>
      <c r="T672" s="137"/>
      <c r="U672" s="137"/>
      <c r="V672" s="137"/>
      <c r="W672" s="137"/>
      <c r="X672" s="137"/>
      <c r="Y672" s="137"/>
      <c r="Z672" s="137"/>
    </row>
    <row r="673" spans="1:26" ht="15.75" customHeight="1" x14ac:dyDescent="0.25">
      <c r="A673" s="137"/>
      <c r="B673" s="137"/>
      <c r="C673" s="137"/>
      <c r="D673" s="137"/>
      <c r="E673" s="137"/>
      <c r="F673" s="137"/>
      <c r="G673" s="137"/>
      <c r="H673" s="137"/>
      <c r="I673" s="137"/>
      <c r="J673" s="137"/>
      <c r="K673" s="137"/>
      <c r="L673" s="137"/>
      <c r="M673" s="137"/>
      <c r="N673" s="137"/>
      <c r="O673" s="137"/>
      <c r="P673" s="137"/>
      <c r="Q673" s="137"/>
      <c r="R673" s="137"/>
      <c r="S673" s="137"/>
      <c r="T673" s="137"/>
      <c r="U673" s="137"/>
      <c r="V673" s="137"/>
      <c r="W673" s="137"/>
      <c r="X673" s="137"/>
      <c r="Y673" s="137"/>
      <c r="Z673" s="137"/>
    </row>
    <row r="674" spans="1:26" ht="15.75" customHeight="1" x14ac:dyDescent="0.25">
      <c r="A674" s="137"/>
      <c r="B674" s="137"/>
      <c r="C674" s="137"/>
      <c r="D674" s="137"/>
      <c r="E674" s="137"/>
      <c r="F674" s="137"/>
      <c r="G674" s="137"/>
      <c r="H674" s="137"/>
      <c r="I674" s="137"/>
      <c r="J674" s="137"/>
      <c r="K674" s="137"/>
      <c r="L674" s="137"/>
      <c r="M674" s="137"/>
      <c r="N674" s="137"/>
      <c r="O674" s="137"/>
      <c r="P674" s="137"/>
      <c r="Q674" s="137"/>
      <c r="R674" s="137"/>
      <c r="S674" s="137"/>
      <c r="T674" s="137"/>
      <c r="U674" s="137"/>
      <c r="V674" s="137"/>
      <c r="W674" s="137"/>
      <c r="X674" s="137"/>
      <c r="Y674" s="137"/>
      <c r="Z674" s="137"/>
    </row>
    <row r="675" spans="1:26" ht="15.75" customHeight="1" x14ac:dyDescent="0.25">
      <c r="A675" s="137"/>
      <c r="B675" s="137"/>
      <c r="C675" s="137"/>
      <c r="D675" s="137"/>
      <c r="E675" s="137"/>
      <c r="F675" s="137"/>
      <c r="G675" s="137"/>
      <c r="H675" s="137"/>
      <c r="I675" s="137"/>
      <c r="J675" s="137"/>
      <c r="K675" s="137"/>
      <c r="L675" s="137"/>
      <c r="M675" s="137"/>
      <c r="N675" s="137"/>
      <c r="O675" s="137"/>
      <c r="P675" s="137"/>
      <c r="Q675" s="137"/>
      <c r="R675" s="137"/>
      <c r="S675" s="137"/>
      <c r="T675" s="137"/>
      <c r="U675" s="137"/>
      <c r="V675" s="137"/>
      <c r="W675" s="137"/>
      <c r="X675" s="137"/>
      <c r="Y675" s="137"/>
      <c r="Z675" s="137"/>
    </row>
    <row r="676" spans="1:26" ht="15.75" customHeight="1" x14ac:dyDescent="0.25">
      <c r="A676" s="137"/>
      <c r="B676" s="137"/>
      <c r="C676" s="137"/>
      <c r="D676" s="137"/>
      <c r="E676" s="137"/>
      <c r="F676" s="137"/>
      <c r="G676" s="137"/>
      <c r="H676" s="137"/>
      <c r="I676" s="137"/>
      <c r="J676" s="137"/>
      <c r="K676" s="137"/>
      <c r="L676" s="137"/>
      <c r="M676" s="137"/>
      <c r="N676" s="137"/>
      <c r="O676" s="137"/>
      <c r="P676" s="137"/>
      <c r="Q676" s="137"/>
      <c r="R676" s="137"/>
      <c r="S676" s="137"/>
      <c r="T676" s="137"/>
      <c r="U676" s="137"/>
      <c r="V676" s="137"/>
      <c r="W676" s="137"/>
      <c r="X676" s="137"/>
      <c r="Y676" s="137"/>
      <c r="Z676" s="137"/>
    </row>
    <row r="677" spans="1:26" ht="15.75" customHeight="1" x14ac:dyDescent="0.25">
      <c r="A677" s="137"/>
      <c r="B677" s="137"/>
      <c r="C677" s="137"/>
      <c r="D677" s="137"/>
      <c r="E677" s="137"/>
      <c r="F677" s="137"/>
      <c r="G677" s="137"/>
      <c r="H677" s="137"/>
      <c r="I677" s="137"/>
      <c r="J677" s="137"/>
      <c r="K677" s="137"/>
      <c r="L677" s="137"/>
      <c r="M677" s="137"/>
      <c r="N677" s="137"/>
      <c r="O677" s="137"/>
      <c r="P677" s="137"/>
      <c r="Q677" s="137"/>
      <c r="R677" s="137"/>
      <c r="S677" s="137"/>
      <c r="T677" s="137"/>
      <c r="U677" s="137"/>
      <c r="V677" s="137"/>
      <c r="W677" s="137"/>
      <c r="X677" s="137"/>
      <c r="Y677" s="137"/>
      <c r="Z677" s="137"/>
    </row>
    <row r="678" spans="1:26" ht="15.75" customHeight="1" x14ac:dyDescent="0.25">
      <c r="A678" s="137"/>
      <c r="B678" s="137"/>
      <c r="C678" s="137"/>
      <c r="D678" s="137"/>
      <c r="E678" s="137"/>
      <c r="F678" s="137"/>
      <c r="G678" s="137"/>
      <c r="H678" s="137"/>
      <c r="I678" s="137"/>
      <c r="J678" s="137"/>
      <c r="K678" s="137"/>
      <c r="L678" s="137"/>
      <c r="M678" s="137"/>
      <c r="N678" s="137"/>
      <c r="O678" s="137"/>
      <c r="P678" s="137"/>
      <c r="Q678" s="137"/>
      <c r="R678" s="137"/>
      <c r="S678" s="137"/>
      <c r="T678" s="137"/>
      <c r="U678" s="137"/>
      <c r="V678" s="137"/>
      <c r="W678" s="137"/>
      <c r="X678" s="137"/>
      <c r="Y678" s="137"/>
      <c r="Z678" s="137"/>
    </row>
    <row r="679" spans="1:26" ht="15.75" customHeight="1" x14ac:dyDescent="0.25">
      <c r="A679" s="137"/>
      <c r="B679" s="137"/>
      <c r="C679" s="137"/>
      <c r="D679" s="137"/>
      <c r="E679" s="137"/>
      <c r="F679" s="137"/>
      <c r="G679" s="137"/>
      <c r="H679" s="137"/>
      <c r="I679" s="137"/>
      <c r="J679" s="137"/>
      <c r="K679" s="137"/>
      <c r="L679" s="137"/>
      <c r="M679" s="137"/>
      <c r="N679" s="137"/>
      <c r="O679" s="137"/>
      <c r="P679" s="137"/>
      <c r="Q679" s="137"/>
      <c r="R679" s="137"/>
      <c r="S679" s="137"/>
      <c r="T679" s="137"/>
      <c r="U679" s="137"/>
      <c r="V679" s="137"/>
      <c r="W679" s="137"/>
      <c r="X679" s="137"/>
      <c r="Y679" s="137"/>
      <c r="Z679" s="137"/>
    </row>
    <row r="680" spans="1:26" ht="15.75" customHeight="1" x14ac:dyDescent="0.25">
      <c r="A680" s="137"/>
      <c r="B680" s="137"/>
      <c r="C680" s="137"/>
      <c r="D680" s="137"/>
      <c r="E680" s="137"/>
      <c r="F680" s="137"/>
      <c r="G680" s="137"/>
      <c r="H680" s="137"/>
      <c r="I680" s="137"/>
      <c r="J680" s="137"/>
      <c r="K680" s="137"/>
      <c r="L680" s="137"/>
      <c r="M680" s="137"/>
      <c r="N680" s="137"/>
      <c r="O680" s="137"/>
      <c r="P680" s="137"/>
      <c r="Q680" s="137"/>
      <c r="R680" s="137"/>
      <c r="S680" s="137"/>
      <c r="T680" s="137"/>
      <c r="U680" s="137"/>
      <c r="V680" s="137"/>
      <c r="W680" s="137"/>
      <c r="X680" s="137"/>
      <c r="Y680" s="137"/>
      <c r="Z680" s="137"/>
    </row>
    <row r="681" spans="1:26" ht="15.75" customHeight="1" x14ac:dyDescent="0.25">
      <c r="A681" s="137"/>
      <c r="B681" s="137"/>
      <c r="C681" s="137"/>
      <c r="D681" s="137"/>
      <c r="E681" s="137"/>
      <c r="F681" s="137"/>
      <c r="G681" s="137"/>
      <c r="H681" s="137"/>
      <c r="I681" s="137"/>
      <c r="J681" s="137"/>
      <c r="K681" s="137"/>
      <c r="L681" s="137"/>
      <c r="M681" s="137"/>
      <c r="N681" s="137"/>
      <c r="O681" s="137"/>
      <c r="P681" s="137"/>
      <c r="Q681" s="137"/>
      <c r="R681" s="137"/>
      <c r="S681" s="137"/>
      <c r="T681" s="137"/>
      <c r="U681" s="137"/>
      <c r="V681" s="137"/>
      <c r="W681" s="137"/>
      <c r="X681" s="137"/>
      <c r="Y681" s="137"/>
      <c r="Z681" s="137"/>
    </row>
    <row r="682" spans="1:26" ht="15.75" customHeight="1" x14ac:dyDescent="0.25">
      <c r="A682" s="137"/>
      <c r="B682" s="137"/>
      <c r="C682" s="137"/>
      <c r="D682" s="137"/>
      <c r="E682" s="137"/>
      <c r="F682" s="137"/>
      <c r="G682" s="137"/>
      <c r="H682" s="137"/>
      <c r="I682" s="137"/>
      <c r="J682" s="137"/>
      <c r="K682" s="137"/>
      <c r="L682" s="137"/>
      <c r="M682" s="137"/>
      <c r="N682" s="137"/>
      <c r="O682" s="137"/>
      <c r="P682" s="137"/>
      <c r="Q682" s="137"/>
      <c r="R682" s="137"/>
      <c r="S682" s="137"/>
      <c r="T682" s="137"/>
      <c r="U682" s="137"/>
      <c r="V682" s="137"/>
      <c r="W682" s="137"/>
      <c r="X682" s="137"/>
      <c r="Y682" s="137"/>
      <c r="Z682" s="137"/>
    </row>
    <row r="683" spans="1:26" ht="15.75" customHeight="1" x14ac:dyDescent="0.25">
      <c r="A683" s="137"/>
      <c r="B683" s="137"/>
      <c r="C683" s="137"/>
      <c r="D683" s="137"/>
      <c r="E683" s="137"/>
      <c r="F683" s="137"/>
      <c r="G683" s="137"/>
      <c r="H683" s="137"/>
      <c r="I683" s="137"/>
      <c r="J683" s="137"/>
      <c r="K683" s="137"/>
      <c r="L683" s="137"/>
      <c r="M683" s="137"/>
      <c r="N683" s="137"/>
      <c r="O683" s="137"/>
      <c r="P683" s="137"/>
      <c r="Q683" s="137"/>
      <c r="R683" s="137"/>
      <c r="S683" s="137"/>
      <c r="T683" s="137"/>
      <c r="U683" s="137"/>
      <c r="V683" s="137"/>
      <c r="W683" s="137"/>
      <c r="X683" s="137"/>
      <c r="Y683" s="137"/>
      <c r="Z683" s="137"/>
    </row>
    <row r="684" spans="1:26" ht="15.75" customHeight="1" x14ac:dyDescent="0.25">
      <c r="A684" s="137"/>
      <c r="B684" s="137"/>
      <c r="C684" s="137"/>
      <c r="D684" s="137"/>
      <c r="E684" s="137"/>
      <c r="F684" s="137"/>
      <c r="G684" s="137"/>
      <c r="H684" s="137"/>
      <c r="I684" s="137"/>
      <c r="J684" s="137"/>
      <c r="K684" s="137"/>
      <c r="L684" s="137"/>
      <c r="M684" s="137"/>
      <c r="N684" s="137"/>
      <c r="O684" s="137"/>
      <c r="P684" s="137"/>
      <c r="Q684" s="137"/>
      <c r="R684" s="137"/>
      <c r="S684" s="137"/>
      <c r="T684" s="137"/>
      <c r="U684" s="137"/>
      <c r="V684" s="137"/>
      <c r="W684" s="137"/>
      <c r="X684" s="137"/>
      <c r="Y684" s="137"/>
      <c r="Z684" s="137"/>
    </row>
    <row r="685" spans="1:26" ht="15.75" customHeight="1" x14ac:dyDescent="0.25">
      <c r="A685" s="137"/>
      <c r="B685" s="137"/>
      <c r="C685" s="137"/>
      <c r="D685" s="137"/>
      <c r="E685" s="137"/>
      <c r="F685" s="137"/>
      <c r="G685" s="137"/>
      <c r="H685" s="137"/>
      <c r="I685" s="137"/>
      <c r="J685" s="137"/>
      <c r="K685" s="137"/>
      <c r="L685" s="137"/>
      <c r="M685" s="137"/>
      <c r="N685" s="137"/>
      <c r="O685" s="137"/>
      <c r="P685" s="137"/>
      <c r="Q685" s="137"/>
      <c r="R685" s="137"/>
      <c r="S685" s="137"/>
      <c r="T685" s="137"/>
      <c r="U685" s="137"/>
      <c r="V685" s="137"/>
      <c r="W685" s="137"/>
      <c r="X685" s="137"/>
      <c r="Y685" s="137"/>
      <c r="Z685" s="137"/>
    </row>
    <row r="686" spans="1:26" ht="15.75" customHeight="1" x14ac:dyDescent="0.25">
      <c r="A686" s="137"/>
      <c r="B686" s="137"/>
      <c r="C686" s="137"/>
      <c r="D686" s="137"/>
      <c r="E686" s="137"/>
      <c r="F686" s="137"/>
      <c r="G686" s="137"/>
      <c r="H686" s="137"/>
      <c r="I686" s="137"/>
      <c r="J686" s="137"/>
      <c r="K686" s="137"/>
      <c r="L686" s="137"/>
      <c r="M686" s="137"/>
      <c r="N686" s="137"/>
      <c r="O686" s="137"/>
      <c r="P686" s="137"/>
      <c r="Q686" s="137"/>
      <c r="R686" s="137"/>
      <c r="S686" s="137"/>
      <c r="T686" s="137"/>
      <c r="U686" s="137"/>
      <c r="V686" s="137"/>
      <c r="W686" s="137"/>
      <c r="X686" s="137"/>
      <c r="Y686" s="137"/>
      <c r="Z686" s="137"/>
    </row>
    <row r="687" spans="1:26" ht="15.75" customHeight="1" x14ac:dyDescent="0.25">
      <c r="A687" s="137"/>
      <c r="B687" s="137"/>
      <c r="C687" s="137"/>
      <c r="D687" s="137"/>
      <c r="E687" s="137"/>
      <c r="F687" s="137"/>
      <c r="G687" s="137"/>
      <c r="H687" s="137"/>
      <c r="I687" s="137"/>
      <c r="J687" s="137"/>
      <c r="K687" s="137"/>
      <c r="L687" s="137"/>
      <c r="M687" s="137"/>
      <c r="N687" s="137"/>
      <c r="O687" s="137"/>
      <c r="P687" s="137"/>
      <c r="Q687" s="137"/>
      <c r="R687" s="137"/>
      <c r="S687" s="137"/>
      <c r="T687" s="137"/>
      <c r="U687" s="137"/>
      <c r="V687" s="137"/>
      <c r="W687" s="137"/>
      <c r="X687" s="137"/>
      <c r="Y687" s="137"/>
      <c r="Z687" s="137"/>
    </row>
    <row r="688" spans="1:26" ht="15.75" customHeight="1" x14ac:dyDescent="0.25">
      <c r="A688" s="137"/>
      <c r="B688" s="137"/>
      <c r="C688" s="137"/>
      <c r="D688" s="137"/>
      <c r="E688" s="137"/>
      <c r="F688" s="137"/>
      <c r="G688" s="137"/>
      <c r="H688" s="137"/>
      <c r="I688" s="137"/>
      <c r="J688" s="137"/>
      <c r="K688" s="137"/>
      <c r="L688" s="137"/>
      <c r="M688" s="137"/>
      <c r="N688" s="137"/>
      <c r="O688" s="137"/>
      <c r="P688" s="137"/>
      <c r="Q688" s="137"/>
      <c r="R688" s="137"/>
      <c r="S688" s="137"/>
      <c r="T688" s="137"/>
      <c r="U688" s="137"/>
      <c r="V688" s="137"/>
      <c r="W688" s="137"/>
      <c r="X688" s="137"/>
      <c r="Y688" s="137"/>
      <c r="Z688" s="137"/>
    </row>
    <row r="689" spans="1:26" ht="15.75" customHeight="1" x14ac:dyDescent="0.25">
      <c r="A689" s="137"/>
      <c r="B689" s="137"/>
      <c r="C689" s="137"/>
      <c r="D689" s="137"/>
      <c r="E689" s="137"/>
      <c r="F689" s="137"/>
      <c r="G689" s="137"/>
      <c r="H689" s="137"/>
      <c r="I689" s="137"/>
      <c r="J689" s="137"/>
      <c r="K689" s="137"/>
      <c r="L689" s="137"/>
      <c r="M689" s="137"/>
      <c r="N689" s="137"/>
      <c r="O689" s="137"/>
      <c r="P689" s="137"/>
      <c r="Q689" s="137"/>
      <c r="R689" s="137"/>
      <c r="S689" s="137"/>
      <c r="T689" s="137"/>
      <c r="U689" s="137"/>
      <c r="V689" s="137"/>
      <c r="W689" s="137"/>
      <c r="X689" s="137"/>
      <c r="Y689" s="137"/>
      <c r="Z689" s="137"/>
    </row>
    <row r="690" spans="1:26" ht="15.75" customHeight="1" x14ac:dyDescent="0.25">
      <c r="A690" s="137"/>
      <c r="B690" s="137"/>
      <c r="C690" s="137"/>
      <c r="D690" s="137"/>
      <c r="E690" s="137"/>
      <c r="F690" s="137"/>
      <c r="G690" s="137"/>
      <c r="H690" s="137"/>
      <c r="I690" s="137"/>
      <c r="J690" s="137"/>
      <c r="K690" s="137"/>
      <c r="L690" s="137"/>
      <c r="M690" s="137"/>
      <c r="N690" s="137"/>
      <c r="O690" s="137"/>
      <c r="P690" s="137"/>
      <c r="Q690" s="137"/>
      <c r="R690" s="137"/>
      <c r="S690" s="137"/>
      <c r="T690" s="137"/>
      <c r="U690" s="137"/>
      <c r="V690" s="137"/>
      <c r="W690" s="137"/>
      <c r="X690" s="137"/>
      <c r="Y690" s="137"/>
      <c r="Z690" s="137"/>
    </row>
    <row r="691" spans="1:26" ht="15.75" customHeight="1" x14ac:dyDescent="0.25">
      <c r="A691" s="137"/>
      <c r="B691" s="137"/>
      <c r="C691" s="137"/>
      <c r="D691" s="137"/>
      <c r="E691" s="137"/>
      <c r="F691" s="137"/>
      <c r="G691" s="137"/>
      <c r="H691" s="137"/>
      <c r="I691" s="137"/>
      <c r="J691" s="137"/>
      <c r="K691" s="137"/>
      <c r="L691" s="137"/>
      <c r="M691" s="137"/>
      <c r="N691" s="137"/>
      <c r="O691" s="137"/>
      <c r="P691" s="137"/>
      <c r="Q691" s="137"/>
      <c r="R691" s="137"/>
      <c r="S691" s="137"/>
      <c r="T691" s="137"/>
      <c r="U691" s="137"/>
      <c r="V691" s="137"/>
      <c r="W691" s="137"/>
      <c r="X691" s="137"/>
      <c r="Y691" s="137"/>
      <c r="Z691" s="137"/>
    </row>
    <row r="692" spans="1:26" ht="15.75" customHeight="1" x14ac:dyDescent="0.25">
      <c r="A692" s="137"/>
      <c r="B692" s="137"/>
      <c r="C692" s="137"/>
      <c r="D692" s="137"/>
      <c r="E692" s="137"/>
      <c r="F692" s="137"/>
      <c r="G692" s="137"/>
      <c r="H692" s="137"/>
      <c r="I692" s="137"/>
      <c r="J692" s="137"/>
      <c r="K692" s="137"/>
      <c r="L692" s="137"/>
      <c r="M692" s="137"/>
      <c r="N692" s="137"/>
      <c r="O692" s="137"/>
      <c r="P692" s="137"/>
      <c r="Q692" s="137"/>
      <c r="R692" s="137"/>
      <c r="S692" s="137"/>
      <c r="T692" s="137"/>
      <c r="U692" s="137"/>
      <c r="V692" s="137"/>
      <c r="W692" s="137"/>
      <c r="X692" s="137"/>
      <c r="Y692" s="137"/>
      <c r="Z692" s="137"/>
    </row>
    <row r="693" spans="1:26" ht="15.75" customHeight="1" x14ac:dyDescent="0.25">
      <c r="A693" s="137"/>
      <c r="B693" s="137"/>
      <c r="C693" s="137"/>
      <c r="D693" s="137"/>
      <c r="E693" s="137"/>
      <c r="F693" s="137"/>
      <c r="G693" s="137"/>
      <c r="H693" s="137"/>
      <c r="I693" s="137"/>
      <c r="J693" s="137"/>
      <c r="K693" s="137"/>
      <c r="L693" s="137"/>
      <c r="M693" s="137"/>
      <c r="N693" s="137"/>
      <c r="O693" s="137"/>
      <c r="P693" s="137"/>
      <c r="Q693" s="137"/>
      <c r="R693" s="137"/>
      <c r="S693" s="137"/>
      <c r="T693" s="137"/>
      <c r="U693" s="137"/>
      <c r="V693" s="137"/>
      <c r="W693" s="137"/>
      <c r="X693" s="137"/>
      <c r="Y693" s="137"/>
      <c r="Z693" s="137"/>
    </row>
    <row r="694" spans="1:26" ht="15.75" customHeight="1" x14ac:dyDescent="0.25">
      <c r="A694" s="137"/>
      <c r="B694" s="137"/>
      <c r="C694" s="137"/>
      <c r="D694" s="137"/>
      <c r="E694" s="137"/>
      <c r="F694" s="137"/>
      <c r="G694" s="137"/>
      <c r="H694" s="137"/>
      <c r="I694" s="137"/>
      <c r="J694" s="137"/>
      <c r="K694" s="137"/>
      <c r="L694" s="137"/>
      <c r="M694" s="137"/>
      <c r="N694" s="137"/>
      <c r="O694" s="137"/>
      <c r="P694" s="137"/>
      <c r="Q694" s="137"/>
      <c r="R694" s="137"/>
      <c r="S694" s="137"/>
      <c r="T694" s="137"/>
      <c r="U694" s="137"/>
      <c r="V694" s="137"/>
      <c r="W694" s="137"/>
      <c r="X694" s="137"/>
      <c r="Y694" s="137"/>
      <c r="Z694" s="137"/>
    </row>
    <row r="695" spans="1:26" ht="15.75" customHeight="1" x14ac:dyDescent="0.25">
      <c r="A695" s="137"/>
      <c r="B695" s="137"/>
      <c r="C695" s="137"/>
      <c r="D695" s="137"/>
      <c r="E695" s="137"/>
      <c r="F695" s="137"/>
      <c r="G695" s="137"/>
      <c r="H695" s="137"/>
      <c r="I695" s="137"/>
      <c r="J695" s="137"/>
      <c r="K695" s="137"/>
      <c r="L695" s="137"/>
      <c r="M695" s="137"/>
      <c r="N695" s="137"/>
      <c r="O695" s="137"/>
      <c r="P695" s="137"/>
      <c r="Q695" s="137"/>
      <c r="R695" s="137"/>
      <c r="S695" s="137"/>
      <c r="T695" s="137"/>
      <c r="U695" s="137"/>
      <c r="V695" s="137"/>
      <c r="W695" s="137"/>
      <c r="X695" s="137"/>
      <c r="Y695" s="137"/>
      <c r="Z695" s="137"/>
    </row>
    <row r="696" spans="1:26" ht="15.75" customHeight="1" x14ac:dyDescent="0.25">
      <c r="A696" s="137"/>
      <c r="B696" s="137"/>
      <c r="C696" s="137"/>
      <c r="D696" s="137"/>
      <c r="E696" s="137"/>
      <c r="F696" s="137"/>
      <c r="G696" s="137"/>
      <c r="H696" s="137"/>
      <c r="I696" s="137"/>
      <c r="J696" s="137"/>
      <c r="K696" s="137"/>
      <c r="L696" s="137"/>
      <c r="M696" s="137"/>
      <c r="N696" s="137"/>
      <c r="O696" s="137"/>
      <c r="P696" s="137"/>
      <c r="Q696" s="137"/>
      <c r="R696" s="137"/>
      <c r="S696" s="137"/>
      <c r="T696" s="137"/>
      <c r="U696" s="137"/>
      <c r="V696" s="137"/>
      <c r="W696" s="137"/>
      <c r="X696" s="137"/>
      <c r="Y696" s="137"/>
      <c r="Z696" s="137"/>
    </row>
    <row r="697" spans="1:26" ht="15.75" customHeight="1" x14ac:dyDescent="0.25">
      <c r="A697" s="137"/>
      <c r="B697" s="137"/>
      <c r="C697" s="137"/>
      <c r="D697" s="137"/>
      <c r="E697" s="137"/>
      <c r="F697" s="137"/>
      <c r="G697" s="137"/>
      <c r="H697" s="137"/>
      <c r="I697" s="137"/>
      <c r="J697" s="137"/>
      <c r="K697" s="137"/>
      <c r="L697" s="137"/>
      <c r="M697" s="137"/>
      <c r="N697" s="137"/>
      <c r="O697" s="137"/>
      <c r="P697" s="137"/>
      <c r="Q697" s="137"/>
      <c r="R697" s="137"/>
      <c r="S697" s="137"/>
      <c r="T697" s="137"/>
      <c r="U697" s="137"/>
      <c r="V697" s="137"/>
      <c r="W697" s="137"/>
      <c r="X697" s="137"/>
      <c r="Y697" s="137"/>
      <c r="Z697" s="137"/>
    </row>
    <row r="698" spans="1:26" ht="15.75" customHeight="1" x14ac:dyDescent="0.25">
      <c r="A698" s="137"/>
      <c r="B698" s="137"/>
      <c r="C698" s="137"/>
      <c r="D698" s="137"/>
      <c r="E698" s="137"/>
      <c r="F698" s="137"/>
      <c r="G698" s="137"/>
      <c r="H698" s="137"/>
      <c r="I698" s="137"/>
      <c r="J698" s="137"/>
      <c r="K698" s="137"/>
      <c r="L698" s="137"/>
      <c r="M698" s="137"/>
      <c r="N698" s="137"/>
      <c r="O698" s="137"/>
      <c r="P698" s="137"/>
      <c r="Q698" s="137"/>
      <c r="R698" s="137"/>
      <c r="S698" s="137"/>
      <c r="T698" s="137"/>
      <c r="U698" s="137"/>
      <c r="V698" s="137"/>
      <c r="W698" s="137"/>
      <c r="X698" s="137"/>
      <c r="Y698" s="137"/>
      <c r="Z698" s="137"/>
    </row>
    <row r="699" spans="1:26" ht="15.75" customHeight="1" x14ac:dyDescent="0.25">
      <c r="A699" s="137"/>
      <c r="B699" s="137"/>
      <c r="C699" s="137"/>
      <c r="D699" s="137"/>
      <c r="E699" s="137"/>
      <c r="F699" s="137"/>
      <c r="G699" s="137"/>
      <c r="H699" s="137"/>
      <c r="I699" s="137"/>
      <c r="J699" s="137"/>
      <c r="K699" s="137"/>
      <c r="L699" s="137"/>
      <c r="M699" s="137"/>
      <c r="N699" s="137"/>
      <c r="O699" s="137"/>
      <c r="P699" s="137"/>
      <c r="Q699" s="137"/>
      <c r="R699" s="137"/>
      <c r="S699" s="137"/>
      <c r="T699" s="137"/>
      <c r="U699" s="137"/>
      <c r="V699" s="137"/>
      <c r="W699" s="137"/>
      <c r="X699" s="137"/>
      <c r="Y699" s="137"/>
      <c r="Z699" s="137"/>
    </row>
    <row r="700" spans="1:26" ht="15.75" customHeight="1" x14ac:dyDescent="0.25">
      <c r="A700" s="137"/>
      <c r="B700" s="137"/>
      <c r="C700" s="137"/>
      <c r="D700" s="137"/>
      <c r="E700" s="137"/>
      <c r="F700" s="137"/>
      <c r="G700" s="137"/>
      <c r="H700" s="137"/>
      <c r="I700" s="137"/>
      <c r="J700" s="137"/>
      <c r="K700" s="137"/>
      <c r="L700" s="137"/>
      <c r="M700" s="137"/>
      <c r="N700" s="137"/>
      <c r="O700" s="137"/>
      <c r="P700" s="137"/>
      <c r="Q700" s="137"/>
      <c r="R700" s="137"/>
      <c r="S700" s="137"/>
      <c r="T700" s="137"/>
      <c r="U700" s="137"/>
      <c r="V700" s="137"/>
      <c r="W700" s="137"/>
      <c r="X700" s="137"/>
      <c r="Y700" s="137"/>
      <c r="Z700" s="137"/>
    </row>
    <row r="701" spans="1:26" ht="15.75" customHeight="1" x14ac:dyDescent="0.25">
      <c r="A701" s="137"/>
      <c r="B701" s="137"/>
      <c r="C701" s="137"/>
      <c r="D701" s="137"/>
      <c r="E701" s="137"/>
      <c r="F701" s="137"/>
      <c r="G701" s="137"/>
      <c r="H701" s="137"/>
      <c r="I701" s="137"/>
      <c r="J701" s="137"/>
      <c r="K701" s="137"/>
      <c r="L701" s="137"/>
      <c r="M701" s="137"/>
      <c r="N701" s="137"/>
      <c r="O701" s="137"/>
      <c r="P701" s="137"/>
      <c r="Q701" s="137"/>
      <c r="R701" s="137"/>
      <c r="S701" s="137"/>
      <c r="T701" s="137"/>
      <c r="U701" s="137"/>
      <c r="V701" s="137"/>
      <c r="W701" s="137"/>
      <c r="X701" s="137"/>
      <c r="Y701" s="137"/>
      <c r="Z701" s="137"/>
    </row>
    <row r="702" spans="1:26" ht="15.75" customHeight="1" x14ac:dyDescent="0.25">
      <c r="A702" s="137"/>
      <c r="B702" s="137"/>
      <c r="C702" s="137"/>
      <c r="D702" s="137"/>
      <c r="E702" s="137"/>
      <c r="F702" s="137"/>
      <c r="G702" s="137"/>
      <c r="H702" s="137"/>
      <c r="I702" s="137"/>
      <c r="J702" s="137"/>
      <c r="K702" s="137"/>
      <c r="L702" s="137"/>
      <c r="M702" s="137"/>
      <c r="N702" s="137"/>
      <c r="O702" s="137"/>
      <c r="P702" s="137"/>
      <c r="Q702" s="137"/>
      <c r="R702" s="137"/>
      <c r="S702" s="137"/>
      <c r="T702" s="137"/>
      <c r="U702" s="137"/>
      <c r="V702" s="137"/>
      <c r="W702" s="137"/>
      <c r="X702" s="137"/>
      <c r="Y702" s="137"/>
      <c r="Z702" s="137"/>
    </row>
    <row r="703" spans="1:26" ht="15.75" customHeight="1" x14ac:dyDescent="0.25">
      <c r="A703" s="137"/>
      <c r="B703" s="137"/>
      <c r="C703" s="137"/>
      <c r="D703" s="137"/>
      <c r="E703" s="137"/>
      <c r="F703" s="137"/>
      <c r="G703" s="137"/>
      <c r="H703" s="137"/>
      <c r="I703" s="137"/>
      <c r="J703" s="137"/>
      <c r="K703" s="137"/>
      <c r="L703" s="137"/>
      <c r="M703" s="137"/>
      <c r="N703" s="137"/>
      <c r="O703" s="137"/>
      <c r="P703" s="137"/>
      <c r="Q703" s="137"/>
      <c r="R703" s="137"/>
      <c r="S703" s="137"/>
      <c r="T703" s="137"/>
      <c r="U703" s="137"/>
      <c r="V703" s="137"/>
      <c r="W703" s="137"/>
      <c r="X703" s="137"/>
      <c r="Y703" s="137"/>
      <c r="Z703" s="137"/>
    </row>
    <row r="704" spans="1:26" ht="15.75" customHeight="1" x14ac:dyDescent="0.25">
      <c r="A704" s="137"/>
      <c r="B704" s="137"/>
      <c r="C704" s="137"/>
      <c r="D704" s="137"/>
      <c r="E704" s="137"/>
      <c r="F704" s="137"/>
      <c r="G704" s="137"/>
      <c r="H704" s="137"/>
      <c r="I704" s="137"/>
      <c r="J704" s="137"/>
      <c r="K704" s="137"/>
      <c r="L704" s="137"/>
      <c r="M704" s="137"/>
      <c r="N704" s="137"/>
      <c r="O704" s="137"/>
      <c r="P704" s="137"/>
      <c r="Q704" s="137"/>
      <c r="R704" s="137"/>
      <c r="S704" s="137"/>
      <c r="T704" s="137"/>
      <c r="U704" s="137"/>
      <c r="V704" s="137"/>
      <c r="W704" s="137"/>
      <c r="X704" s="137"/>
      <c r="Y704" s="137"/>
      <c r="Z704" s="137"/>
    </row>
    <row r="705" spans="1:26" ht="15.75" customHeight="1" x14ac:dyDescent="0.25">
      <c r="A705" s="137"/>
      <c r="B705" s="137"/>
      <c r="C705" s="137"/>
      <c r="D705" s="137"/>
      <c r="E705" s="137"/>
      <c r="F705" s="137"/>
      <c r="G705" s="137"/>
      <c r="H705" s="137"/>
      <c r="I705" s="137"/>
      <c r="J705" s="137"/>
      <c r="K705" s="137"/>
      <c r="L705" s="137"/>
      <c r="M705" s="137"/>
      <c r="N705" s="137"/>
      <c r="O705" s="137"/>
      <c r="P705" s="137"/>
      <c r="Q705" s="137"/>
      <c r="R705" s="137"/>
      <c r="S705" s="137"/>
      <c r="T705" s="137"/>
      <c r="U705" s="137"/>
      <c r="V705" s="137"/>
      <c r="W705" s="137"/>
      <c r="X705" s="137"/>
      <c r="Y705" s="137"/>
      <c r="Z705" s="137"/>
    </row>
    <row r="706" spans="1:26" ht="15.75" customHeight="1" x14ac:dyDescent="0.25">
      <c r="A706" s="137"/>
      <c r="B706" s="137"/>
      <c r="C706" s="137"/>
      <c r="D706" s="137"/>
      <c r="E706" s="137"/>
      <c r="F706" s="137"/>
      <c r="G706" s="137"/>
      <c r="H706" s="137"/>
      <c r="I706" s="137"/>
      <c r="J706" s="137"/>
      <c r="K706" s="137"/>
      <c r="L706" s="137"/>
      <c r="M706" s="137"/>
      <c r="N706" s="137"/>
      <c r="O706" s="137"/>
      <c r="P706" s="137"/>
      <c r="Q706" s="137"/>
      <c r="R706" s="137"/>
      <c r="S706" s="137"/>
      <c r="T706" s="137"/>
      <c r="U706" s="137"/>
      <c r="V706" s="137"/>
      <c r="W706" s="137"/>
      <c r="X706" s="137"/>
      <c r="Y706" s="137"/>
      <c r="Z706" s="137"/>
    </row>
    <row r="707" spans="1:26" ht="15.75" customHeight="1" x14ac:dyDescent="0.25">
      <c r="A707" s="137"/>
      <c r="B707" s="137"/>
      <c r="C707" s="137"/>
      <c r="D707" s="137"/>
      <c r="E707" s="137"/>
      <c r="F707" s="137"/>
      <c r="G707" s="137"/>
      <c r="H707" s="137"/>
      <c r="I707" s="137"/>
      <c r="J707" s="137"/>
      <c r="K707" s="137"/>
      <c r="L707" s="137"/>
      <c r="M707" s="137"/>
      <c r="N707" s="137"/>
      <c r="O707" s="137"/>
      <c r="P707" s="137"/>
      <c r="Q707" s="137"/>
      <c r="R707" s="137"/>
      <c r="S707" s="137"/>
      <c r="T707" s="137"/>
      <c r="U707" s="137"/>
      <c r="V707" s="137"/>
      <c r="W707" s="137"/>
      <c r="X707" s="137"/>
      <c r="Y707" s="137"/>
      <c r="Z707" s="137"/>
    </row>
    <row r="708" spans="1:26" ht="15.75" customHeight="1" x14ac:dyDescent="0.25">
      <c r="A708" s="137"/>
      <c r="B708" s="137"/>
      <c r="C708" s="137"/>
      <c r="D708" s="137"/>
      <c r="E708" s="137"/>
      <c r="F708" s="137"/>
      <c r="G708" s="137"/>
      <c r="H708" s="137"/>
      <c r="I708" s="137"/>
      <c r="J708" s="137"/>
      <c r="K708" s="137"/>
      <c r="L708" s="137"/>
      <c r="M708" s="137"/>
      <c r="N708" s="137"/>
      <c r="O708" s="137"/>
      <c r="P708" s="137"/>
      <c r="Q708" s="137"/>
      <c r="R708" s="137"/>
      <c r="S708" s="137"/>
      <c r="T708" s="137"/>
      <c r="U708" s="137"/>
      <c r="V708" s="137"/>
      <c r="W708" s="137"/>
      <c r="X708" s="137"/>
      <c r="Y708" s="137"/>
      <c r="Z708" s="137"/>
    </row>
    <row r="709" spans="1:26" ht="15.75" customHeight="1" x14ac:dyDescent="0.25">
      <c r="A709" s="137"/>
      <c r="B709" s="137"/>
      <c r="C709" s="137"/>
      <c r="D709" s="137"/>
      <c r="E709" s="137"/>
      <c r="F709" s="137"/>
      <c r="G709" s="137"/>
      <c r="H709" s="137"/>
      <c r="I709" s="137"/>
      <c r="J709" s="137"/>
      <c r="K709" s="137"/>
      <c r="L709" s="137"/>
      <c r="M709" s="137"/>
      <c r="N709" s="137"/>
      <c r="O709" s="137"/>
      <c r="P709" s="137"/>
      <c r="Q709" s="137"/>
      <c r="R709" s="137"/>
      <c r="S709" s="137"/>
      <c r="T709" s="137"/>
      <c r="U709" s="137"/>
      <c r="V709" s="137"/>
      <c r="W709" s="137"/>
      <c r="X709" s="137"/>
      <c r="Y709" s="137"/>
      <c r="Z709" s="137"/>
    </row>
    <row r="710" spans="1:26" ht="15.75" customHeight="1" x14ac:dyDescent="0.25">
      <c r="A710" s="137"/>
      <c r="B710" s="137"/>
      <c r="C710" s="137"/>
      <c r="D710" s="137"/>
      <c r="E710" s="137"/>
      <c r="F710" s="137"/>
      <c r="G710" s="137"/>
      <c r="H710" s="137"/>
      <c r="I710" s="137"/>
      <c r="J710" s="137"/>
      <c r="K710" s="137"/>
      <c r="L710" s="137"/>
      <c r="M710" s="137"/>
      <c r="N710" s="137"/>
      <c r="O710" s="137"/>
      <c r="P710" s="137"/>
      <c r="Q710" s="137"/>
      <c r="R710" s="137"/>
      <c r="S710" s="137"/>
      <c r="T710" s="137"/>
      <c r="U710" s="137"/>
      <c r="V710" s="137"/>
      <c r="W710" s="137"/>
      <c r="X710" s="137"/>
      <c r="Y710" s="137"/>
      <c r="Z710" s="137"/>
    </row>
    <row r="711" spans="1:26" ht="15.75" customHeight="1" x14ac:dyDescent="0.25">
      <c r="A711" s="137"/>
      <c r="B711" s="137"/>
      <c r="C711" s="137"/>
      <c r="D711" s="137"/>
      <c r="E711" s="137"/>
      <c r="F711" s="137"/>
      <c r="G711" s="137"/>
      <c r="H711" s="137"/>
      <c r="I711" s="137"/>
      <c r="J711" s="137"/>
      <c r="K711" s="137"/>
      <c r="L711" s="137"/>
      <c r="M711" s="137"/>
      <c r="N711" s="137"/>
      <c r="O711" s="137"/>
      <c r="P711" s="137"/>
      <c r="Q711" s="137"/>
      <c r="R711" s="137"/>
      <c r="S711" s="137"/>
      <c r="T711" s="137"/>
      <c r="U711" s="137"/>
      <c r="V711" s="137"/>
      <c r="W711" s="137"/>
      <c r="X711" s="137"/>
      <c r="Y711" s="137"/>
      <c r="Z711" s="137"/>
    </row>
    <row r="712" spans="1:26" ht="15.75" customHeight="1" x14ac:dyDescent="0.25">
      <c r="A712" s="137"/>
      <c r="B712" s="137"/>
      <c r="C712" s="137"/>
      <c r="D712" s="137"/>
      <c r="E712" s="137"/>
      <c r="F712" s="137"/>
      <c r="G712" s="137"/>
      <c r="H712" s="137"/>
      <c r="I712" s="137"/>
      <c r="J712" s="137"/>
      <c r="K712" s="137"/>
      <c r="L712" s="137"/>
      <c r="M712" s="137"/>
      <c r="N712" s="137"/>
      <c r="O712" s="137"/>
      <c r="P712" s="137"/>
      <c r="Q712" s="137"/>
      <c r="R712" s="137"/>
      <c r="S712" s="137"/>
      <c r="T712" s="137"/>
      <c r="U712" s="137"/>
      <c r="V712" s="137"/>
      <c r="W712" s="137"/>
      <c r="X712" s="137"/>
      <c r="Y712" s="137"/>
      <c r="Z712" s="137"/>
    </row>
    <row r="713" spans="1:26" ht="15.75" customHeight="1" x14ac:dyDescent="0.25">
      <c r="A713" s="137"/>
      <c r="B713" s="137"/>
      <c r="C713" s="137"/>
      <c r="D713" s="137"/>
      <c r="E713" s="137"/>
      <c r="F713" s="137"/>
      <c r="G713" s="137"/>
      <c r="H713" s="137"/>
      <c r="I713" s="137"/>
      <c r="J713" s="137"/>
      <c r="K713" s="137"/>
      <c r="L713" s="137"/>
      <c r="M713" s="137"/>
      <c r="N713" s="137"/>
      <c r="O713" s="137"/>
      <c r="P713" s="137"/>
      <c r="Q713" s="137"/>
      <c r="R713" s="137"/>
      <c r="S713" s="137"/>
      <c r="T713" s="137"/>
      <c r="U713" s="137"/>
      <c r="V713" s="137"/>
      <c r="W713" s="137"/>
      <c r="X713" s="137"/>
      <c r="Y713" s="137"/>
      <c r="Z713" s="137"/>
    </row>
    <row r="714" spans="1:26" ht="15.75" customHeight="1" x14ac:dyDescent="0.25">
      <c r="A714" s="137"/>
      <c r="B714" s="137"/>
      <c r="C714" s="137"/>
      <c r="D714" s="137"/>
      <c r="E714" s="137"/>
      <c r="F714" s="137"/>
      <c r="G714" s="137"/>
      <c r="H714" s="137"/>
      <c r="I714" s="137"/>
      <c r="J714" s="137"/>
      <c r="K714" s="137"/>
      <c r="L714" s="137"/>
      <c r="M714" s="137"/>
      <c r="N714" s="137"/>
      <c r="O714" s="137"/>
      <c r="P714" s="137"/>
      <c r="Q714" s="137"/>
      <c r="R714" s="137"/>
      <c r="S714" s="137"/>
      <c r="T714" s="137"/>
      <c r="U714" s="137"/>
      <c r="V714" s="137"/>
      <c r="W714" s="137"/>
      <c r="X714" s="137"/>
      <c r="Y714" s="137"/>
      <c r="Z714" s="137"/>
    </row>
    <row r="715" spans="1:26" ht="15.75" customHeight="1" x14ac:dyDescent="0.25">
      <c r="A715" s="137"/>
      <c r="B715" s="137"/>
      <c r="C715" s="137"/>
      <c r="D715" s="137"/>
      <c r="E715" s="137"/>
      <c r="F715" s="137"/>
      <c r="G715" s="137"/>
      <c r="H715" s="137"/>
      <c r="I715" s="137"/>
      <c r="J715" s="137"/>
      <c r="K715" s="137"/>
      <c r="L715" s="137"/>
      <c r="M715" s="137"/>
      <c r="N715" s="137"/>
      <c r="O715" s="137"/>
      <c r="P715" s="137"/>
      <c r="Q715" s="137"/>
      <c r="R715" s="137"/>
      <c r="S715" s="137"/>
      <c r="T715" s="137"/>
      <c r="U715" s="137"/>
      <c r="V715" s="137"/>
      <c r="W715" s="137"/>
      <c r="X715" s="137"/>
      <c r="Y715" s="137"/>
      <c r="Z715" s="137"/>
    </row>
    <row r="716" spans="1:26" ht="15.75" customHeight="1" x14ac:dyDescent="0.25">
      <c r="A716" s="137"/>
      <c r="B716" s="137"/>
      <c r="C716" s="137"/>
      <c r="D716" s="137"/>
      <c r="E716" s="137"/>
      <c r="F716" s="137"/>
      <c r="G716" s="137"/>
      <c r="H716" s="137"/>
      <c r="I716" s="137"/>
      <c r="J716" s="137"/>
      <c r="K716" s="137"/>
      <c r="L716" s="137"/>
      <c r="M716" s="137"/>
      <c r="N716" s="137"/>
      <c r="O716" s="137"/>
      <c r="P716" s="137"/>
      <c r="Q716" s="137"/>
      <c r="R716" s="137"/>
      <c r="S716" s="137"/>
      <c r="T716" s="137"/>
      <c r="U716" s="137"/>
      <c r="V716" s="137"/>
      <c r="W716" s="137"/>
      <c r="X716" s="137"/>
      <c r="Y716" s="137"/>
      <c r="Z716" s="137"/>
    </row>
    <row r="717" spans="1:26" ht="15.75" customHeight="1" x14ac:dyDescent="0.25">
      <c r="A717" s="137"/>
      <c r="B717" s="137"/>
      <c r="C717" s="137"/>
      <c r="D717" s="137"/>
      <c r="E717" s="137"/>
      <c r="F717" s="137"/>
      <c r="G717" s="137"/>
      <c r="H717" s="137"/>
      <c r="I717" s="137"/>
      <c r="J717" s="137"/>
      <c r="K717" s="137"/>
      <c r="L717" s="137"/>
      <c r="M717" s="137"/>
      <c r="N717" s="137"/>
      <c r="O717" s="137"/>
      <c r="P717" s="137"/>
      <c r="Q717" s="137"/>
      <c r="R717" s="137"/>
      <c r="S717" s="137"/>
      <c r="T717" s="137"/>
      <c r="U717" s="137"/>
      <c r="V717" s="137"/>
      <c r="W717" s="137"/>
      <c r="X717" s="137"/>
      <c r="Y717" s="137"/>
      <c r="Z717" s="137"/>
    </row>
    <row r="718" spans="1:26" ht="15.75" customHeight="1" x14ac:dyDescent="0.25">
      <c r="A718" s="137"/>
      <c r="B718" s="137"/>
      <c r="C718" s="137"/>
      <c r="D718" s="137"/>
      <c r="E718" s="137"/>
      <c r="F718" s="137"/>
      <c r="G718" s="137"/>
      <c r="H718" s="137"/>
      <c r="I718" s="137"/>
      <c r="J718" s="137"/>
      <c r="K718" s="137"/>
      <c r="L718" s="137"/>
      <c r="M718" s="137"/>
      <c r="N718" s="137"/>
      <c r="O718" s="137"/>
      <c r="P718" s="137"/>
      <c r="Q718" s="137"/>
      <c r="R718" s="137"/>
      <c r="S718" s="137"/>
      <c r="T718" s="137"/>
      <c r="U718" s="137"/>
      <c r="V718" s="137"/>
      <c r="W718" s="137"/>
      <c r="X718" s="137"/>
      <c r="Y718" s="137"/>
      <c r="Z718" s="137"/>
    </row>
    <row r="719" spans="1:26" ht="15.75" customHeight="1" x14ac:dyDescent="0.25">
      <c r="A719" s="137"/>
      <c r="B719" s="137"/>
      <c r="C719" s="137"/>
      <c r="D719" s="137"/>
      <c r="E719" s="137"/>
      <c r="F719" s="137"/>
      <c r="G719" s="137"/>
      <c r="H719" s="137"/>
      <c r="I719" s="137"/>
      <c r="J719" s="137"/>
      <c r="K719" s="137"/>
      <c r="L719" s="137"/>
      <c r="M719" s="137"/>
      <c r="N719" s="137"/>
      <c r="O719" s="137"/>
      <c r="P719" s="137"/>
      <c r="Q719" s="137"/>
      <c r="R719" s="137"/>
      <c r="S719" s="137"/>
      <c r="T719" s="137"/>
      <c r="U719" s="137"/>
      <c r="V719" s="137"/>
      <c r="W719" s="137"/>
      <c r="X719" s="137"/>
      <c r="Y719" s="137"/>
      <c r="Z719" s="137"/>
    </row>
    <row r="720" spans="1:26" ht="15.75" customHeight="1" x14ac:dyDescent="0.25">
      <c r="A720" s="137"/>
      <c r="B720" s="137"/>
      <c r="C720" s="137"/>
      <c r="D720" s="137"/>
      <c r="E720" s="137"/>
      <c r="F720" s="137"/>
      <c r="G720" s="137"/>
      <c r="H720" s="137"/>
      <c r="I720" s="137"/>
      <c r="J720" s="137"/>
      <c r="K720" s="137"/>
      <c r="L720" s="137"/>
      <c r="M720" s="137"/>
      <c r="N720" s="137"/>
      <c r="O720" s="137"/>
      <c r="P720" s="137"/>
      <c r="Q720" s="137"/>
      <c r="R720" s="137"/>
      <c r="S720" s="137"/>
      <c r="T720" s="137"/>
      <c r="U720" s="137"/>
      <c r="V720" s="137"/>
      <c r="W720" s="137"/>
      <c r="X720" s="137"/>
      <c r="Y720" s="137"/>
      <c r="Z720" s="137"/>
    </row>
    <row r="721" spans="1:26" ht="15.75" customHeight="1" x14ac:dyDescent="0.25">
      <c r="A721" s="137"/>
      <c r="B721" s="137"/>
      <c r="C721" s="137"/>
      <c r="D721" s="137"/>
      <c r="E721" s="137"/>
      <c r="F721" s="137"/>
      <c r="G721" s="137"/>
      <c r="H721" s="137"/>
      <c r="I721" s="137"/>
      <c r="J721" s="137"/>
      <c r="K721" s="137"/>
      <c r="L721" s="137"/>
      <c r="M721" s="137"/>
      <c r="N721" s="137"/>
      <c r="O721" s="137"/>
      <c r="P721" s="137"/>
      <c r="Q721" s="137"/>
      <c r="R721" s="137"/>
      <c r="S721" s="137"/>
      <c r="T721" s="137"/>
      <c r="U721" s="137"/>
      <c r="V721" s="137"/>
      <c r="W721" s="137"/>
      <c r="X721" s="137"/>
      <c r="Y721" s="137"/>
      <c r="Z721" s="137"/>
    </row>
    <row r="722" spans="1:26" ht="15.75" customHeight="1" x14ac:dyDescent="0.25">
      <c r="A722" s="137"/>
      <c r="B722" s="137"/>
      <c r="C722" s="137"/>
      <c r="D722" s="137"/>
      <c r="E722" s="137"/>
      <c r="F722" s="137"/>
      <c r="G722" s="137"/>
      <c r="H722" s="137"/>
      <c r="I722" s="137"/>
      <c r="J722" s="137"/>
      <c r="K722" s="137"/>
      <c r="L722" s="137"/>
      <c r="M722" s="137"/>
      <c r="N722" s="137"/>
      <c r="O722" s="137"/>
      <c r="P722" s="137"/>
      <c r="Q722" s="137"/>
      <c r="R722" s="137"/>
      <c r="S722" s="137"/>
      <c r="T722" s="137"/>
      <c r="U722" s="137"/>
      <c r="V722" s="137"/>
      <c r="W722" s="137"/>
      <c r="X722" s="137"/>
      <c r="Y722" s="137"/>
      <c r="Z722" s="137"/>
    </row>
    <row r="723" spans="1:26" ht="15.75" customHeight="1" x14ac:dyDescent="0.25">
      <c r="A723" s="137"/>
      <c r="B723" s="137"/>
      <c r="C723" s="137"/>
      <c r="D723" s="137"/>
      <c r="E723" s="137"/>
      <c r="F723" s="137"/>
      <c r="G723" s="137"/>
      <c r="H723" s="137"/>
      <c r="I723" s="137"/>
      <c r="J723" s="137"/>
      <c r="K723" s="137"/>
      <c r="L723" s="137"/>
      <c r="M723" s="137"/>
      <c r="N723" s="137"/>
      <c r="O723" s="137"/>
      <c r="P723" s="137"/>
      <c r="Q723" s="137"/>
      <c r="R723" s="137"/>
      <c r="S723" s="137"/>
      <c r="T723" s="137"/>
      <c r="U723" s="137"/>
      <c r="V723" s="137"/>
      <c r="W723" s="137"/>
      <c r="X723" s="137"/>
      <c r="Y723" s="137"/>
      <c r="Z723" s="137"/>
    </row>
    <row r="724" spans="1:26" ht="15.75" customHeight="1" x14ac:dyDescent="0.25">
      <c r="A724" s="137"/>
      <c r="B724" s="137"/>
      <c r="C724" s="137"/>
      <c r="D724" s="137"/>
      <c r="E724" s="137"/>
      <c r="F724" s="137"/>
      <c r="G724" s="137"/>
      <c r="H724" s="137"/>
      <c r="I724" s="137"/>
      <c r="J724" s="137"/>
      <c r="K724" s="137"/>
      <c r="L724" s="137"/>
      <c r="M724" s="137"/>
      <c r="N724" s="137"/>
      <c r="O724" s="137"/>
      <c r="P724" s="137"/>
      <c r="Q724" s="137"/>
      <c r="R724" s="137"/>
      <c r="S724" s="137"/>
      <c r="T724" s="137"/>
      <c r="U724" s="137"/>
      <c r="V724" s="137"/>
      <c r="W724" s="137"/>
      <c r="X724" s="137"/>
      <c r="Y724" s="137"/>
      <c r="Z724" s="137"/>
    </row>
    <row r="725" spans="1:26" ht="15.75" customHeight="1" x14ac:dyDescent="0.25">
      <c r="A725" s="137"/>
      <c r="B725" s="137"/>
      <c r="C725" s="137"/>
      <c r="D725" s="137"/>
      <c r="E725" s="137"/>
      <c r="F725" s="137"/>
      <c r="G725" s="137"/>
      <c r="H725" s="137"/>
      <c r="I725" s="137"/>
      <c r="J725" s="137"/>
      <c r="K725" s="137"/>
      <c r="L725" s="137"/>
      <c r="M725" s="137"/>
      <c r="N725" s="137"/>
      <c r="O725" s="137"/>
      <c r="P725" s="137"/>
      <c r="Q725" s="137"/>
      <c r="R725" s="137"/>
      <c r="S725" s="137"/>
      <c r="T725" s="137"/>
      <c r="U725" s="137"/>
      <c r="V725" s="137"/>
      <c r="W725" s="137"/>
      <c r="X725" s="137"/>
      <c r="Y725" s="137"/>
      <c r="Z725" s="137"/>
    </row>
    <row r="726" spans="1:26" ht="15.75" customHeight="1" x14ac:dyDescent="0.25">
      <c r="A726" s="137"/>
      <c r="B726" s="137"/>
      <c r="C726" s="137"/>
      <c r="D726" s="137"/>
      <c r="E726" s="137"/>
      <c r="F726" s="137"/>
      <c r="G726" s="137"/>
      <c r="H726" s="137"/>
      <c r="I726" s="137"/>
      <c r="J726" s="137"/>
      <c r="K726" s="137"/>
      <c r="L726" s="137"/>
      <c r="M726" s="137"/>
      <c r="N726" s="137"/>
      <c r="O726" s="137"/>
      <c r="P726" s="137"/>
      <c r="Q726" s="137"/>
      <c r="R726" s="137"/>
      <c r="S726" s="137"/>
      <c r="T726" s="137"/>
      <c r="U726" s="137"/>
      <c r="V726" s="137"/>
      <c r="W726" s="137"/>
      <c r="X726" s="137"/>
      <c r="Y726" s="137"/>
      <c r="Z726" s="137"/>
    </row>
    <row r="727" spans="1:26" ht="15.75" customHeight="1" x14ac:dyDescent="0.25">
      <c r="A727" s="137"/>
      <c r="B727" s="137"/>
      <c r="C727" s="137"/>
      <c r="D727" s="137"/>
      <c r="E727" s="137"/>
      <c r="F727" s="137"/>
      <c r="G727" s="137"/>
      <c r="H727" s="137"/>
      <c r="I727" s="137"/>
      <c r="J727" s="137"/>
      <c r="K727" s="137"/>
      <c r="L727" s="137"/>
      <c r="M727" s="137"/>
      <c r="N727" s="137"/>
      <c r="O727" s="137"/>
      <c r="P727" s="137"/>
      <c r="Q727" s="137"/>
      <c r="R727" s="137"/>
      <c r="S727" s="137"/>
      <c r="T727" s="137"/>
      <c r="U727" s="137"/>
      <c r="V727" s="137"/>
      <c r="W727" s="137"/>
      <c r="X727" s="137"/>
      <c r="Y727" s="137"/>
      <c r="Z727" s="137"/>
    </row>
    <row r="728" spans="1:26" ht="15.75" customHeight="1" x14ac:dyDescent="0.25">
      <c r="A728" s="137"/>
      <c r="B728" s="137"/>
      <c r="C728" s="137"/>
      <c r="D728" s="137"/>
      <c r="E728" s="137"/>
      <c r="F728" s="137"/>
      <c r="G728" s="137"/>
      <c r="H728" s="137"/>
      <c r="I728" s="137"/>
      <c r="J728" s="137"/>
      <c r="K728" s="137"/>
      <c r="L728" s="137"/>
      <c r="M728" s="137"/>
      <c r="N728" s="137"/>
      <c r="O728" s="137"/>
      <c r="P728" s="137"/>
      <c r="Q728" s="137"/>
      <c r="R728" s="137"/>
      <c r="S728" s="137"/>
      <c r="T728" s="137"/>
      <c r="U728" s="137"/>
      <c r="V728" s="137"/>
      <c r="W728" s="137"/>
      <c r="X728" s="137"/>
      <c r="Y728" s="137"/>
      <c r="Z728" s="137"/>
    </row>
    <row r="729" spans="1:26" ht="15.75" customHeight="1" x14ac:dyDescent="0.25">
      <c r="A729" s="137"/>
      <c r="B729" s="137"/>
      <c r="C729" s="137"/>
      <c r="D729" s="137"/>
      <c r="E729" s="137"/>
      <c r="F729" s="137"/>
      <c r="G729" s="137"/>
      <c r="H729" s="137"/>
      <c r="I729" s="137"/>
      <c r="J729" s="137"/>
      <c r="K729" s="137"/>
      <c r="L729" s="137"/>
      <c r="M729" s="137"/>
      <c r="N729" s="137"/>
      <c r="O729" s="137"/>
      <c r="P729" s="137"/>
      <c r="Q729" s="137"/>
      <c r="R729" s="137"/>
      <c r="S729" s="137"/>
      <c r="T729" s="137"/>
      <c r="U729" s="137"/>
      <c r="V729" s="137"/>
      <c r="W729" s="137"/>
      <c r="X729" s="137"/>
      <c r="Y729" s="137"/>
      <c r="Z729" s="137"/>
    </row>
    <row r="730" spans="1:26" ht="15.75" customHeight="1" x14ac:dyDescent="0.25">
      <c r="A730" s="137"/>
      <c r="B730" s="137"/>
      <c r="C730" s="137"/>
      <c r="D730" s="137"/>
      <c r="E730" s="137"/>
      <c r="F730" s="137"/>
      <c r="G730" s="137"/>
      <c r="H730" s="137"/>
      <c r="I730" s="137"/>
      <c r="J730" s="137"/>
      <c r="K730" s="137"/>
      <c r="L730" s="137"/>
      <c r="M730" s="137"/>
      <c r="N730" s="137"/>
      <c r="O730" s="137"/>
      <c r="P730" s="137"/>
      <c r="Q730" s="137"/>
      <c r="R730" s="137"/>
      <c r="S730" s="137"/>
      <c r="T730" s="137"/>
      <c r="U730" s="137"/>
      <c r="V730" s="137"/>
      <c r="W730" s="137"/>
      <c r="X730" s="137"/>
      <c r="Y730" s="137"/>
      <c r="Z730" s="137"/>
    </row>
    <row r="731" spans="1:26" ht="15.75" customHeight="1" x14ac:dyDescent="0.25">
      <c r="A731" s="137"/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  <c r="P731" s="137"/>
      <c r="Q731" s="137"/>
      <c r="R731" s="137"/>
      <c r="S731" s="137"/>
      <c r="T731" s="137"/>
      <c r="U731" s="137"/>
      <c r="V731" s="137"/>
      <c r="W731" s="137"/>
      <c r="X731" s="137"/>
      <c r="Y731" s="137"/>
      <c r="Z731" s="137"/>
    </row>
    <row r="732" spans="1:26" ht="15.75" customHeight="1" x14ac:dyDescent="0.25">
      <c r="A732" s="137"/>
      <c r="B732" s="137"/>
      <c r="C732" s="137"/>
      <c r="D732" s="137"/>
      <c r="E732" s="137"/>
      <c r="F732" s="137"/>
      <c r="G732" s="137"/>
      <c r="H732" s="137"/>
      <c r="I732" s="137"/>
      <c r="J732" s="137"/>
      <c r="K732" s="137"/>
      <c r="L732" s="137"/>
      <c r="M732" s="137"/>
      <c r="N732" s="137"/>
      <c r="O732" s="137"/>
      <c r="P732" s="137"/>
      <c r="Q732" s="137"/>
      <c r="R732" s="137"/>
      <c r="S732" s="137"/>
      <c r="T732" s="137"/>
      <c r="U732" s="137"/>
      <c r="V732" s="137"/>
      <c r="W732" s="137"/>
      <c r="X732" s="137"/>
      <c r="Y732" s="137"/>
      <c r="Z732" s="137"/>
    </row>
    <row r="733" spans="1:26" ht="15.75" customHeight="1" x14ac:dyDescent="0.25">
      <c r="A733" s="137"/>
      <c r="B733" s="137"/>
      <c r="C733" s="137"/>
      <c r="D733" s="137"/>
      <c r="E733" s="137"/>
      <c r="F733" s="137"/>
      <c r="G733" s="137"/>
      <c r="H733" s="137"/>
      <c r="I733" s="137"/>
      <c r="J733" s="137"/>
      <c r="K733" s="137"/>
      <c r="L733" s="137"/>
      <c r="M733" s="137"/>
      <c r="N733" s="137"/>
      <c r="O733" s="137"/>
      <c r="P733" s="137"/>
      <c r="Q733" s="137"/>
      <c r="R733" s="137"/>
      <c r="S733" s="137"/>
      <c r="T733" s="137"/>
      <c r="U733" s="137"/>
      <c r="V733" s="137"/>
      <c r="W733" s="137"/>
      <c r="X733" s="137"/>
      <c r="Y733" s="137"/>
      <c r="Z733" s="137"/>
    </row>
    <row r="734" spans="1:26" ht="15.75" customHeight="1" x14ac:dyDescent="0.25">
      <c r="A734" s="137"/>
      <c r="B734" s="137"/>
      <c r="C734" s="137"/>
      <c r="D734" s="137"/>
      <c r="E734" s="137"/>
      <c r="F734" s="137"/>
      <c r="G734" s="137"/>
      <c r="H734" s="137"/>
      <c r="I734" s="137"/>
      <c r="J734" s="137"/>
      <c r="K734" s="137"/>
      <c r="L734" s="137"/>
      <c r="M734" s="137"/>
      <c r="N734" s="137"/>
      <c r="O734" s="137"/>
      <c r="P734" s="137"/>
      <c r="Q734" s="137"/>
      <c r="R734" s="137"/>
      <c r="S734" s="137"/>
      <c r="T734" s="137"/>
      <c r="U734" s="137"/>
      <c r="V734" s="137"/>
      <c r="W734" s="137"/>
      <c r="X734" s="137"/>
      <c r="Y734" s="137"/>
      <c r="Z734" s="137"/>
    </row>
    <row r="735" spans="1:26" ht="15.75" customHeight="1" x14ac:dyDescent="0.25">
      <c r="A735" s="137"/>
      <c r="B735" s="137"/>
      <c r="C735" s="137"/>
      <c r="D735" s="137"/>
      <c r="E735" s="137"/>
      <c r="F735" s="137"/>
      <c r="G735" s="137"/>
      <c r="H735" s="137"/>
      <c r="I735" s="137"/>
      <c r="J735" s="137"/>
      <c r="K735" s="137"/>
      <c r="L735" s="137"/>
      <c r="M735" s="137"/>
      <c r="N735" s="137"/>
      <c r="O735" s="137"/>
      <c r="P735" s="137"/>
      <c r="Q735" s="137"/>
      <c r="R735" s="137"/>
      <c r="S735" s="137"/>
      <c r="T735" s="137"/>
      <c r="U735" s="137"/>
      <c r="V735" s="137"/>
      <c r="W735" s="137"/>
      <c r="X735" s="137"/>
      <c r="Y735" s="137"/>
      <c r="Z735" s="137"/>
    </row>
    <row r="736" spans="1:26" ht="15.75" customHeight="1" x14ac:dyDescent="0.25">
      <c r="A736" s="137"/>
      <c r="B736" s="137"/>
      <c r="C736" s="137"/>
      <c r="D736" s="137"/>
      <c r="E736" s="137"/>
      <c r="F736" s="137"/>
      <c r="G736" s="137"/>
      <c r="H736" s="137"/>
      <c r="I736" s="137"/>
      <c r="J736" s="137"/>
      <c r="K736" s="137"/>
      <c r="L736" s="137"/>
      <c r="M736" s="137"/>
      <c r="N736" s="137"/>
      <c r="O736" s="137"/>
      <c r="P736" s="137"/>
      <c r="Q736" s="137"/>
      <c r="R736" s="137"/>
      <c r="S736" s="137"/>
      <c r="T736" s="137"/>
      <c r="U736" s="137"/>
      <c r="V736" s="137"/>
      <c r="W736" s="137"/>
      <c r="X736" s="137"/>
      <c r="Y736" s="137"/>
      <c r="Z736" s="137"/>
    </row>
    <row r="737" spans="1:26" ht="15.75" customHeight="1" x14ac:dyDescent="0.25">
      <c r="A737" s="137"/>
      <c r="B737" s="137"/>
      <c r="C737" s="137"/>
      <c r="D737" s="137"/>
      <c r="E737" s="137"/>
      <c r="F737" s="137"/>
      <c r="G737" s="137"/>
      <c r="H737" s="137"/>
      <c r="I737" s="137"/>
      <c r="J737" s="137"/>
      <c r="K737" s="137"/>
      <c r="L737" s="137"/>
      <c r="M737" s="137"/>
      <c r="N737" s="137"/>
      <c r="O737" s="137"/>
      <c r="P737" s="137"/>
      <c r="Q737" s="137"/>
      <c r="R737" s="137"/>
      <c r="S737" s="137"/>
      <c r="T737" s="137"/>
      <c r="U737" s="137"/>
      <c r="V737" s="137"/>
      <c r="W737" s="137"/>
      <c r="X737" s="137"/>
      <c r="Y737" s="137"/>
      <c r="Z737" s="137"/>
    </row>
    <row r="738" spans="1:26" ht="15.75" customHeight="1" x14ac:dyDescent="0.25">
      <c r="A738" s="137"/>
      <c r="B738" s="137"/>
      <c r="C738" s="137"/>
      <c r="D738" s="137"/>
      <c r="E738" s="137"/>
      <c r="F738" s="137"/>
      <c r="G738" s="137"/>
      <c r="H738" s="137"/>
      <c r="I738" s="137"/>
      <c r="J738" s="137"/>
      <c r="K738" s="137"/>
      <c r="L738" s="137"/>
      <c r="M738" s="137"/>
      <c r="N738" s="137"/>
      <c r="O738" s="137"/>
      <c r="P738" s="137"/>
      <c r="Q738" s="137"/>
      <c r="R738" s="137"/>
      <c r="S738" s="137"/>
      <c r="T738" s="137"/>
      <c r="U738" s="137"/>
      <c r="V738" s="137"/>
      <c r="W738" s="137"/>
      <c r="X738" s="137"/>
      <c r="Y738" s="137"/>
      <c r="Z738" s="137"/>
    </row>
    <row r="739" spans="1:26" ht="15.75" customHeight="1" x14ac:dyDescent="0.25">
      <c r="A739" s="137"/>
      <c r="B739" s="137"/>
      <c r="C739" s="137"/>
      <c r="D739" s="137"/>
      <c r="E739" s="137"/>
      <c r="F739" s="137"/>
      <c r="G739" s="137"/>
      <c r="H739" s="137"/>
      <c r="I739" s="137"/>
      <c r="J739" s="137"/>
      <c r="K739" s="137"/>
      <c r="L739" s="137"/>
      <c r="M739" s="137"/>
      <c r="N739" s="137"/>
      <c r="O739" s="137"/>
      <c r="P739" s="137"/>
      <c r="Q739" s="137"/>
      <c r="R739" s="137"/>
      <c r="S739" s="137"/>
      <c r="T739" s="137"/>
      <c r="U739" s="137"/>
      <c r="V739" s="137"/>
      <c r="W739" s="137"/>
      <c r="X739" s="137"/>
      <c r="Y739" s="137"/>
      <c r="Z739" s="137"/>
    </row>
    <row r="740" spans="1:26" ht="15.75" customHeight="1" x14ac:dyDescent="0.25">
      <c r="A740" s="137"/>
      <c r="B740" s="137"/>
      <c r="C740" s="137"/>
      <c r="D740" s="137"/>
      <c r="E740" s="137"/>
      <c r="F740" s="137"/>
      <c r="G740" s="137"/>
      <c r="H740" s="137"/>
      <c r="I740" s="137"/>
      <c r="J740" s="137"/>
      <c r="K740" s="137"/>
      <c r="L740" s="137"/>
      <c r="M740" s="137"/>
      <c r="N740" s="137"/>
      <c r="O740" s="137"/>
      <c r="P740" s="137"/>
      <c r="Q740" s="137"/>
      <c r="R740" s="137"/>
      <c r="S740" s="137"/>
      <c r="T740" s="137"/>
      <c r="U740" s="137"/>
      <c r="V740" s="137"/>
      <c r="W740" s="137"/>
      <c r="X740" s="137"/>
      <c r="Y740" s="137"/>
      <c r="Z740" s="137"/>
    </row>
    <row r="741" spans="1:26" ht="15.75" customHeight="1" x14ac:dyDescent="0.25">
      <c r="A741" s="137"/>
      <c r="B741" s="137"/>
      <c r="C741" s="137"/>
      <c r="D741" s="137"/>
      <c r="E741" s="137"/>
      <c r="F741" s="137"/>
      <c r="G741" s="137"/>
      <c r="H741" s="137"/>
      <c r="I741" s="137"/>
      <c r="J741" s="137"/>
      <c r="K741" s="137"/>
      <c r="L741" s="137"/>
      <c r="M741" s="137"/>
      <c r="N741" s="137"/>
      <c r="O741" s="137"/>
      <c r="P741" s="137"/>
      <c r="Q741" s="137"/>
      <c r="R741" s="137"/>
      <c r="S741" s="137"/>
      <c r="T741" s="137"/>
      <c r="U741" s="137"/>
      <c r="V741" s="137"/>
      <c r="W741" s="137"/>
      <c r="X741" s="137"/>
      <c r="Y741" s="137"/>
      <c r="Z741" s="137"/>
    </row>
    <row r="742" spans="1:26" ht="15.75" customHeight="1" x14ac:dyDescent="0.25">
      <c r="A742" s="137"/>
      <c r="B742" s="137"/>
      <c r="C742" s="137"/>
      <c r="D742" s="137"/>
      <c r="E742" s="137"/>
      <c r="F742" s="137"/>
      <c r="G742" s="137"/>
      <c r="H742" s="137"/>
      <c r="I742" s="137"/>
      <c r="J742" s="137"/>
      <c r="K742" s="137"/>
      <c r="L742" s="137"/>
      <c r="M742" s="137"/>
      <c r="N742" s="137"/>
      <c r="O742" s="137"/>
      <c r="P742" s="137"/>
      <c r="Q742" s="137"/>
      <c r="R742" s="137"/>
      <c r="S742" s="137"/>
      <c r="T742" s="137"/>
      <c r="U742" s="137"/>
      <c r="V742" s="137"/>
      <c r="W742" s="137"/>
      <c r="X742" s="137"/>
      <c r="Y742" s="137"/>
      <c r="Z742" s="137"/>
    </row>
    <row r="743" spans="1:26" ht="15.75" customHeight="1" x14ac:dyDescent="0.25">
      <c r="A743" s="137"/>
      <c r="B743" s="137"/>
      <c r="C743" s="137"/>
      <c r="D743" s="137"/>
      <c r="E743" s="137"/>
      <c r="F743" s="137"/>
      <c r="G743" s="137"/>
      <c r="H743" s="137"/>
      <c r="I743" s="137"/>
      <c r="J743" s="137"/>
      <c r="K743" s="137"/>
      <c r="L743" s="137"/>
      <c r="M743" s="137"/>
      <c r="N743" s="137"/>
      <c r="O743" s="137"/>
      <c r="P743" s="137"/>
      <c r="Q743" s="137"/>
      <c r="R743" s="137"/>
      <c r="S743" s="137"/>
      <c r="T743" s="137"/>
      <c r="U743" s="137"/>
      <c r="V743" s="137"/>
      <c r="W743" s="137"/>
      <c r="X743" s="137"/>
      <c r="Y743" s="137"/>
      <c r="Z743" s="137"/>
    </row>
    <row r="744" spans="1:26" ht="15.75" customHeight="1" x14ac:dyDescent="0.25">
      <c r="A744" s="137"/>
      <c r="B744" s="137"/>
      <c r="C744" s="137"/>
      <c r="D744" s="137"/>
      <c r="E744" s="137"/>
      <c r="F744" s="137"/>
      <c r="G744" s="137"/>
      <c r="H744" s="137"/>
      <c r="I744" s="137"/>
      <c r="J744" s="137"/>
      <c r="K744" s="137"/>
      <c r="L744" s="137"/>
      <c r="M744" s="137"/>
      <c r="N744" s="137"/>
      <c r="O744" s="137"/>
      <c r="P744" s="137"/>
      <c r="Q744" s="137"/>
      <c r="R744" s="137"/>
      <c r="S744" s="137"/>
      <c r="T744" s="137"/>
      <c r="U744" s="137"/>
      <c r="V744" s="137"/>
      <c r="W744" s="137"/>
      <c r="X744" s="137"/>
      <c r="Y744" s="137"/>
      <c r="Z744" s="137"/>
    </row>
    <row r="745" spans="1:26" ht="15.75" customHeight="1" x14ac:dyDescent="0.25">
      <c r="A745" s="137"/>
      <c r="B745" s="137"/>
      <c r="C745" s="137"/>
      <c r="D745" s="137"/>
      <c r="E745" s="137"/>
      <c r="F745" s="137"/>
      <c r="G745" s="137"/>
      <c r="H745" s="137"/>
      <c r="I745" s="137"/>
      <c r="J745" s="137"/>
      <c r="K745" s="137"/>
      <c r="L745" s="137"/>
      <c r="M745" s="137"/>
      <c r="N745" s="137"/>
      <c r="O745" s="137"/>
      <c r="P745" s="137"/>
      <c r="Q745" s="137"/>
      <c r="R745" s="137"/>
      <c r="S745" s="137"/>
      <c r="T745" s="137"/>
      <c r="U745" s="137"/>
      <c r="V745" s="137"/>
      <c r="W745" s="137"/>
      <c r="X745" s="137"/>
      <c r="Y745" s="137"/>
      <c r="Z745" s="137"/>
    </row>
    <row r="746" spans="1:26" ht="15.75" customHeight="1" x14ac:dyDescent="0.25">
      <c r="A746" s="137"/>
      <c r="B746" s="137"/>
      <c r="C746" s="137"/>
      <c r="D746" s="137"/>
      <c r="E746" s="137"/>
      <c r="F746" s="137"/>
      <c r="G746" s="137"/>
      <c r="H746" s="137"/>
      <c r="I746" s="137"/>
      <c r="J746" s="137"/>
      <c r="K746" s="137"/>
      <c r="L746" s="137"/>
      <c r="M746" s="137"/>
      <c r="N746" s="137"/>
      <c r="O746" s="137"/>
      <c r="P746" s="137"/>
      <c r="Q746" s="137"/>
      <c r="R746" s="137"/>
      <c r="S746" s="137"/>
      <c r="T746" s="137"/>
      <c r="U746" s="137"/>
      <c r="V746" s="137"/>
      <c r="W746" s="137"/>
      <c r="X746" s="137"/>
      <c r="Y746" s="137"/>
      <c r="Z746" s="137"/>
    </row>
    <row r="747" spans="1:26" ht="15.75" customHeight="1" x14ac:dyDescent="0.25">
      <c r="A747" s="137"/>
      <c r="B747" s="137"/>
      <c r="C747" s="137"/>
      <c r="D747" s="137"/>
      <c r="E747" s="137"/>
      <c r="F747" s="137"/>
      <c r="G747" s="137"/>
      <c r="H747" s="137"/>
      <c r="I747" s="137"/>
      <c r="J747" s="137"/>
      <c r="K747" s="137"/>
      <c r="L747" s="137"/>
      <c r="M747" s="137"/>
      <c r="N747" s="137"/>
      <c r="O747" s="137"/>
      <c r="P747" s="137"/>
      <c r="Q747" s="137"/>
      <c r="R747" s="137"/>
      <c r="S747" s="137"/>
      <c r="T747" s="137"/>
      <c r="U747" s="137"/>
      <c r="V747" s="137"/>
      <c r="W747" s="137"/>
      <c r="X747" s="137"/>
      <c r="Y747" s="137"/>
      <c r="Z747" s="137"/>
    </row>
    <row r="748" spans="1:26" ht="15.75" customHeight="1" x14ac:dyDescent="0.25">
      <c r="A748" s="137"/>
      <c r="B748" s="137"/>
      <c r="C748" s="137"/>
      <c r="D748" s="137"/>
      <c r="E748" s="137"/>
      <c r="F748" s="137"/>
      <c r="G748" s="137"/>
      <c r="H748" s="137"/>
      <c r="I748" s="137"/>
      <c r="J748" s="137"/>
      <c r="K748" s="137"/>
      <c r="L748" s="137"/>
      <c r="M748" s="137"/>
      <c r="N748" s="137"/>
      <c r="O748" s="137"/>
      <c r="P748" s="137"/>
      <c r="Q748" s="137"/>
      <c r="R748" s="137"/>
      <c r="S748" s="137"/>
      <c r="T748" s="137"/>
      <c r="U748" s="137"/>
      <c r="V748" s="137"/>
      <c r="W748" s="137"/>
      <c r="X748" s="137"/>
      <c r="Y748" s="137"/>
      <c r="Z748" s="137"/>
    </row>
    <row r="749" spans="1:26" ht="15.75" customHeight="1" x14ac:dyDescent="0.25">
      <c r="A749" s="137"/>
      <c r="B749" s="137"/>
      <c r="C749" s="137"/>
      <c r="D749" s="137"/>
      <c r="E749" s="137"/>
      <c r="F749" s="137"/>
      <c r="G749" s="137"/>
      <c r="H749" s="137"/>
      <c r="I749" s="137"/>
      <c r="J749" s="137"/>
      <c r="K749" s="137"/>
      <c r="L749" s="137"/>
      <c r="M749" s="137"/>
      <c r="N749" s="137"/>
      <c r="O749" s="137"/>
      <c r="P749" s="137"/>
      <c r="Q749" s="137"/>
      <c r="R749" s="137"/>
      <c r="S749" s="137"/>
      <c r="T749" s="137"/>
      <c r="U749" s="137"/>
      <c r="V749" s="137"/>
      <c r="W749" s="137"/>
      <c r="X749" s="137"/>
      <c r="Y749" s="137"/>
      <c r="Z749" s="137"/>
    </row>
    <row r="750" spans="1:26" ht="15.75" customHeight="1" x14ac:dyDescent="0.25">
      <c r="A750" s="137"/>
      <c r="B750" s="137"/>
      <c r="C750" s="137"/>
      <c r="D750" s="137"/>
      <c r="E750" s="137"/>
      <c r="F750" s="137"/>
      <c r="G750" s="137"/>
      <c r="H750" s="137"/>
      <c r="I750" s="137"/>
      <c r="J750" s="137"/>
      <c r="K750" s="137"/>
      <c r="L750" s="137"/>
      <c r="M750" s="137"/>
      <c r="N750" s="137"/>
      <c r="O750" s="137"/>
      <c r="P750" s="137"/>
      <c r="Q750" s="137"/>
      <c r="R750" s="137"/>
      <c r="S750" s="137"/>
      <c r="T750" s="137"/>
      <c r="U750" s="137"/>
      <c r="V750" s="137"/>
      <c r="W750" s="137"/>
      <c r="X750" s="137"/>
      <c r="Y750" s="137"/>
      <c r="Z750" s="137"/>
    </row>
    <row r="751" spans="1:26" ht="15.75" customHeight="1" x14ac:dyDescent="0.25">
      <c r="A751" s="137"/>
      <c r="B751" s="137"/>
      <c r="C751" s="137"/>
      <c r="D751" s="137"/>
      <c r="E751" s="137"/>
      <c r="F751" s="137"/>
      <c r="G751" s="137"/>
      <c r="H751" s="137"/>
      <c r="I751" s="137"/>
      <c r="J751" s="137"/>
      <c r="K751" s="137"/>
      <c r="L751" s="137"/>
      <c r="M751" s="137"/>
      <c r="N751" s="137"/>
      <c r="O751" s="137"/>
      <c r="P751" s="137"/>
      <c r="Q751" s="137"/>
      <c r="R751" s="137"/>
      <c r="S751" s="137"/>
      <c r="T751" s="137"/>
      <c r="U751" s="137"/>
      <c r="V751" s="137"/>
      <c r="W751" s="137"/>
      <c r="X751" s="137"/>
      <c r="Y751" s="137"/>
      <c r="Z751" s="137"/>
    </row>
    <row r="752" spans="1:26" ht="15.75" customHeight="1" x14ac:dyDescent="0.25">
      <c r="A752" s="137"/>
      <c r="B752" s="137"/>
      <c r="C752" s="137"/>
      <c r="D752" s="137"/>
      <c r="E752" s="137"/>
      <c r="F752" s="137"/>
      <c r="G752" s="137"/>
      <c r="H752" s="137"/>
      <c r="I752" s="137"/>
      <c r="J752" s="137"/>
      <c r="K752" s="137"/>
      <c r="L752" s="137"/>
      <c r="M752" s="137"/>
      <c r="N752" s="137"/>
      <c r="O752" s="137"/>
      <c r="P752" s="137"/>
      <c r="Q752" s="137"/>
      <c r="R752" s="137"/>
      <c r="S752" s="137"/>
      <c r="T752" s="137"/>
      <c r="U752" s="137"/>
      <c r="V752" s="137"/>
      <c r="W752" s="137"/>
      <c r="X752" s="137"/>
      <c r="Y752" s="137"/>
      <c r="Z752" s="137"/>
    </row>
    <row r="753" spans="1:26" ht="15.75" customHeight="1" x14ac:dyDescent="0.25">
      <c r="A753" s="137"/>
      <c r="B753" s="137"/>
      <c r="C753" s="137"/>
      <c r="D753" s="137"/>
      <c r="E753" s="137"/>
      <c r="F753" s="137"/>
      <c r="G753" s="137"/>
      <c r="H753" s="137"/>
      <c r="I753" s="137"/>
      <c r="J753" s="137"/>
      <c r="K753" s="137"/>
      <c r="L753" s="137"/>
      <c r="M753" s="137"/>
      <c r="N753" s="137"/>
      <c r="O753" s="137"/>
      <c r="P753" s="137"/>
      <c r="Q753" s="137"/>
      <c r="R753" s="137"/>
      <c r="S753" s="137"/>
      <c r="T753" s="137"/>
      <c r="U753" s="137"/>
      <c r="V753" s="137"/>
      <c r="W753" s="137"/>
      <c r="X753" s="137"/>
      <c r="Y753" s="137"/>
      <c r="Z753" s="137"/>
    </row>
    <row r="754" spans="1:26" ht="15.75" customHeight="1" x14ac:dyDescent="0.25">
      <c r="A754" s="137"/>
      <c r="B754" s="137"/>
      <c r="C754" s="137"/>
      <c r="D754" s="137"/>
      <c r="E754" s="137"/>
      <c r="F754" s="137"/>
      <c r="G754" s="137"/>
      <c r="H754" s="137"/>
      <c r="I754" s="137"/>
      <c r="J754" s="137"/>
      <c r="K754" s="137"/>
      <c r="L754" s="137"/>
      <c r="M754" s="137"/>
      <c r="N754" s="137"/>
      <c r="O754" s="137"/>
      <c r="P754" s="137"/>
      <c r="Q754" s="137"/>
      <c r="R754" s="137"/>
      <c r="S754" s="137"/>
      <c r="T754" s="137"/>
      <c r="U754" s="137"/>
      <c r="V754" s="137"/>
      <c r="W754" s="137"/>
      <c r="X754" s="137"/>
      <c r="Y754" s="137"/>
      <c r="Z754" s="137"/>
    </row>
    <row r="755" spans="1:26" ht="15.75" customHeight="1" x14ac:dyDescent="0.25">
      <c r="A755" s="137"/>
      <c r="B755" s="137"/>
      <c r="C755" s="137"/>
      <c r="D755" s="137"/>
      <c r="E755" s="137"/>
      <c r="F755" s="137"/>
      <c r="G755" s="137"/>
      <c r="H755" s="137"/>
      <c r="I755" s="137"/>
      <c r="J755" s="137"/>
      <c r="K755" s="137"/>
      <c r="L755" s="137"/>
      <c r="M755" s="137"/>
      <c r="N755" s="137"/>
      <c r="O755" s="137"/>
      <c r="P755" s="137"/>
      <c r="Q755" s="137"/>
      <c r="R755" s="137"/>
      <c r="S755" s="137"/>
      <c r="T755" s="137"/>
      <c r="U755" s="137"/>
      <c r="V755" s="137"/>
      <c r="W755" s="137"/>
      <c r="X755" s="137"/>
      <c r="Y755" s="137"/>
      <c r="Z755" s="137"/>
    </row>
    <row r="756" spans="1:26" ht="15.75" customHeight="1" x14ac:dyDescent="0.25">
      <c r="A756" s="137"/>
      <c r="B756" s="137"/>
      <c r="C756" s="137"/>
      <c r="D756" s="137"/>
      <c r="E756" s="137"/>
      <c r="F756" s="137"/>
      <c r="G756" s="137"/>
      <c r="H756" s="137"/>
      <c r="I756" s="137"/>
      <c r="J756" s="137"/>
      <c r="K756" s="137"/>
      <c r="L756" s="137"/>
      <c r="M756" s="137"/>
      <c r="N756" s="137"/>
      <c r="O756" s="137"/>
      <c r="P756" s="137"/>
      <c r="Q756" s="137"/>
      <c r="R756" s="137"/>
      <c r="S756" s="137"/>
      <c r="T756" s="137"/>
      <c r="U756" s="137"/>
      <c r="V756" s="137"/>
      <c r="W756" s="137"/>
      <c r="X756" s="137"/>
      <c r="Y756" s="137"/>
      <c r="Z756" s="137"/>
    </row>
    <row r="757" spans="1:26" ht="15.75" customHeight="1" x14ac:dyDescent="0.25">
      <c r="A757" s="137"/>
      <c r="B757" s="137"/>
      <c r="C757" s="137"/>
      <c r="D757" s="137"/>
      <c r="E757" s="137"/>
      <c r="F757" s="137"/>
      <c r="G757" s="137"/>
      <c r="H757" s="137"/>
      <c r="I757" s="137"/>
      <c r="J757" s="137"/>
      <c r="K757" s="137"/>
      <c r="L757" s="137"/>
      <c r="M757" s="137"/>
      <c r="N757" s="137"/>
      <c r="O757" s="137"/>
      <c r="P757" s="137"/>
      <c r="Q757" s="137"/>
      <c r="R757" s="137"/>
      <c r="S757" s="137"/>
      <c r="T757" s="137"/>
      <c r="U757" s="137"/>
      <c r="V757" s="137"/>
      <c r="W757" s="137"/>
      <c r="X757" s="137"/>
      <c r="Y757" s="137"/>
      <c r="Z757" s="137"/>
    </row>
    <row r="758" spans="1:26" ht="15.75" customHeight="1" x14ac:dyDescent="0.25">
      <c r="A758" s="137"/>
      <c r="B758" s="137"/>
      <c r="C758" s="137"/>
      <c r="D758" s="137"/>
      <c r="E758" s="137"/>
      <c r="F758" s="137"/>
      <c r="G758" s="137"/>
      <c r="H758" s="137"/>
      <c r="I758" s="137"/>
      <c r="J758" s="137"/>
      <c r="K758" s="137"/>
      <c r="L758" s="137"/>
      <c r="M758" s="137"/>
      <c r="N758" s="137"/>
      <c r="O758" s="137"/>
      <c r="P758" s="137"/>
      <c r="Q758" s="137"/>
      <c r="R758" s="137"/>
      <c r="S758" s="137"/>
      <c r="T758" s="137"/>
      <c r="U758" s="137"/>
      <c r="V758" s="137"/>
      <c r="W758" s="137"/>
      <c r="X758" s="137"/>
      <c r="Y758" s="137"/>
      <c r="Z758" s="137"/>
    </row>
    <row r="759" spans="1:26" ht="15.75" customHeight="1" x14ac:dyDescent="0.25">
      <c r="A759" s="137"/>
      <c r="B759" s="137"/>
      <c r="C759" s="137"/>
      <c r="D759" s="137"/>
      <c r="E759" s="137"/>
      <c r="F759" s="137"/>
      <c r="G759" s="137"/>
      <c r="H759" s="137"/>
      <c r="I759" s="137"/>
      <c r="J759" s="137"/>
      <c r="K759" s="137"/>
      <c r="L759" s="137"/>
      <c r="M759" s="137"/>
      <c r="N759" s="137"/>
      <c r="O759" s="137"/>
      <c r="P759" s="137"/>
      <c r="Q759" s="137"/>
      <c r="R759" s="137"/>
      <c r="S759" s="137"/>
      <c r="T759" s="137"/>
      <c r="U759" s="137"/>
      <c r="V759" s="137"/>
      <c r="W759" s="137"/>
      <c r="X759" s="137"/>
      <c r="Y759" s="137"/>
      <c r="Z759" s="137"/>
    </row>
    <row r="760" spans="1:26" ht="15.75" customHeight="1" x14ac:dyDescent="0.25">
      <c r="A760" s="137"/>
      <c r="B760" s="137"/>
      <c r="C760" s="137"/>
      <c r="D760" s="137"/>
      <c r="E760" s="137"/>
      <c r="F760" s="137"/>
      <c r="G760" s="137"/>
      <c r="H760" s="137"/>
      <c r="I760" s="137"/>
      <c r="J760" s="137"/>
      <c r="K760" s="137"/>
      <c r="L760" s="137"/>
      <c r="M760" s="137"/>
      <c r="N760" s="137"/>
      <c r="O760" s="137"/>
      <c r="P760" s="137"/>
      <c r="Q760" s="137"/>
      <c r="R760" s="137"/>
      <c r="S760" s="137"/>
      <c r="T760" s="137"/>
      <c r="U760" s="137"/>
      <c r="V760" s="137"/>
      <c r="W760" s="137"/>
      <c r="X760" s="137"/>
      <c r="Y760" s="137"/>
      <c r="Z760" s="137"/>
    </row>
    <row r="761" spans="1:26" ht="15.75" customHeight="1" x14ac:dyDescent="0.25">
      <c r="A761" s="137"/>
      <c r="B761" s="137"/>
      <c r="C761" s="137"/>
      <c r="D761" s="137"/>
      <c r="E761" s="137"/>
      <c r="F761" s="137"/>
      <c r="G761" s="137"/>
      <c r="H761" s="137"/>
      <c r="I761" s="137"/>
      <c r="J761" s="137"/>
      <c r="K761" s="137"/>
      <c r="L761" s="137"/>
      <c r="M761" s="137"/>
      <c r="N761" s="137"/>
      <c r="O761" s="137"/>
      <c r="P761" s="137"/>
      <c r="Q761" s="137"/>
      <c r="R761" s="137"/>
      <c r="S761" s="137"/>
      <c r="T761" s="137"/>
      <c r="U761" s="137"/>
      <c r="V761" s="137"/>
      <c r="W761" s="137"/>
      <c r="X761" s="137"/>
      <c r="Y761" s="137"/>
      <c r="Z761" s="137"/>
    </row>
    <row r="762" spans="1:26" ht="15.75" customHeight="1" x14ac:dyDescent="0.25">
      <c r="A762" s="137"/>
      <c r="B762" s="137"/>
      <c r="C762" s="137"/>
      <c r="D762" s="137"/>
      <c r="E762" s="137"/>
      <c r="F762" s="137"/>
      <c r="G762" s="137"/>
      <c r="H762" s="137"/>
      <c r="I762" s="137"/>
      <c r="J762" s="137"/>
      <c r="K762" s="137"/>
      <c r="L762" s="137"/>
      <c r="M762" s="137"/>
      <c r="N762" s="137"/>
      <c r="O762" s="137"/>
      <c r="P762" s="137"/>
      <c r="Q762" s="137"/>
      <c r="R762" s="137"/>
      <c r="S762" s="137"/>
      <c r="T762" s="137"/>
      <c r="U762" s="137"/>
      <c r="V762" s="137"/>
      <c r="W762" s="137"/>
      <c r="X762" s="137"/>
      <c r="Y762" s="137"/>
      <c r="Z762" s="137"/>
    </row>
    <row r="763" spans="1:26" ht="15.75" customHeight="1" x14ac:dyDescent="0.25">
      <c r="A763" s="137"/>
      <c r="B763" s="137"/>
      <c r="C763" s="137"/>
      <c r="D763" s="137"/>
      <c r="E763" s="137"/>
      <c r="F763" s="137"/>
      <c r="G763" s="137"/>
      <c r="H763" s="137"/>
      <c r="I763" s="137"/>
      <c r="J763" s="137"/>
      <c r="K763" s="137"/>
      <c r="L763" s="137"/>
      <c r="M763" s="137"/>
      <c r="N763" s="137"/>
      <c r="O763" s="137"/>
      <c r="P763" s="137"/>
      <c r="Q763" s="137"/>
      <c r="R763" s="137"/>
      <c r="S763" s="137"/>
      <c r="T763" s="137"/>
      <c r="U763" s="137"/>
      <c r="V763" s="137"/>
      <c r="W763" s="137"/>
      <c r="X763" s="137"/>
      <c r="Y763" s="137"/>
      <c r="Z763" s="137"/>
    </row>
    <row r="764" spans="1:26" ht="15.75" customHeight="1" x14ac:dyDescent="0.25">
      <c r="A764" s="137"/>
      <c r="B764" s="137"/>
      <c r="C764" s="137"/>
      <c r="D764" s="137"/>
      <c r="E764" s="137"/>
      <c r="F764" s="137"/>
      <c r="G764" s="137"/>
      <c r="H764" s="137"/>
      <c r="I764" s="137"/>
      <c r="J764" s="137"/>
      <c r="K764" s="137"/>
      <c r="L764" s="137"/>
      <c r="M764" s="137"/>
      <c r="N764" s="137"/>
      <c r="O764" s="137"/>
      <c r="P764" s="137"/>
      <c r="Q764" s="137"/>
      <c r="R764" s="137"/>
      <c r="S764" s="137"/>
      <c r="T764" s="137"/>
      <c r="U764" s="137"/>
      <c r="V764" s="137"/>
      <c r="W764" s="137"/>
      <c r="X764" s="137"/>
      <c r="Y764" s="137"/>
      <c r="Z764" s="137"/>
    </row>
    <row r="765" spans="1:26" ht="15.75" customHeight="1" x14ac:dyDescent="0.25">
      <c r="A765" s="137"/>
      <c r="B765" s="137"/>
      <c r="C765" s="137"/>
      <c r="D765" s="137"/>
      <c r="E765" s="137"/>
      <c r="F765" s="137"/>
      <c r="G765" s="137"/>
      <c r="H765" s="137"/>
      <c r="I765" s="137"/>
      <c r="J765" s="137"/>
      <c r="K765" s="137"/>
      <c r="L765" s="137"/>
      <c r="M765" s="137"/>
      <c r="N765" s="137"/>
      <c r="O765" s="137"/>
      <c r="P765" s="137"/>
      <c r="Q765" s="137"/>
      <c r="R765" s="137"/>
      <c r="S765" s="137"/>
      <c r="T765" s="137"/>
      <c r="U765" s="137"/>
      <c r="V765" s="137"/>
      <c r="W765" s="137"/>
      <c r="X765" s="137"/>
      <c r="Y765" s="137"/>
      <c r="Z765" s="137"/>
    </row>
    <row r="766" spans="1:26" ht="15.75" customHeight="1" x14ac:dyDescent="0.25">
      <c r="A766" s="137"/>
      <c r="B766" s="137"/>
      <c r="C766" s="137"/>
      <c r="D766" s="137"/>
      <c r="E766" s="137"/>
      <c r="F766" s="137"/>
      <c r="G766" s="137"/>
      <c r="H766" s="137"/>
      <c r="I766" s="137"/>
      <c r="J766" s="137"/>
      <c r="K766" s="137"/>
      <c r="L766" s="137"/>
      <c r="M766" s="137"/>
      <c r="N766" s="137"/>
      <c r="O766" s="137"/>
      <c r="P766" s="137"/>
      <c r="Q766" s="137"/>
      <c r="R766" s="137"/>
      <c r="S766" s="137"/>
      <c r="T766" s="137"/>
      <c r="U766" s="137"/>
      <c r="V766" s="137"/>
      <c r="W766" s="137"/>
      <c r="X766" s="137"/>
      <c r="Y766" s="137"/>
      <c r="Z766" s="137"/>
    </row>
    <row r="767" spans="1:26" ht="15.75" customHeight="1" x14ac:dyDescent="0.25">
      <c r="A767" s="137"/>
      <c r="B767" s="137"/>
      <c r="C767" s="137"/>
      <c r="D767" s="137"/>
      <c r="E767" s="137"/>
      <c r="F767" s="137"/>
      <c r="G767" s="137"/>
      <c r="H767" s="137"/>
      <c r="I767" s="137"/>
      <c r="J767" s="137"/>
      <c r="K767" s="137"/>
      <c r="L767" s="137"/>
      <c r="M767" s="137"/>
      <c r="N767" s="137"/>
      <c r="O767" s="137"/>
      <c r="P767" s="137"/>
      <c r="Q767" s="137"/>
      <c r="R767" s="137"/>
      <c r="S767" s="137"/>
      <c r="T767" s="137"/>
      <c r="U767" s="137"/>
      <c r="V767" s="137"/>
      <c r="W767" s="137"/>
      <c r="X767" s="137"/>
      <c r="Y767" s="137"/>
      <c r="Z767" s="137"/>
    </row>
    <row r="768" spans="1:26" ht="15.75" customHeight="1" x14ac:dyDescent="0.25">
      <c r="A768" s="137"/>
      <c r="B768" s="137"/>
      <c r="C768" s="137"/>
      <c r="D768" s="137"/>
      <c r="E768" s="137"/>
      <c r="F768" s="137"/>
      <c r="G768" s="137"/>
      <c r="H768" s="137"/>
      <c r="I768" s="137"/>
      <c r="J768" s="137"/>
      <c r="K768" s="137"/>
      <c r="L768" s="137"/>
      <c r="M768" s="137"/>
      <c r="N768" s="137"/>
      <c r="O768" s="137"/>
      <c r="P768" s="137"/>
      <c r="Q768" s="137"/>
      <c r="R768" s="137"/>
      <c r="S768" s="137"/>
      <c r="T768" s="137"/>
      <c r="U768" s="137"/>
      <c r="V768" s="137"/>
      <c r="W768" s="137"/>
      <c r="X768" s="137"/>
      <c r="Y768" s="137"/>
      <c r="Z768" s="137"/>
    </row>
    <row r="769" spans="1:26" ht="15.75" customHeight="1" x14ac:dyDescent="0.25">
      <c r="A769" s="137"/>
      <c r="B769" s="137"/>
      <c r="C769" s="137"/>
      <c r="D769" s="137"/>
      <c r="E769" s="137"/>
      <c r="F769" s="137"/>
      <c r="G769" s="137"/>
      <c r="H769" s="137"/>
      <c r="I769" s="137"/>
      <c r="J769" s="137"/>
      <c r="K769" s="137"/>
      <c r="L769" s="137"/>
      <c r="M769" s="137"/>
      <c r="N769" s="137"/>
      <c r="O769" s="137"/>
      <c r="P769" s="137"/>
      <c r="Q769" s="137"/>
      <c r="R769" s="137"/>
      <c r="S769" s="137"/>
      <c r="T769" s="137"/>
      <c r="U769" s="137"/>
      <c r="V769" s="137"/>
      <c r="W769" s="137"/>
      <c r="X769" s="137"/>
      <c r="Y769" s="137"/>
      <c r="Z769" s="137"/>
    </row>
    <row r="770" spans="1:26" ht="15.75" customHeight="1" x14ac:dyDescent="0.25">
      <c r="A770" s="137"/>
      <c r="B770" s="137"/>
      <c r="C770" s="137"/>
      <c r="D770" s="137"/>
      <c r="E770" s="137"/>
      <c r="F770" s="137"/>
      <c r="G770" s="137"/>
      <c r="H770" s="137"/>
      <c r="I770" s="137"/>
      <c r="J770" s="137"/>
      <c r="K770" s="137"/>
      <c r="L770" s="137"/>
      <c r="M770" s="137"/>
      <c r="N770" s="137"/>
      <c r="O770" s="137"/>
      <c r="P770" s="137"/>
      <c r="Q770" s="137"/>
      <c r="R770" s="137"/>
      <c r="S770" s="137"/>
      <c r="T770" s="137"/>
      <c r="U770" s="137"/>
      <c r="V770" s="137"/>
      <c r="W770" s="137"/>
      <c r="X770" s="137"/>
      <c r="Y770" s="137"/>
      <c r="Z770" s="137"/>
    </row>
    <row r="771" spans="1:26" ht="15.75" customHeight="1" x14ac:dyDescent="0.25">
      <c r="A771" s="137"/>
      <c r="B771" s="137"/>
      <c r="C771" s="137"/>
      <c r="D771" s="137"/>
      <c r="E771" s="137"/>
      <c r="F771" s="137"/>
      <c r="G771" s="137"/>
      <c r="H771" s="137"/>
      <c r="I771" s="137"/>
      <c r="J771" s="137"/>
      <c r="K771" s="137"/>
      <c r="L771" s="137"/>
      <c r="M771" s="137"/>
      <c r="N771" s="137"/>
      <c r="O771" s="137"/>
      <c r="P771" s="137"/>
      <c r="Q771" s="137"/>
      <c r="R771" s="137"/>
      <c r="S771" s="137"/>
      <c r="T771" s="137"/>
      <c r="U771" s="137"/>
      <c r="V771" s="137"/>
      <c r="W771" s="137"/>
      <c r="X771" s="137"/>
      <c r="Y771" s="137"/>
      <c r="Z771" s="137"/>
    </row>
    <row r="772" spans="1:26" ht="15.75" customHeight="1" x14ac:dyDescent="0.25">
      <c r="A772" s="137"/>
      <c r="B772" s="137"/>
      <c r="C772" s="137"/>
      <c r="D772" s="137"/>
      <c r="E772" s="137"/>
      <c r="F772" s="137"/>
      <c r="G772" s="137"/>
      <c r="H772" s="137"/>
      <c r="I772" s="137"/>
      <c r="J772" s="137"/>
      <c r="K772" s="137"/>
      <c r="L772" s="137"/>
      <c r="M772" s="137"/>
      <c r="N772" s="137"/>
      <c r="O772" s="137"/>
      <c r="P772" s="137"/>
      <c r="Q772" s="137"/>
      <c r="R772" s="137"/>
      <c r="S772" s="137"/>
      <c r="T772" s="137"/>
      <c r="U772" s="137"/>
      <c r="V772" s="137"/>
      <c r="W772" s="137"/>
      <c r="X772" s="137"/>
      <c r="Y772" s="137"/>
      <c r="Z772" s="137"/>
    </row>
    <row r="773" spans="1:26" ht="15.75" customHeight="1" x14ac:dyDescent="0.25">
      <c r="A773" s="137"/>
      <c r="B773" s="137"/>
      <c r="C773" s="137"/>
      <c r="D773" s="137"/>
      <c r="E773" s="137"/>
      <c r="F773" s="137"/>
      <c r="G773" s="137"/>
      <c r="H773" s="137"/>
      <c r="I773" s="137"/>
      <c r="J773" s="137"/>
      <c r="K773" s="137"/>
      <c r="L773" s="137"/>
      <c r="M773" s="137"/>
      <c r="N773" s="137"/>
      <c r="O773" s="137"/>
      <c r="P773" s="137"/>
      <c r="Q773" s="137"/>
      <c r="R773" s="137"/>
      <c r="S773" s="137"/>
      <c r="T773" s="137"/>
      <c r="U773" s="137"/>
      <c r="V773" s="137"/>
      <c r="W773" s="137"/>
      <c r="X773" s="137"/>
      <c r="Y773" s="137"/>
      <c r="Z773" s="137"/>
    </row>
    <row r="774" spans="1:26" ht="15.75" customHeight="1" x14ac:dyDescent="0.25">
      <c r="A774" s="137"/>
      <c r="B774" s="137"/>
      <c r="C774" s="137"/>
      <c r="D774" s="137"/>
      <c r="E774" s="137"/>
      <c r="F774" s="137"/>
      <c r="G774" s="137"/>
      <c r="H774" s="137"/>
      <c r="I774" s="137"/>
      <c r="J774" s="137"/>
      <c r="K774" s="137"/>
      <c r="L774" s="137"/>
      <c r="M774" s="137"/>
      <c r="N774" s="137"/>
      <c r="O774" s="137"/>
      <c r="P774" s="137"/>
      <c r="Q774" s="137"/>
      <c r="R774" s="137"/>
      <c r="S774" s="137"/>
      <c r="T774" s="137"/>
      <c r="U774" s="137"/>
      <c r="V774" s="137"/>
      <c r="W774" s="137"/>
      <c r="X774" s="137"/>
      <c r="Y774" s="137"/>
      <c r="Z774" s="137"/>
    </row>
    <row r="775" spans="1:26" ht="15.75" customHeight="1" x14ac:dyDescent="0.25">
      <c r="A775" s="137"/>
      <c r="B775" s="137"/>
      <c r="C775" s="137"/>
      <c r="D775" s="137"/>
      <c r="E775" s="137"/>
      <c r="F775" s="137"/>
      <c r="G775" s="137"/>
      <c r="H775" s="137"/>
      <c r="I775" s="137"/>
      <c r="J775" s="137"/>
      <c r="K775" s="137"/>
      <c r="L775" s="137"/>
      <c r="M775" s="137"/>
      <c r="N775" s="137"/>
      <c r="O775" s="137"/>
      <c r="P775" s="137"/>
      <c r="Q775" s="137"/>
      <c r="R775" s="137"/>
      <c r="S775" s="137"/>
      <c r="T775" s="137"/>
      <c r="U775" s="137"/>
      <c r="V775" s="137"/>
      <c r="W775" s="137"/>
      <c r="X775" s="137"/>
      <c r="Y775" s="137"/>
      <c r="Z775" s="137"/>
    </row>
    <row r="776" spans="1:26" ht="15.75" customHeight="1" x14ac:dyDescent="0.25">
      <c r="A776" s="137"/>
      <c r="B776" s="137"/>
      <c r="C776" s="137"/>
      <c r="D776" s="137"/>
      <c r="E776" s="137"/>
      <c r="F776" s="137"/>
      <c r="G776" s="137"/>
      <c r="H776" s="137"/>
      <c r="I776" s="137"/>
      <c r="J776" s="137"/>
      <c r="K776" s="137"/>
      <c r="L776" s="137"/>
      <c r="M776" s="137"/>
      <c r="N776" s="137"/>
      <c r="O776" s="137"/>
      <c r="P776" s="137"/>
      <c r="Q776" s="137"/>
      <c r="R776" s="137"/>
      <c r="S776" s="137"/>
      <c r="T776" s="137"/>
      <c r="U776" s="137"/>
      <c r="V776" s="137"/>
      <c r="W776" s="137"/>
      <c r="X776" s="137"/>
      <c r="Y776" s="137"/>
      <c r="Z776" s="137"/>
    </row>
    <row r="777" spans="1:26" ht="15.75" customHeight="1" x14ac:dyDescent="0.25">
      <c r="A777" s="137"/>
      <c r="B777" s="137"/>
      <c r="C777" s="137"/>
      <c r="D777" s="137"/>
      <c r="E777" s="137"/>
      <c r="F777" s="137"/>
      <c r="G777" s="137"/>
      <c r="H777" s="137"/>
      <c r="I777" s="137"/>
      <c r="J777" s="137"/>
      <c r="K777" s="137"/>
      <c r="L777" s="137"/>
      <c r="M777" s="137"/>
      <c r="N777" s="137"/>
      <c r="O777" s="137"/>
      <c r="P777" s="137"/>
      <c r="Q777" s="137"/>
      <c r="R777" s="137"/>
      <c r="S777" s="137"/>
      <c r="T777" s="137"/>
      <c r="U777" s="137"/>
      <c r="V777" s="137"/>
      <c r="W777" s="137"/>
      <c r="X777" s="137"/>
      <c r="Y777" s="137"/>
      <c r="Z777" s="137"/>
    </row>
    <row r="778" spans="1:26" ht="15.75" customHeight="1" x14ac:dyDescent="0.25">
      <c r="A778" s="137"/>
      <c r="B778" s="137"/>
      <c r="C778" s="137"/>
      <c r="D778" s="137"/>
      <c r="E778" s="137"/>
      <c r="F778" s="137"/>
      <c r="G778" s="137"/>
      <c r="H778" s="137"/>
      <c r="I778" s="137"/>
      <c r="J778" s="137"/>
      <c r="K778" s="137"/>
      <c r="L778" s="137"/>
      <c r="M778" s="137"/>
      <c r="N778" s="137"/>
      <c r="O778" s="137"/>
      <c r="P778" s="137"/>
      <c r="Q778" s="137"/>
      <c r="R778" s="137"/>
      <c r="S778" s="137"/>
      <c r="T778" s="137"/>
      <c r="U778" s="137"/>
      <c r="V778" s="137"/>
      <c r="W778" s="137"/>
      <c r="X778" s="137"/>
      <c r="Y778" s="137"/>
      <c r="Z778" s="137"/>
    </row>
    <row r="779" spans="1:26" ht="15.75" customHeight="1" x14ac:dyDescent="0.25">
      <c r="A779" s="137"/>
      <c r="B779" s="137"/>
      <c r="C779" s="137"/>
      <c r="D779" s="137"/>
      <c r="E779" s="137"/>
      <c r="F779" s="137"/>
      <c r="G779" s="137"/>
      <c r="H779" s="137"/>
      <c r="I779" s="137"/>
      <c r="J779" s="137"/>
      <c r="K779" s="137"/>
      <c r="L779" s="137"/>
      <c r="M779" s="137"/>
      <c r="N779" s="137"/>
      <c r="O779" s="137"/>
      <c r="P779" s="137"/>
      <c r="Q779" s="137"/>
      <c r="R779" s="137"/>
      <c r="S779" s="137"/>
      <c r="T779" s="137"/>
      <c r="U779" s="137"/>
      <c r="V779" s="137"/>
      <c r="W779" s="137"/>
      <c r="X779" s="137"/>
      <c r="Y779" s="137"/>
      <c r="Z779" s="137"/>
    </row>
    <row r="780" spans="1:26" ht="15.75" customHeight="1" x14ac:dyDescent="0.25">
      <c r="A780" s="137"/>
      <c r="B780" s="137"/>
      <c r="C780" s="137"/>
      <c r="D780" s="137"/>
      <c r="E780" s="137"/>
      <c r="F780" s="137"/>
      <c r="G780" s="137"/>
      <c r="H780" s="137"/>
      <c r="I780" s="137"/>
      <c r="J780" s="137"/>
      <c r="K780" s="137"/>
      <c r="L780" s="137"/>
      <c r="M780" s="137"/>
      <c r="N780" s="137"/>
      <c r="O780" s="137"/>
      <c r="P780" s="137"/>
      <c r="Q780" s="137"/>
      <c r="R780" s="137"/>
      <c r="S780" s="137"/>
      <c r="T780" s="137"/>
      <c r="U780" s="137"/>
      <c r="V780" s="137"/>
      <c r="W780" s="137"/>
      <c r="X780" s="137"/>
      <c r="Y780" s="137"/>
      <c r="Z780" s="137"/>
    </row>
    <row r="781" spans="1:26" ht="15.75" customHeight="1" x14ac:dyDescent="0.25">
      <c r="A781" s="137"/>
      <c r="B781" s="137"/>
      <c r="C781" s="137"/>
      <c r="D781" s="137"/>
      <c r="E781" s="137"/>
      <c r="F781" s="137"/>
      <c r="G781" s="137"/>
      <c r="H781" s="137"/>
      <c r="I781" s="137"/>
      <c r="J781" s="137"/>
      <c r="K781" s="137"/>
      <c r="L781" s="137"/>
      <c r="M781" s="137"/>
      <c r="N781" s="137"/>
      <c r="O781" s="137"/>
      <c r="P781" s="137"/>
      <c r="Q781" s="137"/>
      <c r="R781" s="137"/>
      <c r="S781" s="137"/>
      <c r="T781" s="137"/>
      <c r="U781" s="137"/>
      <c r="V781" s="137"/>
      <c r="W781" s="137"/>
      <c r="X781" s="137"/>
      <c r="Y781" s="137"/>
      <c r="Z781" s="137"/>
    </row>
    <row r="782" spans="1:26" ht="15.75" customHeight="1" x14ac:dyDescent="0.25">
      <c r="A782" s="137"/>
      <c r="B782" s="137"/>
      <c r="C782" s="137"/>
      <c r="D782" s="137"/>
      <c r="E782" s="137"/>
      <c r="F782" s="137"/>
      <c r="G782" s="137"/>
      <c r="H782" s="137"/>
      <c r="I782" s="137"/>
      <c r="J782" s="137"/>
      <c r="K782" s="137"/>
      <c r="L782" s="137"/>
      <c r="M782" s="137"/>
      <c r="N782" s="137"/>
      <c r="O782" s="137"/>
      <c r="P782" s="137"/>
      <c r="Q782" s="137"/>
      <c r="R782" s="137"/>
      <c r="S782" s="137"/>
      <c r="T782" s="137"/>
      <c r="U782" s="137"/>
      <c r="V782" s="137"/>
      <c r="W782" s="137"/>
      <c r="X782" s="137"/>
      <c r="Y782" s="137"/>
      <c r="Z782" s="137"/>
    </row>
    <row r="783" spans="1:26" ht="15.75" customHeight="1" x14ac:dyDescent="0.25">
      <c r="A783" s="137"/>
      <c r="B783" s="137"/>
      <c r="C783" s="137"/>
      <c r="D783" s="137"/>
      <c r="E783" s="137"/>
      <c r="F783" s="137"/>
      <c r="G783" s="137"/>
      <c r="H783" s="137"/>
      <c r="I783" s="137"/>
      <c r="J783" s="137"/>
      <c r="K783" s="137"/>
      <c r="L783" s="137"/>
      <c r="M783" s="137"/>
      <c r="N783" s="137"/>
      <c r="O783" s="137"/>
      <c r="P783" s="137"/>
      <c r="Q783" s="137"/>
      <c r="R783" s="137"/>
      <c r="S783" s="137"/>
      <c r="T783" s="137"/>
      <c r="U783" s="137"/>
      <c r="V783" s="137"/>
      <c r="W783" s="137"/>
      <c r="X783" s="137"/>
      <c r="Y783" s="137"/>
      <c r="Z783" s="137"/>
    </row>
    <row r="784" spans="1:26" ht="15.75" customHeight="1" x14ac:dyDescent="0.25">
      <c r="A784" s="137"/>
      <c r="B784" s="137"/>
      <c r="C784" s="137"/>
      <c r="D784" s="137"/>
      <c r="E784" s="137"/>
      <c r="F784" s="137"/>
      <c r="G784" s="137"/>
      <c r="H784" s="137"/>
      <c r="I784" s="137"/>
      <c r="J784" s="137"/>
      <c r="K784" s="137"/>
      <c r="L784" s="137"/>
      <c r="M784" s="137"/>
      <c r="N784" s="137"/>
      <c r="O784" s="137"/>
      <c r="P784" s="137"/>
      <c r="Q784" s="137"/>
      <c r="R784" s="137"/>
      <c r="S784" s="137"/>
      <c r="T784" s="137"/>
      <c r="U784" s="137"/>
      <c r="V784" s="137"/>
      <c r="W784" s="137"/>
      <c r="X784" s="137"/>
      <c r="Y784" s="137"/>
      <c r="Z784" s="137"/>
    </row>
    <row r="785" spans="1:26" ht="15.75" customHeight="1" x14ac:dyDescent="0.25">
      <c r="A785" s="137"/>
      <c r="B785" s="137"/>
      <c r="C785" s="137"/>
      <c r="D785" s="137"/>
      <c r="E785" s="137"/>
      <c r="F785" s="137"/>
      <c r="G785" s="137"/>
      <c r="H785" s="137"/>
      <c r="I785" s="137"/>
      <c r="J785" s="137"/>
      <c r="K785" s="137"/>
      <c r="L785" s="137"/>
      <c r="M785" s="137"/>
      <c r="N785" s="137"/>
      <c r="O785" s="137"/>
      <c r="P785" s="137"/>
      <c r="Q785" s="137"/>
      <c r="R785" s="137"/>
      <c r="S785" s="137"/>
      <c r="T785" s="137"/>
      <c r="U785" s="137"/>
      <c r="V785" s="137"/>
      <c r="W785" s="137"/>
      <c r="X785" s="137"/>
      <c r="Y785" s="137"/>
      <c r="Z785" s="137"/>
    </row>
    <row r="786" spans="1:26" ht="15.75" customHeight="1" x14ac:dyDescent="0.25">
      <c r="A786" s="137"/>
      <c r="B786" s="137"/>
      <c r="C786" s="137"/>
      <c r="D786" s="137"/>
      <c r="E786" s="137"/>
      <c r="F786" s="137"/>
      <c r="G786" s="137"/>
      <c r="H786" s="137"/>
      <c r="I786" s="137"/>
      <c r="J786" s="137"/>
      <c r="K786" s="137"/>
      <c r="L786" s="137"/>
      <c r="M786" s="137"/>
      <c r="N786" s="137"/>
      <c r="O786" s="137"/>
      <c r="P786" s="137"/>
      <c r="Q786" s="137"/>
      <c r="R786" s="137"/>
      <c r="S786" s="137"/>
      <c r="T786" s="137"/>
      <c r="U786" s="137"/>
      <c r="V786" s="137"/>
      <c r="W786" s="137"/>
      <c r="X786" s="137"/>
      <c r="Y786" s="137"/>
      <c r="Z786" s="137"/>
    </row>
    <row r="787" spans="1:26" ht="15.75" customHeight="1" x14ac:dyDescent="0.25">
      <c r="A787" s="137"/>
      <c r="B787" s="137"/>
      <c r="C787" s="137"/>
      <c r="D787" s="137"/>
      <c r="E787" s="137"/>
      <c r="F787" s="137"/>
      <c r="G787" s="137"/>
      <c r="H787" s="137"/>
      <c r="I787" s="137"/>
      <c r="J787" s="137"/>
      <c r="K787" s="137"/>
      <c r="L787" s="137"/>
      <c r="M787" s="137"/>
      <c r="N787" s="137"/>
      <c r="O787" s="137"/>
      <c r="P787" s="137"/>
      <c r="Q787" s="137"/>
      <c r="R787" s="137"/>
      <c r="S787" s="137"/>
      <c r="T787" s="137"/>
      <c r="U787" s="137"/>
      <c r="V787" s="137"/>
      <c r="W787" s="137"/>
      <c r="X787" s="137"/>
      <c r="Y787" s="137"/>
      <c r="Z787" s="137"/>
    </row>
    <row r="788" spans="1:26" ht="15.75" customHeight="1" x14ac:dyDescent="0.25">
      <c r="A788" s="137"/>
      <c r="B788" s="137"/>
      <c r="C788" s="137"/>
      <c r="D788" s="137"/>
      <c r="E788" s="137"/>
      <c r="F788" s="137"/>
      <c r="G788" s="137"/>
      <c r="H788" s="137"/>
      <c r="I788" s="137"/>
      <c r="J788" s="137"/>
      <c r="K788" s="137"/>
      <c r="L788" s="137"/>
      <c r="M788" s="137"/>
      <c r="N788" s="137"/>
      <c r="O788" s="137"/>
      <c r="P788" s="137"/>
      <c r="Q788" s="137"/>
      <c r="R788" s="137"/>
      <c r="S788" s="137"/>
      <c r="T788" s="137"/>
      <c r="U788" s="137"/>
      <c r="V788" s="137"/>
      <c r="W788" s="137"/>
      <c r="X788" s="137"/>
      <c r="Y788" s="137"/>
      <c r="Z788" s="137"/>
    </row>
    <row r="789" spans="1:26" ht="15.75" customHeight="1" x14ac:dyDescent="0.25">
      <c r="A789" s="137"/>
      <c r="B789" s="137"/>
      <c r="C789" s="137"/>
      <c r="D789" s="137"/>
      <c r="E789" s="137"/>
      <c r="F789" s="137"/>
      <c r="G789" s="137"/>
      <c r="H789" s="137"/>
      <c r="I789" s="137"/>
      <c r="J789" s="137"/>
      <c r="K789" s="137"/>
      <c r="L789" s="137"/>
      <c r="M789" s="137"/>
      <c r="N789" s="137"/>
      <c r="O789" s="137"/>
      <c r="P789" s="137"/>
      <c r="Q789" s="137"/>
      <c r="R789" s="137"/>
      <c r="S789" s="137"/>
      <c r="T789" s="137"/>
      <c r="U789" s="137"/>
      <c r="V789" s="137"/>
      <c r="W789" s="137"/>
      <c r="X789" s="137"/>
      <c r="Y789" s="137"/>
      <c r="Z789" s="137"/>
    </row>
    <row r="790" spans="1:26" ht="15.75" customHeight="1" x14ac:dyDescent="0.25">
      <c r="A790" s="137"/>
      <c r="B790" s="137"/>
      <c r="C790" s="137"/>
      <c r="D790" s="137"/>
      <c r="E790" s="137"/>
      <c r="F790" s="137"/>
      <c r="G790" s="137"/>
      <c r="H790" s="137"/>
      <c r="I790" s="137"/>
      <c r="J790" s="137"/>
      <c r="K790" s="137"/>
      <c r="L790" s="137"/>
      <c r="M790" s="137"/>
      <c r="N790" s="137"/>
      <c r="O790" s="137"/>
      <c r="P790" s="137"/>
      <c r="Q790" s="137"/>
      <c r="R790" s="137"/>
      <c r="S790" s="137"/>
      <c r="T790" s="137"/>
      <c r="U790" s="137"/>
      <c r="V790" s="137"/>
      <c r="W790" s="137"/>
      <c r="X790" s="137"/>
      <c r="Y790" s="137"/>
      <c r="Z790" s="137"/>
    </row>
    <row r="791" spans="1:26" ht="15.75" customHeight="1" x14ac:dyDescent="0.25">
      <c r="A791" s="137"/>
      <c r="B791" s="137"/>
      <c r="C791" s="137"/>
      <c r="D791" s="137"/>
      <c r="E791" s="137"/>
      <c r="F791" s="137"/>
      <c r="G791" s="137"/>
      <c r="H791" s="137"/>
      <c r="I791" s="137"/>
      <c r="J791" s="137"/>
      <c r="K791" s="137"/>
      <c r="L791" s="137"/>
      <c r="M791" s="137"/>
      <c r="N791" s="137"/>
      <c r="O791" s="137"/>
      <c r="P791" s="137"/>
      <c r="Q791" s="137"/>
      <c r="R791" s="137"/>
      <c r="S791" s="137"/>
      <c r="T791" s="137"/>
      <c r="U791" s="137"/>
      <c r="V791" s="137"/>
      <c r="W791" s="137"/>
      <c r="X791" s="137"/>
      <c r="Y791" s="137"/>
      <c r="Z791" s="137"/>
    </row>
    <row r="792" spans="1:26" ht="15.75" customHeight="1" x14ac:dyDescent="0.25">
      <c r="A792" s="137"/>
      <c r="B792" s="137"/>
      <c r="C792" s="137"/>
      <c r="D792" s="137"/>
      <c r="E792" s="137"/>
      <c r="F792" s="137"/>
      <c r="G792" s="137"/>
      <c r="H792" s="137"/>
      <c r="I792" s="137"/>
      <c r="J792" s="137"/>
      <c r="K792" s="137"/>
      <c r="L792" s="137"/>
      <c r="M792" s="137"/>
      <c r="N792" s="137"/>
      <c r="O792" s="137"/>
      <c r="P792" s="137"/>
      <c r="Q792" s="137"/>
      <c r="R792" s="137"/>
      <c r="S792" s="137"/>
      <c r="T792" s="137"/>
      <c r="U792" s="137"/>
      <c r="V792" s="137"/>
      <c r="W792" s="137"/>
      <c r="X792" s="137"/>
      <c r="Y792" s="137"/>
      <c r="Z792" s="137"/>
    </row>
    <row r="793" spans="1:26" ht="15.75" customHeight="1" x14ac:dyDescent="0.25">
      <c r="A793" s="137"/>
      <c r="B793" s="137"/>
      <c r="C793" s="137"/>
      <c r="D793" s="137"/>
      <c r="E793" s="137"/>
      <c r="F793" s="137"/>
      <c r="G793" s="137"/>
      <c r="H793" s="137"/>
      <c r="I793" s="137"/>
      <c r="J793" s="137"/>
      <c r="K793" s="137"/>
      <c r="L793" s="137"/>
      <c r="M793" s="137"/>
      <c r="N793" s="137"/>
      <c r="O793" s="137"/>
      <c r="P793" s="137"/>
      <c r="Q793" s="137"/>
      <c r="R793" s="137"/>
      <c r="S793" s="137"/>
      <c r="T793" s="137"/>
      <c r="U793" s="137"/>
      <c r="V793" s="137"/>
      <c r="W793" s="137"/>
      <c r="X793" s="137"/>
      <c r="Y793" s="137"/>
      <c r="Z793" s="137"/>
    </row>
    <row r="794" spans="1:26" ht="15.75" customHeight="1" x14ac:dyDescent="0.25">
      <c r="A794" s="137"/>
      <c r="B794" s="137"/>
      <c r="C794" s="137"/>
      <c r="D794" s="137"/>
      <c r="E794" s="137"/>
      <c r="F794" s="137"/>
      <c r="G794" s="137"/>
      <c r="H794" s="137"/>
      <c r="I794" s="137"/>
      <c r="J794" s="137"/>
      <c r="K794" s="137"/>
      <c r="L794" s="137"/>
      <c r="M794" s="137"/>
      <c r="N794" s="137"/>
      <c r="O794" s="137"/>
      <c r="P794" s="137"/>
      <c r="Q794" s="137"/>
      <c r="R794" s="137"/>
      <c r="S794" s="137"/>
      <c r="T794" s="137"/>
      <c r="U794" s="137"/>
      <c r="V794" s="137"/>
      <c r="W794" s="137"/>
      <c r="X794" s="137"/>
      <c r="Y794" s="137"/>
      <c r="Z794" s="137"/>
    </row>
    <row r="795" spans="1:26" ht="15.75" customHeight="1" x14ac:dyDescent="0.25">
      <c r="A795" s="137"/>
      <c r="B795" s="137"/>
      <c r="C795" s="137"/>
      <c r="D795" s="137"/>
      <c r="E795" s="137"/>
      <c r="F795" s="137"/>
      <c r="G795" s="137"/>
      <c r="H795" s="137"/>
      <c r="I795" s="137"/>
      <c r="J795" s="137"/>
      <c r="K795" s="137"/>
      <c r="L795" s="137"/>
      <c r="M795" s="137"/>
      <c r="N795" s="137"/>
      <c r="O795" s="137"/>
      <c r="P795" s="137"/>
      <c r="Q795" s="137"/>
      <c r="R795" s="137"/>
      <c r="S795" s="137"/>
      <c r="T795" s="137"/>
      <c r="U795" s="137"/>
      <c r="V795" s="137"/>
      <c r="W795" s="137"/>
      <c r="X795" s="137"/>
      <c r="Y795" s="137"/>
      <c r="Z795" s="137"/>
    </row>
    <row r="796" spans="1:26" ht="15.75" customHeight="1" x14ac:dyDescent="0.25">
      <c r="A796" s="137"/>
      <c r="B796" s="137"/>
      <c r="C796" s="137"/>
      <c r="D796" s="137"/>
      <c r="E796" s="137"/>
      <c r="F796" s="137"/>
      <c r="G796" s="137"/>
      <c r="H796" s="137"/>
      <c r="I796" s="137"/>
      <c r="J796" s="137"/>
      <c r="K796" s="137"/>
      <c r="L796" s="137"/>
      <c r="M796" s="137"/>
      <c r="N796" s="137"/>
      <c r="O796" s="137"/>
      <c r="P796" s="137"/>
      <c r="Q796" s="137"/>
      <c r="R796" s="137"/>
      <c r="S796" s="137"/>
      <c r="T796" s="137"/>
      <c r="U796" s="137"/>
      <c r="V796" s="137"/>
      <c r="W796" s="137"/>
      <c r="X796" s="137"/>
      <c r="Y796" s="137"/>
      <c r="Z796" s="137"/>
    </row>
    <row r="797" spans="1:26" ht="15.75" customHeight="1" x14ac:dyDescent="0.25">
      <c r="A797" s="137"/>
      <c r="B797" s="137"/>
      <c r="C797" s="137"/>
      <c r="D797" s="137"/>
      <c r="E797" s="137"/>
      <c r="F797" s="137"/>
      <c r="G797" s="137"/>
      <c r="H797" s="137"/>
      <c r="I797" s="137"/>
      <c r="J797" s="137"/>
      <c r="K797" s="137"/>
      <c r="L797" s="137"/>
      <c r="M797" s="137"/>
      <c r="N797" s="137"/>
      <c r="O797" s="137"/>
      <c r="P797" s="137"/>
      <c r="Q797" s="137"/>
      <c r="R797" s="137"/>
      <c r="S797" s="137"/>
      <c r="T797" s="137"/>
      <c r="U797" s="137"/>
      <c r="V797" s="137"/>
      <c r="W797" s="137"/>
      <c r="X797" s="137"/>
      <c r="Y797" s="137"/>
      <c r="Z797" s="137"/>
    </row>
    <row r="798" spans="1:26" ht="15.75" customHeight="1" x14ac:dyDescent="0.25">
      <c r="A798" s="137"/>
      <c r="B798" s="137"/>
      <c r="C798" s="137"/>
      <c r="D798" s="137"/>
      <c r="E798" s="137"/>
      <c r="F798" s="137"/>
      <c r="G798" s="137"/>
      <c r="H798" s="137"/>
      <c r="I798" s="137"/>
      <c r="J798" s="137"/>
      <c r="K798" s="137"/>
      <c r="L798" s="137"/>
      <c r="M798" s="137"/>
      <c r="N798" s="137"/>
      <c r="O798" s="137"/>
      <c r="P798" s="137"/>
      <c r="Q798" s="137"/>
      <c r="R798" s="137"/>
      <c r="S798" s="137"/>
      <c r="T798" s="137"/>
      <c r="U798" s="137"/>
      <c r="V798" s="137"/>
      <c r="W798" s="137"/>
      <c r="X798" s="137"/>
      <c r="Y798" s="137"/>
      <c r="Z798" s="137"/>
    </row>
    <row r="799" spans="1:26" ht="15.75" customHeight="1" x14ac:dyDescent="0.25">
      <c r="A799" s="137"/>
      <c r="B799" s="137"/>
      <c r="C799" s="137"/>
      <c r="D799" s="137"/>
      <c r="E799" s="137"/>
      <c r="F799" s="137"/>
      <c r="G799" s="137"/>
      <c r="H799" s="137"/>
      <c r="I799" s="137"/>
      <c r="J799" s="137"/>
      <c r="K799" s="137"/>
      <c r="L799" s="137"/>
      <c r="M799" s="137"/>
      <c r="N799" s="137"/>
      <c r="O799" s="137"/>
      <c r="P799" s="137"/>
      <c r="Q799" s="137"/>
      <c r="R799" s="137"/>
      <c r="S799" s="137"/>
      <c r="T799" s="137"/>
      <c r="U799" s="137"/>
      <c r="V799" s="137"/>
      <c r="W799" s="137"/>
      <c r="X799" s="137"/>
      <c r="Y799" s="137"/>
      <c r="Z799" s="137"/>
    </row>
    <row r="800" spans="1:26" ht="15.75" customHeight="1" x14ac:dyDescent="0.25">
      <c r="A800" s="137"/>
      <c r="B800" s="137"/>
      <c r="C800" s="137"/>
      <c r="D800" s="137"/>
      <c r="E800" s="137"/>
      <c r="F800" s="137"/>
      <c r="G800" s="137"/>
      <c r="H800" s="137"/>
      <c r="I800" s="137"/>
      <c r="J800" s="137"/>
      <c r="K800" s="137"/>
      <c r="L800" s="137"/>
      <c r="M800" s="137"/>
      <c r="N800" s="137"/>
      <c r="O800" s="137"/>
      <c r="P800" s="137"/>
      <c r="Q800" s="137"/>
      <c r="R800" s="137"/>
      <c r="S800" s="137"/>
      <c r="T800" s="137"/>
      <c r="U800" s="137"/>
      <c r="V800" s="137"/>
      <c r="W800" s="137"/>
      <c r="X800" s="137"/>
      <c r="Y800" s="137"/>
      <c r="Z800" s="137"/>
    </row>
    <row r="801" spans="1:26" ht="15.75" customHeight="1" x14ac:dyDescent="0.25">
      <c r="A801" s="137"/>
      <c r="B801" s="137"/>
      <c r="C801" s="137"/>
      <c r="D801" s="137"/>
      <c r="E801" s="137"/>
      <c r="F801" s="137"/>
      <c r="G801" s="137"/>
      <c r="H801" s="137"/>
      <c r="I801" s="137"/>
      <c r="J801" s="137"/>
      <c r="K801" s="137"/>
      <c r="L801" s="137"/>
      <c r="M801" s="137"/>
      <c r="N801" s="137"/>
      <c r="O801" s="137"/>
      <c r="P801" s="137"/>
      <c r="Q801" s="137"/>
      <c r="R801" s="137"/>
      <c r="S801" s="137"/>
      <c r="T801" s="137"/>
      <c r="U801" s="137"/>
      <c r="V801" s="137"/>
      <c r="W801" s="137"/>
      <c r="X801" s="137"/>
      <c r="Y801" s="137"/>
      <c r="Z801" s="137"/>
    </row>
    <row r="802" spans="1:26" ht="15.75" customHeight="1" x14ac:dyDescent="0.25">
      <c r="A802" s="137"/>
      <c r="B802" s="137"/>
      <c r="C802" s="137"/>
      <c r="D802" s="137"/>
      <c r="E802" s="137"/>
      <c r="F802" s="137"/>
      <c r="G802" s="137"/>
      <c r="H802" s="137"/>
      <c r="I802" s="137"/>
      <c r="J802" s="137"/>
      <c r="K802" s="137"/>
      <c r="L802" s="137"/>
      <c r="M802" s="137"/>
      <c r="N802" s="137"/>
      <c r="O802" s="137"/>
      <c r="P802" s="137"/>
      <c r="Q802" s="137"/>
      <c r="R802" s="137"/>
      <c r="S802" s="137"/>
      <c r="T802" s="137"/>
      <c r="U802" s="137"/>
      <c r="V802" s="137"/>
      <c r="W802" s="137"/>
      <c r="X802" s="137"/>
      <c r="Y802" s="137"/>
      <c r="Z802" s="137"/>
    </row>
    <row r="803" spans="1:26" ht="15.75" customHeight="1" x14ac:dyDescent="0.25">
      <c r="A803" s="137"/>
      <c r="B803" s="137"/>
      <c r="C803" s="137"/>
      <c r="D803" s="137"/>
      <c r="E803" s="137"/>
      <c r="F803" s="137"/>
      <c r="G803" s="137"/>
      <c r="H803" s="137"/>
      <c r="I803" s="137"/>
      <c r="J803" s="137"/>
      <c r="K803" s="137"/>
      <c r="L803" s="137"/>
      <c r="M803" s="137"/>
      <c r="N803" s="137"/>
      <c r="O803" s="137"/>
      <c r="P803" s="137"/>
      <c r="Q803" s="137"/>
      <c r="R803" s="137"/>
      <c r="S803" s="137"/>
      <c r="T803" s="137"/>
      <c r="U803" s="137"/>
      <c r="V803" s="137"/>
      <c r="W803" s="137"/>
      <c r="X803" s="137"/>
      <c r="Y803" s="137"/>
      <c r="Z803" s="137"/>
    </row>
    <row r="804" spans="1:26" ht="15.75" customHeight="1" x14ac:dyDescent="0.25">
      <c r="A804" s="137"/>
      <c r="B804" s="137"/>
      <c r="C804" s="137"/>
      <c r="D804" s="137"/>
      <c r="E804" s="137"/>
      <c r="F804" s="137"/>
      <c r="G804" s="137"/>
      <c r="H804" s="137"/>
      <c r="I804" s="137"/>
      <c r="J804" s="137"/>
      <c r="K804" s="137"/>
      <c r="L804" s="137"/>
      <c r="M804" s="137"/>
      <c r="N804" s="137"/>
      <c r="O804" s="137"/>
      <c r="P804" s="137"/>
      <c r="Q804" s="137"/>
      <c r="R804" s="137"/>
      <c r="S804" s="137"/>
      <c r="T804" s="137"/>
      <c r="U804" s="137"/>
      <c r="V804" s="137"/>
      <c r="W804" s="137"/>
      <c r="X804" s="137"/>
      <c r="Y804" s="137"/>
      <c r="Z804" s="137"/>
    </row>
    <row r="805" spans="1:26" ht="15.75" customHeight="1" x14ac:dyDescent="0.25">
      <c r="A805" s="137"/>
      <c r="B805" s="137"/>
      <c r="C805" s="137"/>
      <c r="D805" s="137"/>
      <c r="E805" s="137"/>
      <c r="F805" s="137"/>
      <c r="G805" s="137"/>
      <c r="H805" s="137"/>
      <c r="I805" s="137"/>
      <c r="J805" s="137"/>
      <c r="K805" s="137"/>
      <c r="L805" s="137"/>
      <c r="M805" s="137"/>
      <c r="N805" s="137"/>
      <c r="O805" s="137"/>
      <c r="P805" s="137"/>
      <c r="Q805" s="137"/>
      <c r="R805" s="137"/>
      <c r="S805" s="137"/>
      <c r="T805" s="137"/>
      <c r="U805" s="137"/>
      <c r="V805" s="137"/>
      <c r="W805" s="137"/>
      <c r="X805" s="137"/>
      <c r="Y805" s="137"/>
      <c r="Z805" s="137"/>
    </row>
    <row r="806" spans="1:26" ht="15.75" customHeight="1" x14ac:dyDescent="0.25">
      <c r="A806" s="137"/>
      <c r="B806" s="137"/>
      <c r="C806" s="137"/>
      <c r="D806" s="137"/>
      <c r="E806" s="137"/>
      <c r="F806" s="137"/>
      <c r="G806" s="137"/>
      <c r="H806" s="137"/>
      <c r="I806" s="137"/>
      <c r="J806" s="137"/>
      <c r="K806" s="137"/>
      <c r="L806" s="137"/>
      <c r="M806" s="137"/>
      <c r="N806" s="137"/>
      <c r="O806" s="137"/>
      <c r="P806" s="137"/>
      <c r="Q806" s="137"/>
      <c r="R806" s="137"/>
      <c r="S806" s="137"/>
      <c r="T806" s="137"/>
      <c r="U806" s="137"/>
      <c r="V806" s="137"/>
      <c r="W806" s="137"/>
      <c r="X806" s="137"/>
      <c r="Y806" s="137"/>
      <c r="Z806" s="137"/>
    </row>
    <row r="807" spans="1:26" ht="15.75" customHeight="1" x14ac:dyDescent="0.25">
      <c r="A807" s="137"/>
      <c r="B807" s="137"/>
      <c r="C807" s="137"/>
      <c r="D807" s="137"/>
      <c r="E807" s="137"/>
      <c r="F807" s="137"/>
      <c r="G807" s="137"/>
      <c r="H807" s="137"/>
      <c r="I807" s="137"/>
      <c r="J807" s="137"/>
      <c r="K807" s="137"/>
      <c r="L807" s="137"/>
      <c r="M807" s="137"/>
      <c r="N807" s="137"/>
      <c r="O807" s="137"/>
      <c r="P807" s="137"/>
      <c r="Q807" s="137"/>
      <c r="R807" s="137"/>
      <c r="S807" s="137"/>
      <c r="T807" s="137"/>
      <c r="U807" s="137"/>
      <c r="V807" s="137"/>
      <c r="W807" s="137"/>
      <c r="X807" s="137"/>
      <c r="Y807" s="137"/>
      <c r="Z807" s="137"/>
    </row>
    <row r="808" spans="1:26" ht="15.75" customHeight="1" x14ac:dyDescent="0.25">
      <c r="A808" s="137"/>
      <c r="B808" s="137"/>
      <c r="C808" s="137"/>
      <c r="D808" s="137"/>
      <c r="E808" s="137"/>
      <c r="F808" s="137"/>
      <c r="G808" s="137"/>
      <c r="H808" s="137"/>
      <c r="I808" s="137"/>
      <c r="J808" s="137"/>
      <c r="K808" s="137"/>
      <c r="L808" s="137"/>
      <c r="M808" s="137"/>
      <c r="N808" s="137"/>
      <c r="O808" s="137"/>
      <c r="P808" s="137"/>
      <c r="Q808" s="137"/>
      <c r="R808" s="137"/>
      <c r="S808" s="137"/>
      <c r="T808" s="137"/>
      <c r="U808" s="137"/>
      <c r="V808" s="137"/>
      <c r="W808" s="137"/>
      <c r="X808" s="137"/>
      <c r="Y808" s="137"/>
      <c r="Z808" s="137"/>
    </row>
    <row r="809" spans="1:26" ht="15.75" customHeight="1" x14ac:dyDescent="0.25">
      <c r="A809" s="137"/>
      <c r="B809" s="137"/>
      <c r="C809" s="137"/>
      <c r="D809" s="137"/>
      <c r="E809" s="137"/>
      <c r="F809" s="137"/>
      <c r="G809" s="137"/>
      <c r="H809" s="137"/>
      <c r="I809" s="137"/>
      <c r="J809" s="137"/>
      <c r="K809" s="137"/>
      <c r="L809" s="137"/>
      <c r="M809" s="137"/>
      <c r="N809" s="137"/>
      <c r="O809" s="137"/>
      <c r="P809" s="137"/>
      <c r="Q809" s="137"/>
      <c r="R809" s="137"/>
      <c r="S809" s="137"/>
      <c r="T809" s="137"/>
      <c r="U809" s="137"/>
      <c r="V809" s="137"/>
      <c r="W809" s="137"/>
      <c r="X809" s="137"/>
      <c r="Y809" s="137"/>
      <c r="Z809" s="137"/>
    </row>
    <row r="810" spans="1:26" ht="15.75" customHeight="1" x14ac:dyDescent="0.25">
      <c r="A810" s="137"/>
      <c r="B810" s="137"/>
      <c r="C810" s="137"/>
      <c r="D810" s="137"/>
      <c r="E810" s="137"/>
      <c r="F810" s="137"/>
      <c r="G810" s="137"/>
      <c r="H810" s="137"/>
      <c r="I810" s="137"/>
      <c r="J810" s="137"/>
      <c r="K810" s="137"/>
      <c r="L810" s="137"/>
      <c r="M810" s="137"/>
      <c r="N810" s="137"/>
      <c r="O810" s="137"/>
      <c r="P810" s="137"/>
      <c r="Q810" s="137"/>
      <c r="R810" s="137"/>
      <c r="S810" s="137"/>
      <c r="T810" s="137"/>
      <c r="U810" s="137"/>
      <c r="V810" s="137"/>
      <c r="W810" s="137"/>
      <c r="X810" s="137"/>
      <c r="Y810" s="137"/>
      <c r="Z810" s="137"/>
    </row>
    <row r="811" spans="1:26" ht="15.75" customHeight="1" x14ac:dyDescent="0.25">
      <c r="A811" s="137"/>
      <c r="B811" s="137"/>
      <c r="C811" s="137"/>
      <c r="D811" s="137"/>
      <c r="E811" s="137"/>
      <c r="F811" s="137"/>
      <c r="G811" s="137"/>
      <c r="H811" s="137"/>
      <c r="I811" s="137"/>
      <c r="J811" s="137"/>
      <c r="K811" s="137"/>
      <c r="L811" s="137"/>
      <c r="M811" s="137"/>
      <c r="N811" s="137"/>
      <c r="O811" s="137"/>
      <c r="P811" s="137"/>
      <c r="Q811" s="137"/>
      <c r="R811" s="137"/>
      <c r="S811" s="137"/>
      <c r="T811" s="137"/>
      <c r="U811" s="137"/>
      <c r="V811" s="137"/>
      <c r="W811" s="137"/>
      <c r="X811" s="137"/>
      <c r="Y811" s="137"/>
      <c r="Z811" s="137"/>
    </row>
    <row r="812" spans="1:26" ht="15.75" customHeight="1" x14ac:dyDescent="0.25">
      <c r="A812" s="137"/>
      <c r="B812" s="137"/>
      <c r="C812" s="137"/>
      <c r="D812" s="137"/>
      <c r="E812" s="137"/>
      <c r="F812" s="137"/>
      <c r="G812" s="137"/>
      <c r="H812" s="137"/>
      <c r="I812" s="137"/>
      <c r="J812" s="137"/>
      <c r="K812" s="137"/>
      <c r="L812" s="137"/>
      <c r="M812" s="137"/>
      <c r="N812" s="137"/>
      <c r="O812" s="137"/>
      <c r="P812" s="137"/>
      <c r="Q812" s="137"/>
      <c r="R812" s="137"/>
      <c r="S812" s="137"/>
      <c r="T812" s="137"/>
      <c r="U812" s="137"/>
      <c r="V812" s="137"/>
      <c r="W812" s="137"/>
      <c r="X812" s="137"/>
      <c r="Y812" s="137"/>
      <c r="Z812" s="137"/>
    </row>
    <row r="813" spans="1:26" ht="15.75" customHeight="1" x14ac:dyDescent="0.25">
      <c r="A813" s="137"/>
      <c r="B813" s="137"/>
      <c r="C813" s="137"/>
      <c r="D813" s="137"/>
      <c r="E813" s="137"/>
      <c r="F813" s="137"/>
      <c r="G813" s="137"/>
      <c r="H813" s="137"/>
      <c r="I813" s="137"/>
      <c r="J813" s="137"/>
      <c r="K813" s="137"/>
      <c r="L813" s="137"/>
      <c r="M813" s="137"/>
      <c r="N813" s="137"/>
      <c r="O813" s="137"/>
      <c r="P813" s="137"/>
      <c r="Q813" s="137"/>
      <c r="R813" s="137"/>
      <c r="S813" s="137"/>
      <c r="T813" s="137"/>
      <c r="U813" s="137"/>
      <c r="V813" s="137"/>
      <c r="W813" s="137"/>
      <c r="X813" s="137"/>
      <c r="Y813" s="137"/>
      <c r="Z813" s="137"/>
    </row>
    <row r="814" spans="1:26" ht="15.75" customHeight="1" x14ac:dyDescent="0.25">
      <c r="A814" s="137"/>
      <c r="B814" s="137"/>
      <c r="C814" s="137"/>
      <c r="D814" s="137"/>
      <c r="E814" s="137"/>
      <c r="F814" s="137"/>
      <c r="G814" s="137"/>
      <c r="H814" s="137"/>
      <c r="I814" s="137"/>
      <c r="J814" s="137"/>
      <c r="K814" s="137"/>
      <c r="L814" s="137"/>
      <c r="M814" s="137"/>
      <c r="N814" s="137"/>
      <c r="O814" s="137"/>
      <c r="P814" s="137"/>
      <c r="Q814" s="137"/>
      <c r="R814" s="137"/>
      <c r="S814" s="137"/>
      <c r="T814" s="137"/>
      <c r="U814" s="137"/>
      <c r="V814" s="137"/>
      <c r="W814" s="137"/>
      <c r="X814" s="137"/>
      <c r="Y814" s="137"/>
      <c r="Z814" s="137"/>
    </row>
    <row r="815" spans="1:26" ht="15.75" customHeight="1" x14ac:dyDescent="0.25">
      <c r="A815" s="137"/>
      <c r="B815" s="137"/>
      <c r="C815" s="137"/>
      <c r="D815" s="137"/>
      <c r="E815" s="137"/>
      <c r="F815" s="137"/>
      <c r="G815" s="137"/>
      <c r="H815" s="137"/>
      <c r="I815" s="137"/>
      <c r="J815" s="137"/>
      <c r="K815" s="137"/>
      <c r="L815" s="137"/>
      <c r="M815" s="137"/>
      <c r="N815" s="137"/>
      <c r="O815" s="137"/>
      <c r="P815" s="137"/>
      <c r="Q815" s="137"/>
      <c r="R815" s="137"/>
      <c r="S815" s="137"/>
      <c r="T815" s="137"/>
      <c r="U815" s="137"/>
      <c r="V815" s="137"/>
      <c r="W815" s="137"/>
      <c r="X815" s="137"/>
      <c r="Y815" s="137"/>
      <c r="Z815" s="137"/>
    </row>
    <row r="816" spans="1:26" ht="15.75" customHeight="1" x14ac:dyDescent="0.25">
      <c r="A816" s="137"/>
      <c r="B816" s="137"/>
      <c r="C816" s="137"/>
      <c r="D816" s="137"/>
      <c r="E816" s="137"/>
      <c r="F816" s="137"/>
      <c r="G816" s="137"/>
      <c r="H816" s="137"/>
      <c r="I816" s="137"/>
      <c r="J816" s="137"/>
      <c r="K816" s="137"/>
      <c r="L816" s="137"/>
      <c r="M816" s="137"/>
      <c r="N816" s="137"/>
      <c r="O816" s="137"/>
      <c r="P816" s="137"/>
      <c r="Q816" s="137"/>
      <c r="R816" s="137"/>
      <c r="S816" s="137"/>
      <c r="T816" s="137"/>
      <c r="U816" s="137"/>
      <c r="V816" s="137"/>
      <c r="W816" s="137"/>
      <c r="X816" s="137"/>
      <c r="Y816" s="137"/>
      <c r="Z816" s="137"/>
    </row>
    <row r="817" spans="1:26" ht="15.75" customHeight="1" x14ac:dyDescent="0.25">
      <c r="A817" s="137"/>
      <c r="B817" s="137"/>
      <c r="C817" s="137"/>
      <c r="D817" s="137"/>
      <c r="E817" s="137"/>
      <c r="F817" s="137"/>
      <c r="G817" s="137"/>
      <c r="H817" s="137"/>
      <c r="I817" s="137"/>
      <c r="J817" s="137"/>
      <c r="K817" s="137"/>
      <c r="L817" s="137"/>
      <c r="M817" s="137"/>
      <c r="N817" s="137"/>
      <c r="O817" s="137"/>
      <c r="P817" s="137"/>
      <c r="Q817" s="137"/>
      <c r="R817" s="137"/>
      <c r="S817" s="137"/>
      <c r="T817" s="137"/>
      <c r="U817" s="137"/>
      <c r="V817" s="137"/>
      <c r="W817" s="137"/>
      <c r="X817" s="137"/>
      <c r="Y817" s="137"/>
      <c r="Z817" s="137"/>
    </row>
    <row r="818" spans="1:26" ht="15.75" customHeight="1" x14ac:dyDescent="0.25">
      <c r="A818" s="137"/>
      <c r="B818" s="137"/>
      <c r="C818" s="137"/>
      <c r="D818" s="137"/>
      <c r="E818" s="137"/>
      <c r="F818" s="137"/>
      <c r="G818" s="137"/>
      <c r="H818" s="137"/>
      <c r="I818" s="137"/>
      <c r="J818" s="137"/>
      <c r="K818" s="137"/>
      <c r="L818" s="137"/>
      <c r="M818" s="137"/>
      <c r="N818" s="137"/>
      <c r="O818" s="137"/>
      <c r="P818" s="137"/>
      <c r="Q818" s="137"/>
      <c r="R818" s="137"/>
      <c r="S818" s="137"/>
      <c r="T818" s="137"/>
      <c r="U818" s="137"/>
      <c r="V818" s="137"/>
      <c r="W818" s="137"/>
      <c r="X818" s="137"/>
      <c r="Y818" s="137"/>
      <c r="Z818" s="137"/>
    </row>
    <row r="819" spans="1:26" ht="15.75" customHeight="1" x14ac:dyDescent="0.25">
      <c r="A819" s="137"/>
      <c r="B819" s="137"/>
      <c r="C819" s="137"/>
      <c r="D819" s="137"/>
      <c r="E819" s="137"/>
      <c r="F819" s="137"/>
      <c r="G819" s="137"/>
      <c r="H819" s="137"/>
      <c r="I819" s="137"/>
      <c r="J819" s="137"/>
      <c r="K819" s="137"/>
      <c r="L819" s="137"/>
      <c r="M819" s="137"/>
      <c r="N819" s="137"/>
      <c r="O819" s="137"/>
      <c r="P819" s="137"/>
      <c r="Q819" s="137"/>
      <c r="R819" s="137"/>
      <c r="S819" s="137"/>
      <c r="T819" s="137"/>
      <c r="U819" s="137"/>
      <c r="V819" s="137"/>
      <c r="W819" s="137"/>
      <c r="X819" s="137"/>
      <c r="Y819" s="137"/>
      <c r="Z819" s="137"/>
    </row>
    <row r="820" spans="1:26" ht="15.75" customHeight="1" x14ac:dyDescent="0.25">
      <c r="A820" s="137"/>
      <c r="B820" s="137"/>
      <c r="C820" s="137"/>
      <c r="D820" s="137"/>
      <c r="E820" s="137"/>
      <c r="F820" s="137"/>
      <c r="G820" s="137"/>
      <c r="H820" s="137"/>
      <c r="I820" s="137"/>
      <c r="J820" s="137"/>
      <c r="K820" s="137"/>
      <c r="L820" s="137"/>
      <c r="M820" s="137"/>
      <c r="N820" s="137"/>
      <c r="O820" s="137"/>
      <c r="P820" s="137"/>
      <c r="Q820" s="137"/>
      <c r="R820" s="137"/>
      <c r="S820" s="137"/>
      <c r="T820" s="137"/>
      <c r="U820" s="137"/>
      <c r="V820" s="137"/>
      <c r="W820" s="137"/>
      <c r="X820" s="137"/>
      <c r="Y820" s="137"/>
      <c r="Z820" s="137"/>
    </row>
    <row r="821" spans="1:26" ht="15.75" customHeight="1" x14ac:dyDescent="0.25">
      <c r="A821" s="137"/>
      <c r="B821" s="137"/>
      <c r="C821" s="137"/>
      <c r="D821" s="137"/>
      <c r="E821" s="137"/>
      <c r="F821" s="137"/>
      <c r="G821" s="137"/>
      <c r="H821" s="137"/>
      <c r="I821" s="137"/>
      <c r="J821" s="137"/>
      <c r="K821" s="137"/>
      <c r="L821" s="137"/>
      <c r="M821" s="137"/>
      <c r="N821" s="137"/>
      <c r="O821" s="137"/>
      <c r="P821" s="137"/>
      <c r="Q821" s="137"/>
      <c r="R821" s="137"/>
      <c r="S821" s="137"/>
      <c r="T821" s="137"/>
      <c r="U821" s="137"/>
      <c r="V821" s="137"/>
      <c r="W821" s="137"/>
      <c r="X821" s="137"/>
      <c r="Y821" s="137"/>
      <c r="Z821" s="137"/>
    </row>
    <row r="822" spans="1:26" ht="15.75" customHeight="1" x14ac:dyDescent="0.25">
      <c r="A822" s="137"/>
      <c r="B822" s="137"/>
      <c r="C822" s="137"/>
      <c r="D822" s="137"/>
      <c r="E822" s="137"/>
      <c r="F822" s="137"/>
      <c r="G822" s="137"/>
      <c r="H822" s="137"/>
      <c r="I822" s="137"/>
      <c r="J822" s="137"/>
      <c r="K822" s="137"/>
      <c r="L822" s="137"/>
      <c r="M822" s="137"/>
      <c r="N822" s="137"/>
      <c r="O822" s="137"/>
      <c r="P822" s="137"/>
      <c r="Q822" s="137"/>
      <c r="R822" s="137"/>
      <c r="S822" s="137"/>
      <c r="T822" s="137"/>
      <c r="U822" s="137"/>
      <c r="V822" s="137"/>
      <c r="W822" s="137"/>
      <c r="X822" s="137"/>
      <c r="Y822" s="137"/>
      <c r="Z822" s="137"/>
    </row>
    <row r="823" spans="1:26" ht="15.75" customHeight="1" x14ac:dyDescent="0.25">
      <c r="A823" s="137"/>
      <c r="B823" s="137"/>
      <c r="C823" s="137"/>
      <c r="D823" s="137"/>
      <c r="E823" s="137"/>
      <c r="F823" s="137"/>
      <c r="G823" s="137"/>
      <c r="H823" s="137"/>
      <c r="I823" s="137"/>
      <c r="J823" s="137"/>
      <c r="K823" s="137"/>
      <c r="L823" s="137"/>
      <c r="M823" s="137"/>
      <c r="N823" s="137"/>
      <c r="O823" s="137"/>
      <c r="P823" s="137"/>
      <c r="Q823" s="137"/>
      <c r="R823" s="137"/>
      <c r="S823" s="137"/>
      <c r="T823" s="137"/>
      <c r="U823" s="137"/>
      <c r="V823" s="137"/>
      <c r="W823" s="137"/>
      <c r="X823" s="137"/>
      <c r="Y823" s="137"/>
      <c r="Z823" s="137"/>
    </row>
    <row r="824" spans="1:26" ht="15.75" customHeight="1" x14ac:dyDescent="0.25">
      <c r="A824" s="137"/>
      <c r="B824" s="137"/>
      <c r="C824" s="137"/>
      <c r="D824" s="137"/>
      <c r="E824" s="137"/>
      <c r="F824" s="137"/>
      <c r="G824" s="137"/>
      <c r="H824" s="137"/>
      <c r="I824" s="137"/>
      <c r="J824" s="137"/>
      <c r="K824" s="137"/>
      <c r="L824" s="137"/>
      <c r="M824" s="137"/>
      <c r="N824" s="137"/>
      <c r="O824" s="137"/>
      <c r="P824" s="137"/>
      <c r="Q824" s="137"/>
      <c r="R824" s="137"/>
      <c r="S824" s="137"/>
      <c r="T824" s="137"/>
      <c r="U824" s="137"/>
      <c r="V824" s="137"/>
      <c r="W824" s="137"/>
      <c r="X824" s="137"/>
      <c r="Y824" s="137"/>
      <c r="Z824" s="137"/>
    </row>
    <row r="825" spans="1:26" ht="15.75" customHeight="1" x14ac:dyDescent="0.25">
      <c r="A825" s="137"/>
      <c r="B825" s="137"/>
      <c r="C825" s="137"/>
      <c r="D825" s="137"/>
      <c r="E825" s="137"/>
      <c r="F825" s="137"/>
      <c r="G825" s="137"/>
      <c r="H825" s="137"/>
      <c r="I825" s="137"/>
      <c r="J825" s="137"/>
      <c r="K825" s="137"/>
      <c r="L825" s="137"/>
      <c r="M825" s="137"/>
      <c r="N825" s="137"/>
      <c r="O825" s="137"/>
      <c r="P825" s="137"/>
      <c r="Q825" s="137"/>
      <c r="R825" s="137"/>
      <c r="S825" s="137"/>
      <c r="T825" s="137"/>
      <c r="U825" s="137"/>
      <c r="V825" s="137"/>
      <c r="W825" s="137"/>
      <c r="X825" s="137"/>
      <c r="Y825" s="137"/>
      <c r="Z825" s="137"/>
    </row>
    <row r="826" spans="1:26" ht="15.75" customHeight="1" x14ac:dyDescent="0.25">
      <c r="A826" s="137"/>
      <c r="B826" s="137"/>
      <c r="C826" s="137"/>
      <c r="D826" s="137"/>
      <c r="E826" s="137"/>
      <c r="F826" s="137"/>
      <c r="G826" s="137"/>
      <c r="H826" s="137"/>
      <c r="I826" s="137"/>
      <c r="J826" s="137"/>
      <c r="K826" s="137"/>
      <c r="L826" s="137"/>
      <c r="M826" s="137"/>
      <c r="N826" s="137"/>
      <c r="O826" s="137"/>
      <c r="P826" s="137"/>
      <c r="Q826" s="137"/>
      <c r="R826" s="137"/>
      <c r="S826" s="137"/>
      <c r="T826" s="137"/>
      <c r="U826" s="137"/>
      <c r="V826" s="137"/>
      <c r="W826" s="137"/>
      <c r="X826" s="137"/>
      <c r="Y826" s="137"/>
      <c r="Z826" s="137"/>
    </row>
    <row r="827" spans="1:26" ht="15.75" customHeight="1" x14ac:dyDescent="0.25">
      <c r="A827" s="137"/>
      <c r="B827" s="137"/>
      <c r="C827" s="137"/>
      <c r="D827" s="137"/>
      <c r="E827" s="137"/>
      <c r="F827" s="137"/>
      <c r="G827" s="137"/>
      <c r="H827" s="137"/>
      <c r="I827" s="137"/>
      <c r="J827" s="137"/>
      <c r="K827" s="137"/>
      <c r="L827" s="137"/>
      <c r="M827" s="137"/>
      <c r="N827" s="137"/>
      <c r="O827" s="137"/>
      <c r="P827" s="137"/>
      <c r="Q827" s="137"/>
      <c r="R827" s="137"/>
      <c r="S827" s="137"/>
      <c r="T827" s="137"/>
      <c r="U827" s="137"/>
      <c r="V827" s="137"/>
      <c r="W827" s="137"/>
      <c r="X827" s="137"/>
      <c r="Y827" s="137"/>
      <c r="Z827" s="137"/>
    </row>
    <row r="828" spans="1:26" ht="15.75" customHeight="1" x14ac:dyDescent="0.25">
      <c r="A828" s="137"/>
      <c r="B828" s="137"/>
      <c r="C828" s="137"/>
      <c r="D828" s="137"/>
      <c r="E828" s="137"/>
      <c r="F828" s="137"/>
      <c r="G828" s="137"/>
      <c r="H828" s="137"/>
      <c r="I828" s="137"/>
      <c r="J828" s="137"/>
      <c r="K828" s="137"/>
      <c r="L828" s="137"/>
      <c r="M828" s="137"/>
      <c r="N828" s="137"/>
      <c r="O828" s="137"/>
      <c r="P828" s="137"/>
      <c r="Q828" s="137"/>
      <c r="R828" s="137"/>
      <c r="S828" s="137"/>
      <c r="T828" s="137"/>
      <c r="U828" s="137"/>
      <c r="V828" s="137"/>
      <c r="W828" s="137"/>
      <c r="X828" s="137"/>
      <c r="Y828" s="137"/>
      <c r="Z828" s="137"/>
    </row>
    <row r="829" spans="1:26" ht="15.75" customHeight="1" x14ac:dyDescent="0.25">
      <c r="A829" s="137"/>
      <c r="B829" s="137"/>
      <c r="C829" s="137"/>
      <c r="D829" s="137"/>
      <c r="E829" s="137"/>
      <c r="F829" s="137"/>
      <c r="G829" s="137"/>
      <c r="H829" s="137"/>
      <c r="I829" s="137"/>
      <c r="J829" s="137"/>
      <c r="K829" s="137"/>
      <c r="L829" s="137"/>
      <c r="M829" s="137"/>
      <c r="N829" s="137"/>
      <c r="O829" s="137"/>
      <c r="P829" s="137"/>
      <c r="Q829" s="137"/>
      <c r="R829" s="137"/>
      <c r="S829" s="137"/>
      <c r="T829" s="137"/>
      <c r="U829" s="137"/>
      <c r="V829" s="137"/>
      <c r="W829" s="137"/>
      <c r="X829" s="137"/>
      <c r="Y829" s="137"/>
      <c r="Z829" s="137"/>
    </row>
    <row r="830" spans="1:26" ht="15.75" customHeight="1" x14ac:dyDescent="0.25">
      <c r="A830" s="137"/>
      <c r="B830" s="137"/>
      <c r="C830" s="137"/>
      <c r="D830" s="137"/>
      <c r="E830" s="137"/>
      <c r="F830" s="137"/>
      <c r="G830" s="137"/>
      <c r="H830" s="137"/>
      <c r="I830" s="137"/>
      <c r="J830" s="137"/>
      <c r="K830" s="137"/>
      <c r="L830" s="137"/>
      <c r="M830" s="137"/>
      <c r="N830" s="137"/>
      <c r="O830" s="137"/>
      <c r="P830" s="137"/>
      <c r="Q830" s="137"/>
      <c r="R830" s="137"/>
      <c r="S830" s="137"/>
      <c r="T830" s="137"/>
      <c r="U830" s="137"/>
      <c r="V830" s="137"/>
      <c r="W830" s="137"/>
      <c r="X830" s="137"/>
      <c r="Y830" s="137"/>
      <c r="Z830" s="137"/>
    </row>
    <row r="831" spans="1:26" ht="15.75" customHeight="1" x14ac:dyDescent="0.25">
      <c r="A831" s="137"/>
      <c r="B831" s="137"/>
      <c r="C831" s="137"/>
      <c r="D831" s="137"/>
      <c r="E831" s="137"/>
      <c r="F831" s="137"/>
      <c r="G831" s="137"/>
      <c r="H831" s="137"/>
      <c r="I831" s="137"/>
      <c r="J831" s="137"/>
      <c r="K831" s="137"/>
      <c r="L831" s="137"/>
      <c r="M831" s="137"/>
      <c r="N831" s="137"/>
      <c r="O831" s="137"/>
      <c r="P831" s="137"/>
      <c r="Q831" s="137"/>
      <c r="R831" s="137"/>
      <c r="S831" s="137"/>
      <c r="T831" s="137"/>
      <c r="U831" s="137"/>
      <c r="V831" s="137"/>
      <c r="W831" s="137"/>
      <c r="X831" s="137"/>
      <c r="Y831" s="137"/>
      <c r="Z831" s="137"/>
    </row>
    <row r="832" spans="1:26" ht="15.75" customHeight="1" x14ac:dyDescent="0.25">
      <c r="A832" s="137"/>
      <c r="B832" s="137"/>
      <c r="C832" s="137"/>
      <c r="D832" s="137"/>
      <c r="E832" s="137"/>
      <c r="F832" s="137"/>
      <c r="G832" s="137"/>
      <c r="H832" s="137"/>
      <c r="I832" s="137"/>
      <c r="J832" s="137"/>
      <c r="K832" s="137"/>
      <c r="L832" s="137"/>
      <c r="M832" s="137"/>
      <c r="N832" s="137"/>
      <c r="O832" s="137"/>
      <c r="P832" s="137"/>
      <c r="Q832" s="137"/>
      <c r="R832" s="137"/>
      <c r="S832" s="137"/>
      <c r="T832" s="137"/>
      <c r="U832" s="137"/>
      <c r="V832" s="137"/>
      <c r="W832" s="137"/>
      <c r="X832" s="137"/>
      <c r="Y832" s="137"/>
      <c r="Z832" s="137"/>
    </row>
    <row r="833" spans="1:26" ht="15.75" customHeight="1" x14ac:dyDescent="0.25">
      <c r="A833" s="137"/>
      <c r="B833" s="137"/>
      <c r="C833" s="137"/>
      <c r="D833" s="137"/>
      <c r="E833" s="137"/>
      <c r="F833" s="137"/>
      <c r="G833" s="137"/>
      <c r="H833" s="137"/>
      <c r="I833" s="137"/>
      <c r="J833" s="137"/>
      <c r="K833" s="137"/>
      <c r="L833" s="137"/>
      <c r="M833" s="137"/>
      <c r="N833" s="137"/>
      <c r="O833" s="137"/>
      <c r="P833" s="137"/>
      <c r="Q833" s="137"/>
      <c r="R833" s="137"/>
      <c r="S833" s="137"/>
      <c r="T833" s="137"/>
      <c r="U833" s="137"/>
      <c r="V833" s="137"/>
      <c r="W833" s="137"/>
      <c r="X833" s="137"/>
      <c r="Y833" s="137"/>
      <c r="Z833" s="137"/>
    </row>
    <row r="834" spans="1:26" ht="15.75" customHeight="1" x14ac:dyDescent="0.25">
      <c r="A834" s="137"/>
      <c r="B834" s="137"/>
      <c r="C834" s="137"/>
      <c r="D834" s="137"/>
      <c r="E834" s="137"/>
      <c r="F834" s="137"/>
      <c r="G834" s="137"/>
      <c r="H834" s="137"/>
      <c r="I834" s="137"/>
      <c r="J834" s="137"/>
      <c r="K834" s="137"/>
      <c r="L834" s="137"/>
      <c r="M834" s="137"/>
      <c r="N834" s="137"/>
      <c r="O834" s="137"/>
      <c r="P834" s="137"/>
      <c r="Q834" s="137"/>
      <c r="R834" s="137"/>
      <c r="S834" s="137"/>
      <c r="T834" s="137"/>
      <c r="U834" s="137"/>
      <c r="V834" s="137"/>
      <c r="W834" s="137"/>
      <c r="X834" s="137"/>
      <c r="Y834" s="137"/>
      <c r="Z834" s="137"/>
    </row>
    <row r="835" spans="1:26" ht="15.75" customHeight="1" x14ac:dyDescent="0.25">
      <c r="A835" s="137"/>
      <c r="B835" s="137"/>
      <c r="C835" s="137"/>
      <c r="D835" s="137"/>
      <c r="E835" s="137"/>
      <c r="F835" s="137"/>
      <c r="G835" s="137"/>
      <c r="H835" s="137"/>
      <c r="I835" s="137"/>
      <c r="J835" s="137"/>
      <c r="K835" s="137"/>
      <c r="L835" s="137"/>
      <c r="M835" s="137"/>
      <c r="N835" s="137"/>
      <c r="O835" s="137"/>
      <c r="P835" s="137"/>
      <c r="Q835" s="137"/>
      <c r="R835" s="137"/>
      <c r="S835" s="137"/>
      <c r="T835" s="137"/>
      <c r="U835" s="137"/>
      <c r="V835" s="137"/>
      <c r="W835" s="137"/>
      <c r="X835" s="137"/>
      <c r="Y835" s="137"/>
      <c r="Z835" s="137"/>
    </row>
    <row r="836" spans="1:26" ht="15.75" customHeight="1" x14ac:dyDescent="0.25">
      <c r="A836" s="137"/>
      <c r="B836" s="137"/>
      <c r="C836" s="137"/>
      <c r="D836" s="137"/>
      <c r="E836" s="137"/>
      <c r="F836" s="137"/>
      <c r="G836" s="137"/>
      <c r="H836" s="137"/>
      <c r="I836" s="137"/>
      <c r="J836" s="137"/>
      <c r="K836" s="137"/>
      <c r="L836" s="137"/>
      <c r="M836" s="137"/>
      <c r="N836" s="137"/>
      <c r="O836" s="137"/>
      <c r="P836" s="137"/>
      <c r="Q836" s="137"/>
      <c r="R836" s="137"/>
      <c r="S836" s="137"/>
      <c r="T836" s="137"/>
      <c r="U836" s="137"/>
      <c r="V836" s="137"/>
      <c r="W836" s="137"/>
      <c r="X836" s="137"/>
      <c r="Y836" s="137"/>
      <c r="Z836" s="137"/>
    </row>
    <row r="837" spans="1:26" ht="15.75" customHeight="1" x14ac:dyDescent="0.25">
      <c r="A837" s="137"/>
      <c r="B837" s="137"/>
      <c r="C837" s="137"/>
      <c r="D837" s="137"/>
      <c r="E837" s="137"/>
      <c r="F837" s="137"/>
      <c r="G837" s="137"/>
      <c r="H837" s="137"/>
      <c r="I837" s="137"/>
      <c r="J837" s="137"/>
      <c r="K837" s="137"/>
      <c r="L837" s="137"/>
      <c r="M837" s="137"/>
      <c r="N837" s="137"/>
      <c r="O837" s="137"/>
      <c r="P837" s="137"/>
      <c r="Q837" s="137"/>
      <c r="R837" s="137"/>
      <c r="S837" s="137"/>
      <c r="T837" s="137"/>
      <c r="U837" s="137"/>
      <c r="V837" s="137"/>
      <c r="W837" s="137"/>
      <c r="X837" s="137"/>
      <c r="Y837" s="137"/>
      <c r="Z837" s="137"/>
    </row>
    <row r="838" spans="1:26" ht="15.75" customHeight="1" x14ac:dyDescent="0.25">
      <c r="A838" s="137"/>
      <c r="B838" s="137"/>
      <c r="C838" s="137"/>
      <c r="D838" s="137"/>
      <c r="E838" s="137"/>
      <c r="F838" s="137"/>
      <c r="G838" s="137"/>
      <c r="H838" s="137"/>
      <c r="I838" s="137"/>
      <c r="J838" s="137"/>
      <c r="K838" s="137"/>
      <c r="L838" s="137"/>
      <c r="M838" s="137"/>
      <c r="N838" s="137"/>
      <c r="O838" s="137"/>
      <c r="P838" s="137"/>
      <c r="Q838" s="137"/>
      <c r="R838" s="137"/>
      <c r="S838" s="137"/>
      <c r="T838" s="137"/>
      <c r="U838" s="137"/>
      <c r="V838" s="137"/>
      <c r="W838" s="137"/>
      <c r="X838" s="137"/>
      <c r="Y838" s="137"/>
      <c r="Z838" s="137"/>
    </row>
    <row r="839" spans="1:26" ht="15.75" customHeight="1" x14ac:dyDescent="0.25">
      <c r="A839" s="137"/>
      <c r="B839" s="137"/>
      <c r="C839" s="137"/>
      <c r="D839" s="137"/>
      <c r="E839" s="137"/>
      <c r="F839" s="137"/>
      <c r="G839" s="137"/>
      <c r="H839" s="137"/>
      <c r="I839" s="137"/>
      <c r="J839" s="137"/>
      <c r="K839" s="137"/>
      <c r="L839" s="137"/>
      <c r="M839" s="137"/>
      <c r="N839" s="137"/>
      <c r="O839" s="137"/>
      <c r="P839" s="137"/>
      <c r="Q839" s="137"/>
      <c r="R839" s="137"/>
      <c r="S839" s="137"/>
      <c r="T839" s="137"/>
      <c r="U839" s="137"/>
      <c r="V839" s="137"/>
      <c r="W839" s="137"/>
      <c r="X839" s="137"/>
      <c r="Y839" s="137"/>
      <c r="Z839" s="137"/>
    </row>
    <row r="840" spans="1:26" ht="15.75" customHeight="1" x14ac:dyDescent="0.25">
      <c r="A840" s="137"/>
      <c r="B840" s="137"/>
      <c r="C840" s="137"/>
      <c r="D840" s="137"/>
      <c r="E840" s="137"/>
      <c r="F840" s="137"/>
      <c r="G840" s="137"/>
      <c r="H840" s="137"/>
      <c r="I840" s="137"/>
      <c r="J840" s="137"/>
      <c r="K840" s="137"/>
      <c r="L840" s="137"/>
      <c r="M840" s="137"/>
      <c r="N840" s="137"/>
      <c r="O840" s="137"/>
      <c r="P840" s="137"/>
      <c r="Q840" s="137"/>
      <c r="R840" s="137"/>
      <c r="S840" s="137"/>
      <c r="T840" s="137"/>
      <c r="U840" s="137"/>
      <c r="V840" s="137"/>
      <c r="W840" s="137"/>
      <c r="X840" s="137"/>
      <c r="Y840" s="137"/>
      <c r="Z840" s="137"/>
    </row>
    <row r="841" spans="1:26" ht="15.75" customHeight="1" x14ac:dyDescent="0.25">
      <c r="A841" s="137"/>
      <c r="B841" s="137"/>
      <c r="C841" s="137"/>
      <c r="D841" s="137"/>
      <c r="E841" s="137"/>
      <c r="F841" s="137"/>
      <c r="G841" s="137"/>
      <c r="H841" s="137"/>
      <c r="I841" s="137"/>
      <c r="J841" s="137"/>
      <c r="K841" s="137"/>
      <c r="L841" s="137"/>
      <c r="M841" s="137"/>
      <c r="N841" s="137"/>
      <c r="O841" s="137"/>
      <c r="P841" s="137"/>
      <c r="Q841" s="137"/>
      <c r="R841" s="137"/>
      <c r="S841" s="137"/>
      <c r="T841" s="137"/>
      <c r="U841" s="137"/>
      <c r="V841" s="137"/>
      <c r="W841" s="137"/>
      <c r="X841" s="137"/>
      <c r="Y841" s="137"/>
      <c r="Z841" s="137"/>
    </row>
    <row r="842" spans="1:26" ht="15.75" customHeight="1" x14ac:dyDescent="0.25">
      <c r="A842" s="137"/>
      <c r="B842" s="137"/>
      <c r="C842" s="137"/>
      <c r="D842" s="137"/>
      <c r="E842" s="137"/>
      <c r="F842" s="137"/>
      <c r="G842" s="137"/>
      <c r="H842" s="137"/>
      <c r="I842" s="137"/>
      <c r="J842" s="137"/>
      <c r="K842" s="137"/>
      <c r="L842" s="137"/>
      <c r="M842" s="137"/>
      <c r="N842" s="137"/>
      <c r="O842" s="137"/>
      <c r="P842" s="137"/>
      <c r="Q842" s="137"/>
      <c r="R842" s="137"/>
      <c r="S842" s="137"/>
      <c r="T842" s="137"/>
      <c r="U842" s="137"/>
      <c r="V842" s="137"/>
      <c r="W842" s="137"/>
      <c r="X842" s="137"/>
      <c r="Y842" s="137"/>
      <c r="Z842" s="137"/>
    </row>
    <row r="843" spans="1:26" ht="15.75" customHeight="1" x14ac:dyDescent="0.25">
      <c r="A843" s="137"/>
      <c r="B843" s="137"/>
      <c r="C843" s="137"/>
      <c r="D843" s="137"/>
      <c r="E843" s="137"/>
      <c r="F843" s="137"/>
      <c r="G843" s="137"/>
      <c r="H843" s="137"/>
      <c r="I843" s="137"/>
      <c r="J843" s="137"/>
      <c r="K843" s="137"/>
      <c r="L843" s="137"/>
      <c r="M843" s="137"/>
      <c r="N843" s="137"/>
      <c r="O843" s="137"/>
      <c r="P843" s="137"/>
      <c r="Q843" s="137"/>
      <c r="R843" s="137"/>
      <c r="S843" s="137"/>
      <c r="T843" s="137"/>
      <c r="U843" s="137"/>
      <c r="V843" s="137"/>
      <c r="W843" s="137"/>
      <c r="X843" s="137"/>
      <c r="Y843" s="137"/>
      <c r="Z843" s="137"/>
    </row>
    <row r="844" spans="1:26" ht="15.75" customHeight="1" x14ac:dyDescent="0.25">
      <c r="A844" s="137"/>
      <c r="B844" s="137"/>
      <c r="C844" s="137"/>
      <c r="D844" s="137"/>
      <c r="E844" s="137"/>
      <c r="F844" s="137"/>
      <c r="G844" s="137"/>
      <c r="H844" s="137"/>
      <c r="I844" s="137"/>
      <c r="J844" s="137"/>
      <c r="K844" s="137"/>
      <c r="L844" s="137"/>
      <c r="M844" s="137"/>
      <c r="N844" s="137"/>
      <c r="O844" s="137"/>
      <c r="P844" s="137"/>
      <c r="Q844" s="137"/>
      <c r="R844" s="137"/>
      <c r="S844" s="137"/>
      <c r="T844" s="137"/>
      <c r="U844" s="137"/>
      <c r="V844" s="137"/>
      <c r="W844" s="137"/>
      <c r="X844" s="137"/>
      <c r="Y844" s="137"/>
      <c r="Z844" s="137"/>
    </row>
    <row r="845" spans="1:26" ht="15.75" customHeight="1" x14ac:dyDescent="0.25">
      <c r="A845" s="137"/>
      <c r="B845" s="137"/>
      <c r="C845" s="137"/>
      <c r="D845" s="137"/>
      <c r="E845" s="137"/>
      <c r="F845" s="137"/>
      <c r="G845" s="137"/>
      <c r="H845" s="137"/>
      <c r="I845" s="137"/>
      <c r="J845" s="137"/>
      <c r="K845" s="137"/>
      <c r="L845" s="137"/>
      <c r="M845" s="137"/>
      <c r="N845" s="137"/>
      <c r="O845" s="137"/>
      <c r="P845" s="137"/>
      <c r="Q845" s="137"/>
      <c r="R845" s="137"/>
      <c r="S845" s="137"/>
      <c r="T845" s="137"/>
      <c r="U845" s="137"/>
      <c r="V845" s="137"/>
      <c r="W845" s="137"/>
      <c r="X845" s="137"/>
      <c r="Y845" s="137"/>
      <c r="Z845" s="137"/>
    </row>
    <row r="846" spans="1:26" ht="15.75" customHeight="1" x14ac:dyDescent="0.25">
      <c r="A846" s="137"/>
      <c r="B846" s="137"/>
      <c r="C846" s="137"/>
      <c r="D846" s="137"/>
      <c r="E846" s="137"/>
      <c r="F846" s="137"/>
      <c r="G846" s="137"/>
      <c r="H846" s="137"/>
      <c r="I846" s="137"/>
      <c r="J846" s="137"/>
      <c r="K846" s="137"/>
      <c r="L846" s="137"/>
      <c r="M846" s="137"/>
      <c r="N846" s="137"/>
      <c r="O846" s="137"/>
      <c r="P846" s="137"/>
      <c r="Q846" s="137"/>
      <c r="R846" s="137"/>
      <c r="S846" s="137"/>
      <c r="T846" s="137"/>
      <c r="U846" s="137"/>
      <c r="V846" s="137"/>
      <c r="W846" s="137"/>
      <c r="X846" s="137"/>
      <c r="Y846" s="137"/>
      <c r="Z846" s="137"/>
    </row>
    <row r="847" spans="1:26" ht="15.75" customHeight="1" x14ac:dyDescent="0.25">
      <c r="A847" s="137"/>
      <c r="B847" s="137"/>
      <c r="C847" s="137"/>
      <c r="D847" s="137"/>
      <c r="E847" s="137"/>
      <c r="F847" s="137"/>
      <c r="G847" s="137"/>
      <c r="H847" s="137"/>
      <c r="I847" s="137"/>
      <c r="J847" s="137"/>
      <c r="K847" s="137"/>
      <c r="L847" s="137"/>
      <c r="M847" s="137"/>
      <c r="N847" s="137"/>
      <c r="O847" s="137"/>
      <c r="P847" s="137"/>
      <c r="Q847" s="137"/>
      <c r="R847" s="137"/>
      <c r="S847" s="137"/>
      <c r="T847" s="137"/>
      <c r="U847" s="137"/>
      <c r="V847" s="137"/>
      <c r="W847" s="137"/>
      <c r="X847" s="137"/>
      <c r="Y847" s="137"/>
      <c r="Z847" s="137"/>
    </row>
    <row r="848" spans="1:26" ht="15.75" customHeight="1" x14ac:dyDescent="0.25">
      <c r="A848" s="137"/>
      <c r="B848" s="137"/>
      <c r="C848" s="137"/>
      <c r="D848" s="137"/>
      <c r="E848" s="137"/>
      <c r="F848" s="137"/>
      <c r="G848" s="137"/>
      <c r="H848" s="137"/>
      <c r="I848" s="137"/>
      <c r="J848" s="137"/>
      <c r="K848" s="137"/>
      <c r="L848" s="137"/>
      <c r="M848" s="137"/>
      <c r="N848" s="137"/>
      <c r="O848" s="137"/>
      <c r="P848" s="137"/>
      <c r="Q848" s="137"/>
      <c r="R848" s="137"/>
      <c r="S848" s="137"/>
      <c r="T848" s="137"/>
      <c r="U848" s="137"/>
      <c r="V848" s="137"/>
      <c r="W848" s="137"/>
      <c r="X848" s="137"/>
      <c r="Y848" s="137"/>
      <c r="Z848" s="137"/>
    </row>
    <row r="849" spans="1:26" ht="15.75" customHeight="1" x14ac:dyDescent="0.25">
      <c r="A849" s="137"/>
      <c r="B849" s="137"/>
      <c r="C849" s="137"/>
      <c r="D849" s="137"/>
      <c r="E849" s="137"/>
      <c r="F849" s="137"/>
      <c r="G849" s="137"/>
      <c r="H849" s="137"/>
      <c r="I849" s="137"/>
      <c r="J849" s="137"/>
      <c r="K849" s="137"/>
      <c r="L849" s="137"/>
      <c r="M849" s="137"/>
      <c r="N849" s="137"/>
      <c r="O849" s="137"/>
      <c r="P849" s="137"/>
      <c r="Q849" s="137"/>
      <c r="R849" s="137"/>
      <c r="S849" s="137"/>
      <c r="T849" s="137"/>
      <c r="U849" s="137"/>
      <c r="V849" s="137"/>
      <c r="W849" s="137"/>
      <c r="X849" s="137"/>
      <c r="Y849" s="137"/>
      <c r="Z849" s="137"/>
    </row>
    <row r="850" spans="1:26" ht="15.75" customHeight="1" x14ac:dyDescent="0.25">
      <c r="A850" s="137"/>
      <c r="B850" s="137"/>
      <c r="C850" s="137"/>
      <c r="D850" s="137"/>
      <c r="E850" s="137"/>
      <c r="F850" s="137"/>
      <c r="G850" s="137"/>
      <c r="H850" s="137"/>
      <c r="I850" s="137"/>
      <c r="J850" s="137"/>
      <c r="K850" s="137"/>
      <c r="L850" s="137"/>
      <c r="M850" s="137"/>
      <c r="N850" s="137"/>
      <c r="O850" s="137"/>
      <c r="P850" s="137"/>
      <c r="Q850" s="137"/>
      <c r="R850" s="137"/>
      <c r="S850" s="137"/>
      <c r="T850" s="137"/>
      <c r="U850" s="137"/>
      <c r="V850" s="137"/>
      <c r="W850" s="137"/>
      <c r="X850" s="137"/>
      <c r="Y850" s="137"/>
      <c r="Z850" s="137"/>
    </row>
    <row r="851" spans="1:26" ht="15.75" customHeight="1" x14ac:dyDescent="0.25">
      <c r="A851" s="137"/>
      <c r="B851" s="137"/>
      <c r="C851" s="137"/>
      <c r="D851" s="137"/>
      <c r="E851" s="137"/>
      <c r="F851" s="137"/>
      <c r="G851" s="137"/>
      <c r="H851" s="137"/>
      <c r="I851" s="137"/>
      <c r="J851" s="137"/>
      <c r="K851" s="137"/>
      <c r="L851" s="137"/>
      <c r="M851" s="137"/>
      <c r="N851" s="137"/>
      <c r="O851" s="137"/>
      <c r="P851" s="137"/>
      <c r="Q851" s="137"/>
      <c r="R851" s="137"/>
      <c r="S851" s="137"/>
      <c r="T851" s="137"/>
      <c r="U851" s="137"/>
      <c r="V851" s="137"/>
      <c r="W851" s="137"/>
      <c r="X851" s="137"/>
      <c r="Y851" s="137"/>
      <c r="Z851" s="137"/>
    </row>
    <row r="852" spans="1:26" ht="15.75" customHeight="1" x14ac:dyDescent="0.25">
      <c r="A852" s="137"/>
      <c r="B852" s="137"/>
      <c r="C852" s="137"/>
      <c r="D852" s="137"/>
      <c r="E852" s="137"/>
      <c r="F852" s="137"/>
      <c r="G852" s="137"/>
      <c r="H852" s="137"/>
      <c r="I852" s="137"/>
      <c r="J852" s="137"/>
      <c r="K852" s="137"/>
      <c r="L852" s="137"/>
      <c r="M852" s="137"/>
      <c r="N852" s="137"/>
      <c r="O852" s="137"/>
      <c r="P852" s="137"/>
      <c r="Q852" s="137"/>
      <c r="R852" s="137"/>
      <c r="S852" s="137"/>
      <c r="T852" s="137"/>
      <c r="U852" s="137"/>
      <c r="V852" s="137"/>
      <c r="W852" s="137"/>
      <c r="X852" s="137"/>
      <c r="Y852" s="137"/>
      <c r="Z852" s="137"/>
    </row>
    <row r="853" spans="1:26" ht="15.75" customHeight="1" x14ac:dyDescent="0.25">
      <c r="A853" s="137"/>
      <c r="B853" s="137"/>
      <c r="C853" s="137"/>
      <c r="D853" s="137"/>
      <c r="E853" s="137"/>
      <c r="F853" s="137"/>
      <c r="G853" s="137"/>
      <c r="H853" s="137"/>
      <c r="I853" s="137"/>
      <c r="J853" s="137"/>
      <c r="K853" s="137"/>
      <c r="L853" s="137"/>
      <c r="M853" s="137"/>
      <c r="N853" s="137"/>
      <c r="O853" s="137"/>
      <c r="P853" s="137"/>
      <c r="Q853" s="137"/>
      <c r="R853" s="137"/>
      <c r="S853" s="137"/>
      <c r="T853" s="137"/>
      <c r="U853" s="137"/>
      <c r="V853" s="137"/>
      <c r="W853" s="137"/>
      <c r="X853" s="137"/>
      <c r="Y853" s="137"/>
      <c r="Z853" s="137"/>
    </row>
    <row r="854" spans="1:26" ht="15.75" customHeight="1" x14ac:dyDescent="0.25">
      <c r="A854" s="137"/>
      <c r="B854" s="137"/>
      <c r="C854" s="137"/>
      <c r="D854" s="137"/>
      <c r="E854" s="137"/>
      <c r="F854" s="137"/>
      <c r="G854" s="137"/>
      <c r="H854" s="137"/>
      <c r="I854" s="137"/>
      <c r="J854" s="137"/>
      <c r="K854" s="137"/>
      <c r="L854" s="137"/>
      <c r="M854" s="137"/>
      <c r="N854" s="137"/>
      <c r="O854" s="137"/>
      <c r="P854" s="137"/>
      <c r="Q854" s="137"/>
      <c r="R854" s="137"/>
      <c r="S854" s="137"/>
      <c r="T854" s="137"/>
      <c r="U854" s="137"/>
      <c r="V854" s="137"/>
      <c r="W854" s="137"/>
      <c r="X854" s="137"/>
      <c r="Y854" s="137"/>
      <c r="Z854" s="137"/>
    </row>
    <row r="855" spans="1:26" ht="15.75" customHeight="1" x14ac:dyDescent="0.25">
      <c r="A855" s="137"/>
      <c r="B855" s="137"/>
      <c r="C855" s="137"/>
      <c r="D855" s="137"/>
      <c r="E855" s="137"/>
      <c r="F855" s="137"/>
      <c r="G855" s="137"/>
      <c r="H855" s="137"/>
      <c r="I855" s="137"/>
      <c r="J855" s="137"/>
      <c r="K855" s="137"/>
      <c r="L855" s="137"/>
      <c r="M855" s="137"/>
      <c r="N855" s="137"/>
      <c r="O855" s="137"/>
      <c r="P855" s="137"/>
      <c r="Q855" s="137"/>
      <c r="R855" s="137"/>
      <c r="S855" s="137"/>
      <c r="T855" s="137"/>
      <c r="U855" s="137"/>
      <c r="V855" s="137"/>
      <c r="W855" s="137"/>
      <c r="X855" s="137"/>
      <c r="Y855" s="137"/>
      <c r="Z855" s="137"/>
    </row>
    <row r="856" spans="1:26" ht="15.75" customHeight="1" x14ac:dyDescent="0.25">
      <c r="A856" s="137"/>
      <c r="B856" s="137"/>
      <c r="C856" s="137"/>
      <c r="D856" s="137"/>
      <c r="E856" s="137"/>
      <c r="F856" s="137"/>
      <c r="G856" s="137"/>
      <c r="H856" s="137"/>
      <c r="I856" s="137"/>
      <c r="J856" s="137"/>
      <c r="K856" s="137"/>
      <c r="L856" s="137"/>
      <c r="M856" s="137"/>
      <c r="N856" s="137"/>
      <c r="O856" s="137"/>
      <c r="P856" s="137"/>
      <c r="Q856" s="137"/>
      <c r="R856" s="137"/>
      <c r="S856" s="137"/>
      <c r="T856" s="137"/>
      <c r="U856" s="137"/>
      <c r="V856" s="137"/>
      <c r="W856" s="137"/>
      <c r="X856" s="137"/>
      <c r="Y856" s="137"/>
      <c r="Z856" s="137"/>
    </row>
    <row r="857" spans="1:26" ht="15.75" customHeight="1" x14ac:dyDescent="0.25">
      <c r="A857" s="137"/>
      <c r="B857" s="137"/>
      <c r="C857" s="137"/>
      <c r="D857" s="137"/>
      <c r="E857" s="137"/>
      <c r="F857" s="137"/>
      <c r="G857" s="137"/>
      <c r="H857" s="137"/>
      <c r="I857" s="137"/>
      <c r="J857" s="137"/>
      <c r="K857" s="137"/>
      <c r="L857" s="137"/>
      <c r="M857" s="137"/>
      <c r="N857" s="137"/>
      <c r="O857" s="137"/>
      <c r="P857" s="137"/>
      <c r="Q857" s="137"/>
      <c r="R857" s="137"/>
      <c r="S857" s="137"/>
      <c r="T857" s="137"/>
      <c r="U857" s="137"/>
      <c r="V857" s="137"/>
      <c r="W857" s="137"/>
      <c r="X857" s="137"/>
      <c r="Y857" s="137"/>
      <c r="Z857" s="137"/>
    </row>
    <row r="858" spans="1:26" ht="15.75" customHeight="1" x14ac:dyDescent="0.25">
      <c r="A858" s="137"/>
      <c r="B858" s="137"/>
      <c r="C858" s="137"/>
      <c r="D858" s="137"/>
      <c r="E858" s="137"/>
      <c r="F858" s="137"/>
      <c r="G858" s="137"/>
      <c r="H858" s="137"/>
      <c r="I858" s="137"/>
      <c r="J858" s="137"/>
      <c r="K858" s="137"/>
      <c r="L858" s="137"/>
      <c r="M858" s="137"/>
      <c r="N858" s="137"/>
      <c r="O858" s="137"/>
      <c r="P858" s="137"/>
      <c r="Q858" s="137"/>
      <c r="R858" s="137"/>
      <c r="S858" s="137"/>
      <c r="T858" s="137"/>
      <c r="U858" s="137"/>
      <c r="V858" s="137"/>
      <c r="W858" s="137"/>
      <c r="X858" s="137"/>
      <c r="Y858" s="137"/>
      <c r="Z858" s="137"/>
    </row>
    <row r="859" spans="1:26" ht="15.75" customHeight="1" x14ac:dyDescent="0.25">
      <c r="A859" s="137"/>
      <c r="B859" s="137"/>
      <c r="C859" s="137"/>
      <c r="D859" s="137"/>
      <c r="E859" s="137"/>
      <c r="F859" s="137"/>
      <c r="G859" s="137"/>
      <c r="H859" s="137"/>
      <c r="I859" s="137"/>
      <c r="J859" s="137"/>
      <c r="K859" s="137"/>
      <c r="L859" s="137"/>
      <c r="M859" s="137"/>
      <c r="N859" s="137"/>
      <c r="O859" s="137"/>
      <c r="P859" s="137"/>
      <c r="Q859" s="137"/>
      <c r="R859" s="137"/>
      <c r="S859" s="137"/>
      <c r="T859" s="137"/>
      <c r="U859" s="137"/>
      <c r="V859" s="137"/>
      <c r="W859" s="137"/>
      <c r="X859" s="137"/>
      <c r="Y859" s="137"/>
      <c r="Z859" s="137"/>
    </row>
    <row r="860" spans="1:26" ht="15.75" customHeight="1" x14ac:dyDescent="0.25">
      <c r="A860" s="137"/>
      <c r="B860" s="137"/>
      <c r="C860" s="137"/>
      <c r="D860" s="137"/>
      <c r="E860" s="137"/>
      <c r="F860" s="137"/>
      <c r="G860" s="137"/>
      <c r="H860" s="137"/>
      <c r="I860" s="137"/>
      <c r="J860" s="137"/>
      <c r="K860" s="137"/>
      <c r="L860" s="137"/>
      <c r="M860" s="137"/>
      <c r="N860" s="137"/>
      <c r="O860" s="137"/>
      <c r="P860" s="137"/>
      <c r="Q860" s="137"/>
      <c r="R860" s="137"/>
      <c r="S860" s="137"/>
      <c r="T860" s="137"/>
      <c r="U860" s="137"/>
      <c r="V860" s="137"/>
      <c r="W860" s="137"/>
      <c r="X860" s="137"/>
      <c r="Y860" s="137"/>
      <c r="Z860" s="137"/>
    </row>
    <row r="861" spans="1:26" ht="15.75" customHeight="1" x14ac:dyDescent="0.25">
      <c r="A861" s="137"/>
      <c r="B861" s="137"/>
      <c r="C861" s="137"/>
      <c r="D861" s="137"/>
      <c r="E861" s="137"/>
      <c r="F861" s="137"/>
      <c r="G861" s="137"/>
      <c r="H861" s="137"/>
      <c r="I861" s="137"/>
      <c r="J861" s="137"/>
      <c r="K861" s="137"/>
      <c r="L861" s="137"/>
      <c r="M861" s="137"/>
      <c r="N861" s="137"/>
      <c r="O861" s="137"/>
      <c r="P861" s="137"/>
      <c r="Q861" s="137"/>
      <c r="R861" s="137"/>
      <c r="S861" s="137"/>
      <c r="T861" s="137"/>
      <c r="U861" s="137"/>
      <c r="V861" s="137"/>
      <c r="W861" s="137"/>
      <c r="X861" s="137"/>
      <c r="Y861" s="137"/>
      <c r="Z861" s="137"/>
    </row>
    <row r="862" spans="1:26" ht="15.75" customHeight="1" x14ac:dyDescent="0.25">
      <c r="A862" s="137"/>
      <c r="B862" s="137"/>
      <c r="C862" s="137"/>
      <c r="D862" s="137"/>
      <c r="E862" s="137"/>
      <c r="F862" s="137"/>
      <c r="G862" s="137"/>
      <c r="H862" s="137"/>
      <c r="I862" s="137"/>
      <c r="J862" s="137"/>
      <c r="K862" s="137"/>
      <c r="L862" s="137"/>
      <c r="M862" s="137"/>
      <c r="N862" s="137"/>
      <c r="O862" s="137"/>
      <c r="P862" s="137"/>
      <c r="Q862" s="137"/>
      <c r="R862" s="137"/>
      <c r="S862" s="137"/>
      <c r="T862" s="137"/>
      <c r="U862" s="137"/>
      <c r="V862" s="137"/>
      <c r="W862" s="137"/>
      <c r="X862" s="137"/>
      <c r="Y862" s="137"/>
      <c r="Z862" s="137"/>
    </row>
    <row r="863" spans="1:26" ht="15.75" customHeight="1" x14ac:dyDescent="0.25">
      <c r="A863" s="137"/>
      <c r="B863" s="137"/>
      <c r="C863" s="137"/>
      <c r="D863" s="137"/>
      <c r="E863" s="137"/>
      <c r="F863" s="137"/>
      <c r="G863" s="137"/>
      <c r="H863" s="137"/>
      <c r="I863" s="137"/>
      <c r="J863" s="137"/>
      <c r="K863" s="137"/>
      <c r="L863" s="137"/>
      <c r="M863" s="137"/>
      <c r="N863" s="137"/>
      <c r="O863" s="137"/>
      <c r="P863" s="137"/>
      <c r="Q863" s="137"/>
      <c r="R863" s="137"/>
      <c r="S863" s="137"/>
      <c r="T863" s="137"/>
      <c r="U863" s="137"/>
      <c r="V863" s="137"/>
      <c r="W863" s="137"/>
      <c r="X863" s="137"/>
      <c r="Y863" s="137"/>
      <c r="Z863" s="137"/>
    </row>
    <row r="864" spans="1:26" ht="15.75" customHeight="1" x14ac:dyDescent="0.25">
      <c r="A864" s="137"/>
      <c r="B864" s="137"/>
      <c r="C864" s="137"/>
      <c r="D864" s="137"/>
      <c r="E864" s="137"/>
      <c r="F864" s="137"/>
      <c r="G864" s="137"/>
      <c r="H864" s="137"/>
      <c r="I864" s="137"/>
      <c r="J864" s="137"/>
      <c r="K864" s="137"/>
      <c r="L864" s="137"/>
      <c r="M864" s="137"/>
      <c r="N864" s="137"/>
      <c r="O864" s="137"/>
      <c r="P864" s="137"/>
      <c r="Q864" s="137"/>
      <c r="R864" s="137"/>
      <c r="S864" s="137"/>
      <c r="T864" s="137"/>
      <c r="U864" s="137"/>
      <c r="V864" s="137"/>
      <c r="W864" s="137"/>
      <c r="X864" s="137"/>
      <c r="Y864" s="137"/>
      <c r="Z864" s="137"/>
    </row>
    <row r="865" spans="1:26" ht="15.75" customHeight="1" x14ac:dyDescent="0.25">
      <c r="A865" s="137"/>
      <c r="B865" s="137"/>
      <c r="C865" s="137"/>
      <c r="D865" s="137"/>
      <c r="E865" s="137"/>
      <c r="F865" s="137"/>
      <c r="G865" s="137"/>
      <c r="H865" s="137"/>
      <c r="I865" s="137"/>
      <c r="J865" s="137"/>
      <c r="K865" s="137"/>
      <c r="L865" s="137"/>
      <c r="M865" s="137"/>
      <c r="N865" s="137"/>
      <c r="O865" s="137"/>
      <c r="P865" s="137"/>
      <c r="Q865" s="137"/>
      <c r="R865" s="137"/>
      <c r="S865" s="137"/>
      <c r="T865" s="137"/>
      <c r="U865" s="137"/>
      <c r="V865" s="137"/>
      <c r="W865" s="137"/>
      <c r="X865" s="137"/>
      <c r="Y865" s="137"/>
      <c r="Z865" s="137"/>
    </row>
    <row r="866" spans="1:26" ht="15.75" customHeight="1" x14ac:dyDescent="0.25">
      <c r="A866" s="137"/>
      <c r="B866" s="137"/>
      <c r="C866" s="137"/>
      <c r="D866" s="137"/>
      <c r="E866" s="137"/>
      <c r="F866" s="137"/>
      <c r="G866" s="137"/>
      <c r="H866" s="137"/>
      <c r="I866" s="137"/>
      <c r="J866" s="137"/>
      <c r="K866" s="137"/>
      <c r="L866" s="137"/>
      <c r="M866" s="137"/>
      <c r="N866" s="137"/>
      <c r="O866" s="137"/>
      <c r="P866" s="137"/>
      <c r="Q866" s="137"/>
      <c r="R866" s="137"/>
      <c r="S866" s="137"/>
      <c r="T866" s="137"/>
      <c r="U866" s="137"/>
      <c r="V866" s="137"/>
      <c r="W866" s="137"/>
      <c r="X866" s="137"/>
      <c r="Y866" s="137"/>
      <c r="Z866" s="137"/>
    </row>
    <row r="867" spans="1:26" ht="15.75" customHeight="1" x14ac:dyDescent="0.25">
      <c r="A867" s="137"/>
      <c r="B867" s="137"/>
      <c r="C867" s="137"/>
      <c r="D867" s="137"/>
      <c r="E867" s="137"/>
      <c r="F867" s="137"/>
      <c r="G867" s="137"/>
      <c r="H867" s="137"/>
      <c r="I867" s="137"/>
      <c r="J867" s="137"/>
      <c r="K867" s="137"/>
      <c r="L867" s="137"/>
      <c r="M867" s="137"/>
      <c r="N867" s="137"/>
      <c r="O867" s="137"/>
      <c r="P867" s="137"/>
      <c r="Q867" s="137"/>
      <c r="R867" s="137"/>
      <c r="S867" s="137"/>
      <c r="T867" s="137"/>
      <c r="U867" s="137"/>
      <c r="V867" s="137"/>
      <c r="W867" s="137"/>
      <c r="X867" s="137"/>
      <c r="Y867" s="137"/>
      <c r="Z867" s="137"/>
    </row>
    <row r="868" spans="1:26" ht="15.75" customHeight="1" x14ac:dyDescent="0.25">
      <c r="A868" s="137"/>
      <c r="B868" s="137"/>
      <c r="C868" s="137"/>
      <c r="D868" s="137"/>
      <c r="E868" s="137"/>
      <c r="F868" s="137"/>
      <c r="G868" s="137"/>
      <c r="H868" s="137"/>
      <c r="I868" s="137"/>
      <c r="J868" s="137"/>
      <c r="K868" s="137"/>
      <c r="L868" s="137"/>
      <c r="M868" s="137"/>
      <c r="N868" s="137"/>
      <c r="O868" s="137"/>
      <c r="P868" s="137"/>
      <c r="Q868" s="137"/>
      <c r="R868" s="137"/>
      <c r="S868" s="137"/>
      <c r="T868" s="137"/>
      <c r="U868" s="137"/>
      <c r="V868" s="137"/>
      <c r="W868" s="137"/>
      <c r="X868" s="137"/>
      <c r="Y868" s="137"/>
      <c r="Z868" s="137"/>
    </row>
    <row r="869" spans="1:26" ht="15.75" customHeight="1" x14ac:dyDescent="0.25">
      <c r="A869" s="137"/>
      <c r="B869" s="137"/>
      <c r="C869" s="137"/>
      <c r="D869" s="137"/>
      <c r="E869" s="137"/>
      <c r="F869" s="137"/>
      <c r="G869" s="137"/>
      <c r="H869" s="137"/>
      <c r="I869" s="137"/>
      <c r="J869" s="137"/>
      <c r="K869" s="137"/>
      <c r="L869" s="137"/>
      <c r="M869" s="137"/>
      <c r="N869" s="137"/>
      <c r="O869" s="137"/>
      <c r="P869" s="137"/>
      <c r="Q869" s="137"/>
      <c r="R869" s="137"/>
      <c r="S869" s="137"/>
      <c r="T869" s="137"/>
      <c r="U869" s="137"/>
      <c r="V869" s="137"/>
      <c r="W869" s="137"/>
      <c r="X869" s="137"/>
      <c r="Y869" s="137"/>
      <c r="Z869" s="137"/>
    </row>
    <row r="870" spans="1:26" ht="15.75" customHeight="1" x14ac:dyDescent="0.25">
      <c r="A870" s="137"/>
      <c r="B870" s="137"/>
      <c r="C870" s="137"/>
      <c r="D870" s="137"/>
      <c r="E870" s="137"/>
      <c r="F870" s="137"/>
      <c r="G870" s="137"/>
      <c r="H870" s="137"/>
      <c r="I870" s="137"/>
      <c r="J870" s="137"/>
      <c r="K870" s="137"/>
      <c r="L870" s="137"/>
      <c r="M870" s="137"/>
      <c r="N870" s="137"/>
      <c r="O870" s="137"/>
      <c r="P870" s="137"/>
      <c r="Q870" s="137"/>
      <c r="R870" s="137"/>
      <c r="S870" s="137"/>
      <c r="T870" s="137"/>
      <c r="U870" s="137"/>
      <c r="V870" s="137"/>
      <c r="W870" s="137"/>
      <c r="X870" s="137"/>
      <c r="Y870" s="137"/>
      <c r="Z870" s="137"/>
    </row>
    <row r="871" spans="1:26" ht="15.75" customHeight="1" x14ac:dyDescent="0.25">
      <c r="A871" s="137"/>
      <c r="B871" s="137"/>
      <c r="C871" s="137"/>
      <c r="D871" s="137"/>
      <c r="E871" s="137"/>
      <c r="F871" s="137"/>
      <c r="G871" s="137"/>
      <c r="H871" s="137"/>
      <c r="I871" s="137"/>
      <c r="J871" s="137"/>
      <c r="K871" s="137"/>
      <c r="L871" s="137"/>
      <c r="M871" s="137"/>
      <c r="N871" s="137"/>
      <c r="O871" s="137"/>
      <c r="P871" s="137"/>
      <c r="Q871" s="137"/>
      <c r="R871" s="137"/>
      <c r="S871" s="137"/>
      <c r="T871" s="137"/>
      <c r="U871" s="137"/>
      <c r="V871" s="137"/>
      <c r="W871" s="137"/>
      <c r="X871" s="137"/>
      <c r="Y871" s="137"/>
      <c r="Z871" s="137"/>
    </row>
    <row r="872" spans="1:26" ht="15.75" customHeight="1" x14ac:dyDescent="0.25">
      <c r="A872" s="137"/>
      <c r="B872" s="137"/>
      <c r="C872" s="137"/>
      <c r="D872" s="137"/>
      <c r="E872" s="137"/>
      <c r="F872" s="137"/>
      <c r="G872" s="137"/>
      <c r="H872" s="137"/>
      <c r="I872" s="137"/>
      <c r="J872" s="137"/>
      <c r="K872" s="137"/>
      <c r="L872" s="137"/>
      <c r="M872" s="137"/>
      <c r="N872" s="137"/>
      <c r="O872" s="137"/>
      <c r="P872" s="137"/>
      <c r="Q872" s="137"/>
      <c r="R872" s="137"/>
      <c r="S872" s="137"/>
      <c r="T872" s="137"/>
      <c r="U872" s="137"/>
      <c r="V872" s="137"/>
      <c r="W872" s="137"/>
      <c r="X872" s="137"/>
      <c r="Y872" s="137"/>
      <c r="Z872" s="137"/>
    </row>
    <row r="873" spans="1:26" ht="15.75" customHeight="1" x14ac:dyDescent="0.25">
      <c r="A873" s="137"/>
      <c r="B873" s="137"/>
      <c r="C873" s="137"/>
      <c r="D873" s="137"/>
      <c r="E873" s="137"/>
      <c r="F873" s="137"/>
      <c r="G873" s="137"/>
      <c r="H873" s="137"/>
      <c r="I873" s="137"/>
      <c r="J873" s="137"/>
      <c r="K873" s="137"/>
      <c r="L873" s="137"/>
      <c r="M873" s="137"/>
      <c r="N873" s="137"/>
      <c r="O873" s="137"/>
      <c r="P873" s="137"/>
      <c r="Q873" s="137"/>
      <c r="R873" s="137"/>
      <c r="S873" s="137"/>
      <c r="T873" s="137"/>
      <c r="U873" s="137"/>
      <c r="V873" s="137"/>
      <c r="W873" s="137"/>
      <c r="X873" s="137"/>
      <c r="Y873" s="137"/>
      <c r="Z873" s="137"/>
    </row>
    <row r="874" spans="1:26" ht="15.75" customHeight="1" x14ac:dyDescent="0.25">
      <c r="A874" s="137"/>
      <c r="B874" s="137"/>
      <c r="C874" s="137"/>
      <c r="D874" s="137"/>
      <c r="E874" s="137"/>
      <c r="F874" s="137"/>
      <c r="G874" s="137"/>
      <c r="H874" s="137"/>
      <c r="I874" s="137"/>
      <c r="J874" s="137"/>
      <c r="K874" s="137"/>
      <c r="L874" s="137"/>
      <c r="M874" s="137"/>
      <c r="N874" s="137"/>
      <c r="O874" s="137"/>
      <c r="P874" s="137"/>
      <c r="Q874" s="137"/>
      <c r="R874" s="137"/>
      <c r="S874" s="137"/>
      <c r="T874" s="137"/>
      <c r="U874" s="137"/>
      <c r="V874" s="137"/>
      <c r="W874" s="137"/>
      <c r="X874" s="137"/>
      <c r="Y874" s="137"/>
      <c r="Z874" s="137"/>
    </row>
    <row r="875" spans="1:26" ht="15.75" customHeight="1" x14ac:dyDescent="0.25">
      <c r="A875" s="137"/>
      <c r="B875" s="137"/>
      <c r="C875" s="137"/>
      <c r="D875" s="137"/>
      <c r="E875" s="137"/>
      <c r="F875" s="137"/>
      <c r="G875" s="137"/>
      <c r="H875" s="137"/>
      <c r="I875" s="137"/>
      <c r="J875" s="137"/>
      <c r="K875" s="137"/>
      <c r="L875" s="137"/>
      <c r="M875" s="137"/>
      <c r="N875" s="137"/>
      <c r="O875" s="137"/>
      <c r="P875" s="137"/>
      <c r="Q875" s="137"/>
      <c r="R875" s="137"/>
      <c r="S875" s="137"/>
      <c r="T875" s="137"/>
      <c r="U875" s="137"/>
      <c r="V875" s="137"/>
      <c r="W875" s="137"/>
      <c r="X875" s="137"/>
      <c r="Y875" s="137"/>
      <c r="Z875" s="137"/>
    </row>
    <row r="876" spans="1:26" ht="15.75" customHeight="1" x14ac:dyDescent="0.25">
      <c r="A876" s="137"/>
      <c r="B876" s="137"/>
      <c r="C876" s="137"/>
      <c r="D876" s="137"/>
      <c r="E876" s="137"/>
      <c r="F876" s="137"/>
      <c r="G876" s="137"/>
      <c r="H876" s="137"/>
      <c r="I876" s="137"/>
      <c r="J876" s="137"/>
      <c r="K876" s="137"/>
      <c r="L876" s="137"/>
      <c r="M876" s="137"/>
      <c r="N876" s="137"/>
      <c r="O876" s="137"/>
      <c r="P876" s="137"/>
      <c r="Q876" s="137"/>
      <c r="R876" s="137"/>
      <c r="S876" s="137"/>
      <c r="T876" s="137"/>
      <c r="U876" s="137"/>
      <c r="V876" s="137"/>
      <c r="W876" s="137"/>
      <c r="X876" s="137"/>
      <c r="Y876" s="137"/>
      <c r="Z876" s="137"/>
    </row>
    <row r="877" spans="1:26" ht="15.75" customHeight="1" x14ac:dyDescent="0.25">
      <c r="A877" s="137"/>
      <c r="B877" s="137"/>
      <c r="C877" s="137"/>
      <c r="D877" s="137"/>
      <c r="E877" s="137"/>
      <c r="F877" s="137"/>
      <c r="G877" s="137"/>
      <c r="H877" s="137"/>
      <c r="I877" s="137"/>
      <c r="J877" s="137"/>
      <c r="K877" s="137"/>
      <c r="L877" s="137"/>
      <c r="M877" s="137"/>
      <c r="N877" s="137"/>
      <c r="O877" s="137"/>
      <c r="P877" s="137"/>
      <c r="Q877" s="137"/>
      <c r="R877" s="137"/>
      <c r="S877" s="137"/>
      <c r="T877" s="137"/>
      <c r="U877" s="137"/>
      <c r="V877" s="137"/>
      <c r="W877" s="137"/>
      <c r="X877" s="137"/>
      <c r="Y877" s="137"/>
      <c r="Z877" s="137"/>
    </row>
    <row r="878" spans="1:26" ht="15.75" customHeight="1" x14ac:dyDescent="0.25">
      <c r="A878" s="137"/>
      <c r="B878" s="137"/>
      <c r="C878" s="137"/>
      <c r="D878" s="137"/>
      <c r="E878" s="137"/>
      <c r="F878" s="137"/>
      <c r="G878" s="137"/>
      <c r="H878" s="137"/>
      <c r="I878" s="137"/>
      <c r="J878" s="137"/>
      <c r="K878" s="137"/>
      <c r="L878" s="137"/>
      <c r="M878" s="137"/>
      <c r="N878" s="137"/>
      <c r="O878" s="137"/>
      <c r="P878" s="137"/>
      <c r="Q878" s="137"/>
      <c r="R878" s="137"/>
      <c r="S878" s="137"/>
      <c r="T878" s="137"/>
      <c r="U878" s="137"/>
      <c r="V878" s="137"/>
      <c r="W878" s="137"/>
      <c r="X878" s="137"/>
      <c r="Y878" s="137"/>
      <c r="Z878" s="137"/>
    </row>
    <row r="879" spans="1:26" ht="15.75" customHeight="1" x14ac:dyDescent="0.25">
      <c r="A879" s="137"/>
      <c r="B879" s="137"/>
      <c r="C879" s="137"/>
      <c r="D879" s="137"/>
      <c r="E879" s="137"/>
      <c r="F879" s="137"/>
      <c r="G879" s="137"/>
      <c r="H879" s="137"/>
      <c r="I879" s="137"/>
      <c r="J879" s="137"/>
      <c r="K879" s="137"/>
      <c r="L879" s="137"/>
      <c r="M879" s="137"/>
      <c r="N879" s="137"/>
      <c r="O879" s="137"/>
      <c r="P879" s="137"/>
      <c r="Q879" s="137"/>
      <c r="R879" s="137"/>
      <c r="S879" s="137"/>
      <c r="T879" s="137"/>
      <c r="U879" s="137"/>
      <c r="V879" s="137"/>
      <c r="W879" s="137"/>
      <c r="X879" s="137"/>
      <c r="Y879" s="137"/>
      <c r="Z879" s="137"/>
    </row>
    <row r="880" spans="1:26" ht="15.75" customHeight="1" x14ac:dyDescent="0.25">
      <c r="A880" s="137"/>
      <c r="B880" s="137"/>
      <c r="C880" s="137"/>
      <c r="D880" s="137"/>
      <c r="E880" s="137"/>
      <c r="F880" s="137"/>
      <c r="G880" s="137"/>
      <c r="H880" s="137"/>
      <c r="I880" s="137"/>
      <c r="J880" s="137"/>
      <c r="K880" s="137"/>
      <c r="L880" s="137"/>
      <c r="M880" s="137"/>
      <c r="N880" s="137"/>
      <c r="O880" s="137"/>
      <c r="P880" s="137"/>
      <c r="Q880" s="137"/>
      <c r="R880" s="137"/>
      <c r="S880" s="137"/>
      <c r="T880" s="137"/>
      <c r="U880" s="137"/>
      <c r="V880" s="137"/>
      <c r="W880" s="137"/>
      <c r="X880" s="137"/>
      <c r="Y880" s="137"/>
      <c r="Z880" s="137"/>
    </row>
    <row r="881" spans="1:26" ht="15.75" customHeight="1" x14ac:dyDescent="0.25">
      <c r="A881" s="137"/>
      <c r="B881" s="137"/>
      <c r="C881" s="137"/>
      <c r="D881" s="137"/>
      <c r="E881" s="137"/>
      <c r="F881" s="137"/>
      <c r="G881" s="137"/>
      <c r="H881" s="137"/>
      <c r="I881" s="137"/>
      <c r="J881" s="137"/>
      <c r="K881" s="137"/>
      <c r="L881" s="137"/>
      <c r="M881" s="137"/>
      <c r="N881" s="137"/>
      <c r="O881" s="137"/>
      <c r="P881" s="137"/>
      <c r="Q881" s="137"/>
      <c r="R881" s="137"/>
      <c r="S881" s="137"/>
      <c r="T881" s="137"/>
      <c r="U881" s="137"/>
      <c r="V881" s="137"/>
      <c r="W881" s="137"/>
      <c r="X881" s="137"/>
      <c r="Y881" s="137"/>
      <c r="Z881" s="137"/>
    </row>
    <row r="882" spans="1:26" ht="15.75" customHeight="1" x14ac:dyDescent="0.25">
      <c r="A882" s="137"/>
      <c r="B882" s="137"/>
      <c r="C882" s="137"/>
      <c r="D882" s="137"/>
      <c r="E882" s="137"/>
      <c r="F882" s="137"/>
      <c r="G882" s="137"/>
      <c r="H882" s="137"/>
      <c r="I882" s="137"/>
      <c r="J882" s="137"/>
      <c r="K882" s="137"/>
      <c r="L882" s="137"/>
      <c r="M882" s="137"/>
      <c r="N882" s="137"/>
      <c r="O882" s="137"/>
      <c r="P882" s="137"/>
      <c r="Q882" s="137"/>
      <c r="R882" s="137"/>
      <c r="S882" s="137"/>
      <c r="T882" s="137"/>
      <c r="U882" s="137"/>
      <c r="V882" s="137"/>
      <c r="W882" s="137"/>
      <c r="X882" s="137"/>
      <c r="Y882" s="137"/>
      <c r="Z882" s="137"/>
    </row>
    <row r="883" spans="1:26" ht="15.75" customHeight="1" x14ac:dyDescent="0.25">
      <c r="A883" s="137"/>
      <c r="B883" s="137"/>
      <c r="C883" s="137"/>
      <c r="D883" s="137"/>
      <c r="E883" s="137"/>
      <c r="F883" s="137"/>
      <c r="G883" s="137"/>
      <c r="H883" s="137"/>
      <c r="I883" s="137"/>
      <c r="J883" s="137"/>
      <c r="K883" s="137"/>
      <c r="L883" s="137"/>
      <c r="M883" s="137"/>
      <c r="N883" s="137"/>
      <c r="O883" s="137"/>
      <c r="P883" s="137"/>
      <c r="Q883" s="137"/>
      <c r="R883" s="137"/>
      <c r="S883" s="137"/>
      <c r="T883" s="137"/>
      <c r="U883" s="137"/>
      <c r="V883" s="137"/>
      <c r="W883" s="137"/>
      <c r="X883" s="137"/>
      <c r="Y883" s="137"/>
      <c r="Z883" s="137"/>
    </row>
    <row r="884" spans="1:26" ht="15.75" customHeight="1" x14ac:dyDescent="0.25">
      <c r="A884" s="137"/>
      <c r="B884" s="137"/>
      <c r="C884" s="137"/>
      <c r="D884" s="137"/>
      <c r="E884" s="137"/>
      <c r="F884" s="137"/>
      <c r="G884" s="137"/>
      <c r="H884" s="137"/>
      <c r="I884" s="137"/>
      <c r="J884" s="137"/>
      <c r="K884" s="137"/>
      <c r="L884" s="137"/>
      <c r="M884" s="137"/>
      <c r="N884" s="137"/>
      <c r="O884" s="137"/>
      <c r="P884" s="137"/>
      <c r="Q884" s="137"/>
      <c r="R884" s="137"/>
      <c r="S884" s="137"/>
      <c r="T884" s="137"/>
      <c r="U884" s="137"/>
      <c r="V884" s="137"/>
      <c r="W884" s="137"/>
      <c r="X884" s="137"/>
      <c r="Y884" s="137"/>
      <c r="Z884" s="137"/>
    </row>
    <row r="885" spans="1:26" ht="15.75" customHeight="1" x14ac:dyDescent="0.25">
      <c r="A885" s="137"/>
      <c r="B885" s="137"/>
      <c r="C885" s="137"/>
      <c r="D885" s="137"/>
      <c r="E885" s="137"/>
      <c r="F885" s="137"/>
      <c r="G885" s="137"/>
      <c r="H885" s="137"/>
      <c r="I885" s="137"/>
      <c r="J885" s="137"/>
      <c r="K885" s="137"/>
      <c r="L885" s="137"/>
      <c r="M885" s="137"/>
      <c r="N885" s="137"/>
      <c r="O885" s="137"/>
      <c r="P885" s="137"/>
      <c r="Q885" s="137"/>
      <c r="R885" s="137"/>
      <c r="S885" s="137"/>
      <c r="T885" s="137"/>
      <c r="U885" s="137"/>
      <c r="V885" s="137"/>
      <c r="W885" s="137"/>
      <c r="X885" s="137"/>
      <c r="Y885" s="137"/>
      <c r="Z885" s="137"/>
    </row>
    <row r="886" spans="1:26" ht="15.75" customHeight="1" x14ac:dyDescent="0.25">
      <c r="A886" s="137"/>
      <c r="B886" s="137"/>
      <c r="C886" s="137"/>
      <c r="D886" s="137"/>
      <c r="E886" s="137"/>
      <c r="F886" s="137"/>
      <c r="G886" s="137"/>
      <c r="H886" s="137"/>
      <c r="I886" s="137"/>
      <c r="J886" s="137"/>
      <c r="K886" s="137"/>
      <c r="L886" s="137"/>
      <c r="M886" s="137"/>
      <c r="N886" s="137"/>
      <c r="O886" s="137"/>
      <c r="P886" s="137"/>
      <c r="Q886" s="137"/>
      <c r="R886" s="137"/>
      <c r="S886" s="137"/>
      <c r="T886" s="137"/>
      <c r="U886" s="137"/>
      <c r="V886" s="137"/>
      <c r="W886" s="137"/>
      <c r="X886" s="137"/>
      <c r="Y886" s="137"/>
      <c r="Z886" s="137"/>
    </row>
    <row r="887" spans="1:26" ht="15.75" customHeight="1" x14ac:dyDescent="0.25">
      <c r="A887" s="137"/>
      <c r="B887" s="137"/>
      <c r="C887" s="137"/>
      <c r="D887" s="137"/>
      <c r="E887" s="137"/>
      <c r="F887" s="137"/>
      <c r="G887" s="137"/>
      <c r="H887" s="137"/>
      <c r="I887" s="137"/>
      <c r="J887" s="137"/>
      <c r="K887" s="137"/>
      <c r="L887" s="137"/>
      <c r="M887" s="137"/>
      <c r="N887" s="137"/>
      <c r="O887" s="137"/>
      <c r="P887" s="137"/>
      <c r="Q887" s="137"/>
      <c r="R887" s="137"/>
      <c r="S887" s="137"/>
      <c r="T887" s="137"/>
      <c r="U887" s="137"/>
      <c r="V887" s="137"/>
      <c r="W887" s="137"/>
      <c r="X887" s="137"/>
      <c r="Y887" s="137"/>
      <c r="Z887" s="137"/>
    </row>
    <row r="888" spans="1:26" ht="15.75" customHeight="1" x14ac:dyDescent="0.25">
      <c r="A888" s="137"/>
      <c r="B888" s="137"/>
      <c r="C888" s="137"/>
      <c r="D888" s="137"/>
      <c r="E888" s="137"/>
      <c r="F888" s="137"/>
      <c r="G888" s="137"/>
      <c r="H888" s="137"/>
      <c r="I888" s="137"/>
      <c r="J888" s="137"/>
      <c r="K888" s="137"/>
      <c r="L888" s="137"/>
      <c r="M888" s="137"/>
      <c r="N888" s="137"/>
      <c r="O888" s="137"/>
      <c r="P888" s="137"/>
      <c r="Q888" s="137"/>
      <c r="R888" s="137"/>
      <c r="S888" s="137"/>
      <c r="T888" s="137"/>
      <c r="U888" s="137"/>
      <c r="V888" s="137"/>
      <c r="W888" s="137"/>
      <c r="X888" s="137"/>
      <c r="Y888" s="137"/>
      <c r="Z888" s="137"/>
    </row>
    <row r="889" spans="1:26" ht="15.75" customHeight="1" x14ac:dyDescent="0.25">
      <c r="A889" s="137"/>
      <c r="B889" s="137"/>
      <c r="C889" s="137"/>
      <c r="D889" s="137"/>
      <c r="E889" s="137"/>
      <c r="F889" s="137"/>
      <c r="G889" s="137"/>
      <c r="H889" s="137"/>
      <c r="I889" s="137"/>
      <c r="J889" s="137"/>
      <c r="K889" s="137"/>
      <c r="L889" s="137"/>
      <c r="M889" s="137"/>
      <c r="N889" s="137"/>
      <c r="O889" s="137"/>
      <c r="P889" s="137"/>
      <c r="Q889" s="137"/>
      <c r="R889" s="137"/>
      <c r="S889" s="137"/>
      <c r="T889" s="137"/>
      <c r="U889" s="137"/>
      <c r="V889" s="137"/>
      <c r="W889" s="137"/>
      <c r="X889" s="137"/>
      <c r="Y889" s="137"/>
      <c r="Z889" s="137"/>
    </row>
    <row r="890" spans="1:26" ht="15.75" customHeight="1" x14ac:dyDescent="0.25">
      <c r="A890" s="137"/>
      <c r="B890" s="137"/>
      <c r="C890" s="137"/>
      <c r="D890" s="137"/>
      <c r="E890" s="137"/>
      <c r="F890" s="137"/>
      <c r="G890" s="137"/>
      <c r="H890" s="137"/>
      <c r="I890" s="137"/>
      <c r="J890" s="137"/>
      <c r="K890" s="137"/>
      <c r="L890" s="137"/>
      <c r="M890" s="137"/>
      <c r="N890" s="137"/>
      <c r="O890" s="137"/>
      <c r="P890" s="137"/>
      <c r="Q890" s="137"/>
      <c r="R890" s="137"/>
      <c r="S890" s="137"/>
      <c r="T890" s="137"/>
      <c r="U890" s="137"/>
      <c r="V890" s="137"/>
      <c r="W890" s="137"/>
      <c r="X890" s="137"/>
      <c r="Y890" s="137"/>
      <c r="Z890" s="137"/>
    </row>
    <row r="891" spans="1:26" ht="15.75" customHeight="1" x14ac:dyDescent="0.25">
      <c r="A891" s="137"/>
      <c r="B891" s="137"/>
      <c r="C891" s="137"/>
      <c r="D891" s="137"/>
      <c r="E891" s="137"/>
      <c r="F891" s="137"/>
      <c r="G891" s="137"/>
      <c r="H891" s="137"/>
      <c r="I891" s="137"/>
      <c r="J891" s="137"/>
      <c r="K891" s="137"/>
      <c r="L891" s="137"/>
      <c r="M891" s="137"/>
      <c r="N891" s="137"/>
      <c r="O891" s="137"/>
      <c r="P891" s="137"/>
      <c r="Q891" s="137"/>
      <c r="R891" s="137"/>
      <c r="S891" s="137"/>
      <c r="T891" s="137"/>
      <c r="U891" s="137"/>
      <c r="V891" s="137"/>
      <c r="W891" s="137"/>
      <c r="X891" s="137"/>
      <c r="Y891" s="137"/>
      <c r="Z891" s="137"/>
    </row>
    <row r="892" spans="1:26" ht="15.75" customHeight="1" x14ac:dyDescent="0.25">
      <c r="A892" s="137"/>
      <c r="B892" s="137"/>
      <c r="C892" s="137"/>
      <c r="D892" s="137"/>
      <c r="E892" s="137"/>
      <c r="F892" s="137"/>
      <c r="G892" s="137"/>
      <c r="H892" s="137"/>
      <c r="I892" s="137"/>
      <c r="J892" s="137"/>
      <c r="K892" s="137"/>
      <c r="L892" s="137"/>
      <c r="M892" s="137"/>
      <c r="N892" s="137"/>
      <c r="O892" s="137"/>
      <c r="P892" s="137"/>
      <c r="Q892" s="137"/>
      <c r="R892" s="137"/>
      <c r="S892" s="137"/>
      <c r="T892" s="137"/>
      <c r="U892" s="137"/>
      <c r="V892" s="137"/>
      <c r="W892" s="137"/>
      <c r="X892" s="137"/>
      <c r="Y892" s="137"/>
      <c r="Z892" s="137"/>
    </row>
    <row r="893" spans="1:26" ht="15.75" customHeight="1" x14ac:dyDescent="0.25">
      <c r="A893" s="137"/>
      <c r="B893" s="137"/>
      <c r="C893" s="137"/>
      <c r="D893" s="137"/>
      <c r="E893" s="137"/>
      <c r="F893" s="137"/>
      <c r="G893" s="137"/>
      <c r="H893" s="137"/>
      <c r="I893" s="137"/>
      <c r="J893" s="137"/>
      <c r="K893" s="137"/>
      <c r="L893" s="137"/>
      <c r="M893" s="137"/>
      <c r="N893" s="137"/>
      <c r="O893" s="137"/>
      <c r="P893" s="137"/>
      <c r="Q893" s="137"/>
      <c r="R893" s="137"/>
      <c r="S893" s="137"/>
      <c r="T893" s="137"/>
      <c r="U893" s="137"/>
      <c r="V893" s="137"/>
      <c r="W893" s="137"/>
      <c r="X893" s="137"/>
      <c r="Y893" s="137"/>
      <c r="Z893" s="137"/>
    </row>
    <row r="894" spans="1:26" ht="15.75" customHeight="1" x14ac:dyDescent="0.25">
      <c r="A894" s="137"/>
      <c r="B894" s="137"/>
      <c r="C894" s="137"/>
      <c r="D894" s="137"/>
      <c r="E894" s="137"/>
      <c r="F894" s="137"/>
      <c r="G894" s="137"/>
      <c r="H894" s="137"/>
      <c r="I894" s="137"/>
      <c r="J894" s="137"/>
      <c r="K894" s="137"/>
      <c r="L894" s="137"/>
      <c r="M894" s="137"/>
      <c r="N894" s="137"/>
      <c r="O894" s="137"/>
      <c r="P894" s="137"/>
      <c r="Q894" s="137"/>
      <c r="R894" s="137"/>
      <c r="S894" s="137"/>
      <c r="T894" s="137"/>
      <c r="U894" s="137"/>
      <c r="V894" s="137"/>
      <c r="W894" s="137"/>
      <c r="X894" s="137"/>
      <c r="Y894" s="137"/>
      <c r="Z894" s="137"/>
    </row>
    <row r="895" spans="1:26" ht="15.75" customHeight="1" x14ac:dyDescent="0.25">
      <c r="A895" s="137"/>
      <c r="B895" s="137"/>
      <c r="C895" s="137"/>
      <c r="D895" s="137"/>
      <c r="E895" s="137"/>
      <c r="F895" s="137"/>
      <c r="G895" s="137"/>
      <c r="H895" s="137"/>
      <c r="I895" s="137"/>
      <c r="J895" s="137"/>
      <c r="K895" s="137"/>
      <c r="L895" s="137"/>
      <c r="M895" s="137"/>
      <c r="N895" s="137"/>
      <c r="O895" s="137"/>
      <c r="P895" s="137"/>
      <c r="Q895" s="137"/>
      <c r="R895" s="137"/>
      <c r="S895" s="137"/>
      <c r="T895" s="137"/>
      <c r="U895" s="137"/>
      <c r="V895" s="137"/>
      <c r="W895" s="137"/>
      <c r="X895" s="137"/>
      <c r="Y895" s="137"/>
      <c r="Z895" s="137"/>
    </row>
    <row r="896" spans="1:26" ht="15.75" customHeight="1" x14ac:dyDescent="0.25">
      <c r="A896" s="137"/>
      <c r="B896" s="137"/>
      <c r="C896" s="137"/>
      <c r="D896" s="137"/>
      <c r="E896" s="137"/>
      <c r="F896" s="137"/>
      <c r="G896" s="137"/>
      <c r="H896" s="137"/>
      <c r="I896" s="137"/>
      <c r="J896" s="137"/>
      <c r="K896" s="137"/>
      <c r="L896" s="137"/>
      <c r="M896" s="137"/>
      <c r="N896" s="137"/>
      <c r="O896" s="137"/>
      <c r="P896" s="137"/>
      <c r="Q896" s="137"/>
      <c r="R896" s="137"/>
      <c r="S896" s="137"/>
      <c r="T896" s="137"/>
      <c r="U896" s="137"/>
      <c r="V896" s="137"/>
      <c r="W896" s="137"/>
      <c r="X896" s="137"/>
      <c r="Y896" s="137"/>
      <c r="Z896" s="137"/>
    </row>
    <row r="897" spans="1:26" ht="15.75" customHeight="1" x14ac:dyDescent="0.25">
      <c r="A897" s="137"/>
      <c r="B897" s="137"/>
      <c r="C897" s="137"/>
      <c r="D897" s="137"/>
      <c r="E897" s="137"/>
      <c r="F897" s="137"/>
      <c r="G897" s="137"/>
      <c r="H897" s="137"/>
      <c r="I897" s="137"/>
      <c r="J897" s="137"/>
      <c r="K897" s="137"/>
      <c r="L897" s="137"/>
      <c r="M897" s="137"/>
      <c r="N897" s="137"/>
      <c r="O897" s="137"/>
      <c r="P897" s="137"/>
      <c r="Q897" s="137"/>
      <c r="R897" s="137"/>
      <c r="S897" s="137"/>
      <c r="T897" s="137"/>
      <c r="U897" s="137"/>
      <c r="V897" s="137"/>
      <c r="W897" s="137"/>
      <c r="X897" s="137"/>
      <c r="Y897" s="137"/>
      <c r="Z897" s="137"/>
    </row>
    <row r="898" spans="1:26" ht="15.75" customHeight="1" x14ac:dyDescent="0.25">
      <c r="A898" s="137"/>
      <c r="B898" s="137"/>
      <c r="C898" s="137"/>
      <c r="D898" s="137"/>
      <c r="E898" s="137"/>
      <c r="F898" s="137"/>
      <c r="G898" s="137"/>
      <c r="H898" s="137"/>
      <c r="I898" s="137"/>
      <c r="J898" s="137"/>
      <c r="K898" s="137"/>
      <c r="L898" s="137"/>
      <c r="M898" s="137"/>
      <c r="N898" s="137"/>
      <c r="O898" s="137"/>
      <c r="P898" s="137"/>
      <c r="Q898" s="137"/>
      <c r="R898" s="137"/>
      <c r="S898" s="137"/>
      <c r="T898" s="137"/>
      <c r="U898" s="137"/>
      <c r="V898" s="137"/>
      <c r="W898" s="137"/>
      <c r="X898" s="137"/>
      <c r="Y898" s="137"/>
      <c r="Z898" s="137"/>
    </row>
    <row r="899" spans="1:26" ht="15.75" customHeight="1" x14ac:dyDescent="0.25">
      <c r="A899" s="137"/>
      <c r="B899" s="137"/>
      <c r="C899" s="137"/>
      <c r="D899" s="137"/>
      <c r="E899" s="137"/>
      <c r="F899" s="137"/>
      <c r="G899" s="137"/>
      <c r="H899" s="137"/>
      <c r="I899" s="137"/>
      <c r="J899" s="137"/>
      <c r="K899" s="137"/>
      <c r="L899" s="137"/>
      <c r="M899" s="137"/>
      <c r="N899" s="137"/>
      <c r="O899" s="137"/>
      <c r="P899" s="137"/>
      <c r="Q899" s="137"/>
      <c r="R899" s="137"/>
      <c r="S899" s="137"/>
      <c r="T899" s="137"/>
      <c r="U899" s="137"/>
      <c r="V899" s="137"/>
      <c r="W899" s="137"/>
      <c r="X899" s="137"/>
      <c r="Y899" s="137"/>
      <c r="Z899" s="137"/>
    </row>
    <row r="900" spans="1:26" ht="15.75" customHeight="1" x14ac:dyDescent="0.25">
      <c r="A900" s="137"/>
      <c r="B900" s="137"/>
      <c r="C900" s="137"/>
      <c r="D900" s="137"/>
      <c r="E900" s="137"/>
      <c r="F900" s="137"/>
      <c r="G900" s="137"/>
      <c r="H900" s="137"/>
      <c r="I900" s="137"/>
      <c r="J900" s="137"/>
      <c r="K900" s="137"/>
      <c r="L900" s="137"/>
      <c r="M900" s="137"/>
      <c r="N900" s="137"/>
      <c r="O900" s="137"/>
      <c r="P900" s="137"/>
      <c r="Q900" s="137"/>
      <c r="R900" s="137"/>
      <c r="S900" s="137"/>
      <c r="T900" s="137"/>
      <c r="U900" s="137"/>
      <c r="V900" s="137"/>
      <c r="W900" s="137"/>
      <c r="X900" s="137"/>
      <c r="Y900" s="137"/>
      <c r="Z900" s="137"/>
    </row>
    <row r="901" spans="1:26" ht="15.75" customHeight="1" x14ac:dyDescent="0.25">
      <c r="A901" s="137"/>
      <c r="B901" s="137"/>
      <c r="C901" s="137"/>
      <c r="D901" s="137"/>
      <c r="E901" s="137"/>
      <c r="F901" s="137"/>
      <c r="G901" s="137"/>
      <c r="H901" s="137"/>
      <c r="I901" s="137"/>
      <c r="J901" s="137"/>
      <c r="K901" s="137"/>
      <c r="L901" s="137"/>
      <c r="M901" s="137"/>
      <c r="N901" s="137"/>
      <c r="O901" s="137"/>
      <c r="P901" s="137"/>
      <c r="Q901" s="137"/>
      <c r="R901" s="137"/>
      <c r="S901" s="137"/>
      <c r="T901" s="137"/>
      <c r="U901" s="137"/>
      <c r="V901" s="137"/>
      <c r="W901" s="137"/>
      <c r="X901" s="137"/>
      <c r="Y901" s="137"/>
      <c r="Z901" s="137"/>
    </row>
    <row r="902" spans="1:26" ht="15.75" customHeight="1" x14ac:dyDescent="0.25">
      <c r="A902" s="137"/>
      <c r="B902" s="137"/>
      <c r="C902" s="137"/>
      <c r="D902" s="137"/>
      <c r="E902" s="137"/>
      <c r="F902" s="137"/>
      <c r="G902" s="137"/>
      <c r="H902" s="137"/>
      <c r="I902" s="137"/>
      <c r="J902" s="137"/>
      <c r="K902" s="137"/>
      <c r="L902" s="137"/>
      <c r="M902" s="137"/>
      <c r="N902" s="137"/>
      <c r="O902" s="137"/>
      <c r="P902" s="137"/>
      <c r="Q902" s="137"/>
      <c r="R902" s="137"/>
      <c r="S902" s="137"/>
      <c r="T902" s="137"/>
      <c r="U902" s="137"/>
      <c r="V902" s="137"/>
      <c r="W902" s="137"/>
      <c r="X902" s="137"/>
      <c r="Y902" s="137"/>
      <c r="Z902" s="137"/>
    </row>
    <row r="903" spans="1:26" ht="15.75" customHeight="1" x14ac:dyDescent="0.25">
      <c r="A903" s="137"/>
      <c r="B903" s="137"/>
      <c r="C903" s="137"/>
      <c r="D903" s="137"/>
      <c r="E903" s="137"/>
      <c r="F903" s="137"/>
      <c r="G903" s="137"/>
      <c r="H903" s="137"/>
      <c r="I903" s="137"/>
      <c r="J903" s="137"/>
      <c r="K903" s="137"/>
      <c r="L903" s="137"/>
      <c r="M903" s="137"/>
      <c r="N903" s="137"/>
      <c r="O903" s="137"/>
      <c r="P903" s="137"/>
      <c r="Q903" s="137"/>
      <c r="R903" s="137"/>
      <c r="S903" s="137"/>
      <c r="T903" s="137"/>
      <c r="U903" s="137"/>
      <c r="V903" s="137"/>
      <c r="W903" s="137"/>
      <c r="X903" s="137"/>
      <c r="Y903" s="137"/>
      <c r="Z903" s="137"/>
    </row>
    <row r="904" spans="1:26" ht="15.75" customHeight="1" x14ac:dyDescent="0.25">
      <c r="A904" s="137"/>
      <c r="B904" s="137"/>
      <c r="C904" s="137"/>
      <c r="D904" s="137"/>
      <c r="E904" s="137"/>
      <c r="F904" s="137"/>
      <c r="G904" s="137"/>
      <c r="H904" s="137"/>
      <c r="I904" s="137"/>
      <c r="J904" s="137"/>
      <c r="K904" s="137"/>
      <c r="L904" s="137"/>
      <c r="M904" s="137"/>
      <c r="N904" s="137"/>
      <c r="O904" s="137"/>
      <c r="P904" s="137"/>
      <c r="Q904" s="137"/>
      <c r="R904" s="137"/>
      <c r="S904" s="137"/>
      <c r="T904" s="137"/>
      <c r="U904" s="137"/>
      <c r="V904" s="137"/>
      <c r="W904" s="137"/>
      <c r="X904" s="137"/>
      <c r="Y904" s="137"/>
      <c r="Z904" s="137"/>
    </row>
    <row r="905" spans="1:26" ht="15.75" customHeight="1" x14ac:dyDescent="0.25">
      <c r="A905" s="137"/>
      <c r="B905" s="137"/>
      <c r="C905" s="137"/>
      <c r="D905" s="137"/>
      <c r="E905" s="137"/>
      <c r="F905" s="137"/>
      <c r="G905" s="137"/>
      <c r="H905" s="137"/>
      <c r="I905" s="137"/>
      <c r="J905" s="137"/>
      <c r="K905" s="137"/>
      <c r="L905" s="137"/>
      <c r="M905" s="137"/>
      <c r="N905" s="137"/>
      <c r="O905" s="137"/>
      <c r="P905" s="137"/>
      <c r="Q905" s="137"/>
      <c r="R905" s="137"/>
      <c r="S905" s="137"/>
      <c r="T905" s="137"/>
      <c r="U905" s="137"/>
      <c r="V905" s="137"/>
      <c r="W905" s="137"/>
      <c r="X905" s="137"/>
      <c r="Y905" s="137"/>
      <c r="Z905" s="137"/>
    </row>
    <row r="906" spans="1:26" ht="15.75" customHeight="1" x14ac:dyDescent="0.25">
      <c r="A906" s="137"/>
      <c r="B906" s="137"/>
      <c r="C906" s="137"/>
      <c r="D906" s="137"/>
      <c r="E906" s="137"/>
      <c r="F906" s="137"/>
      <c r="G906" s="137"/>
      <c r="H906" s="137"/>
      <c r="I906" s="137"/>
      <c r="J906" s="137"/>
      <c r="K906" s="137"/>
      <c r="L906" s="137"/>
      <c r="M906" s="137"/>
      <c r="N906" s="137"/>
      <c r="O906" s="137"/>
      <c r="P906" s="137"/>
      <c r="Q906" s="137"/>
      <c r="R906" s="137"/>
      <c r="S906" s="137"/>
      <c r="T906" s="137"/>
      <c r="U906" s="137"/>
      <c r="V906" s="137"/>
      <c r="W906" s="137"/>
      <c r="X906" s="137"/>
      <c r="Y906" s="137"/>
      <c r="Z906" s="137"/>
    </row>
    <row r="907" spans="1:26" ht="15.75" customHeight="1" x14ac:dyDescent="0.25">
      <c r="A907" s="137"/>
      <c r="B907" s="137"/>
      <c r="C907" s="137"/>
      <c r="D907" s="137"/>
      <c r="E907" s="137"/>
      <c r="F907" s="137"/>
      <c r="G907" s="137"/>
      <c r="H907" s="137"/>
      <c r="I907" s="137"/>
      <c r="J907" s="137"/>
      <c r="K907" s="137"/>
      <c r="L907" s="137"/>
      <c r="M907" s="137"/>
      <c r="N907" s="137"/>
      <c r="O907" s="137"/>
      <c r="P907" s="137"/>
      <c r="Q907" s="137"/>
      <c r="R907" s="137"/>
      <c r="S907" s="137"/>
      <c r="T907" s="137"/>
      <c r="U907" s="137"/>
      <c r="V907" s="137"/>
      <c r="W907" s="137"/>
      <c r="X907" s="137"/>
      <c r="Y907" s="137"/>
      <c r="Z907" s="137"/>
    </row>
    <row r="908" spans="1:26" ht="15.75" customHeight="1" x14ac:dyDescent="0.25">
      <c r="A908" s="137"/>
      <c r="B908" s="137"/>
      <c r="C908" s="137"/>
      <c r="D908" s="137"/>
      <c r="E908" s="137"/>
      <c r="F908" s="137"/>
      <c r="G908" s="137"/>
      <c r="H908" s="137"/>
      <c r="I908" s="137"/>
      <c r="J908" s="137"/>
      <c r="K908" s="137"/>
      <c r="L908" s="137"/>
      <c r="M908" s="137"/>
      <c r="N908" s="137"/>
      <c r="O908" s="137"/>
      <c r="P908" s="137"/>
      <c r="Q908" s="137"/>
      <c r="R908" s="137"/>
      <c r="S908" s="137"/>
      <c r="T908" s="137"/>
      <c r="U908" s="137"/>
      <c r="V908" s="137"/>
      <c r="W908" s="137"/>
      <c r="X908" s="137"/>
      <c r="Y908" s="137"/>
      <c r="Z908" s="137"/>
    </row>
    <row r="909" spans="1:26" ht="15.75" customHeight="1" x14ac:dyDescent="0.25">
      <c r="A909" s="137"/>
      <c r="B909" s="137"/>
      <c r="C909" s="137"/>
      <c r="D909" s="137"/>
      <c r="E909" s="137"/>
      <c r="F909" s="137"/>
      <c r="G909" s="137"/>
      <c r="H909" s="137"/>
      <c r="I909" s="137"/>
      <c r="J909" s="137"/>
      <c r="K909" s="137"/>
      <c r="L909" s="137"/>
      <c r="M909" s="137"/>
      <c r="N909" s="137"/>
      <c r="O909" s="137"/>
      <c r="P909" s="137"/>
      <c r="Q909" s="137"/>
      <c r="R909" s="137"/>
      <c r="S909" s="137"/>
      <c r="T909" s="137"/>
      <c r="U909" s="137"/>
      <c r="V909" s="137"/>
      <c r="W909" s="137"/>
      <c r="X909" s="137"/>
      <c r="Y909" s="137"/>
      <c r="Z909" s="137"/>
    </row>
    <row r="910" spans="1:26" ht="15.75" customHeight="1" x14ac:dyDescent="0.25">
      <c r="A910" s="137"/>
      <c r="B910" s="137"/>
      <c r="C910" s="137"/>
      <c r="D910" s="137"/>
      <c r="E910" s="137"/>
      <c r="F910" s="137"/>
      <c r="G910" s="137"/>
      <c r="H910" s="137"/>
      <c r="I910" s="137"/>
      <c r="J910" s="137"/>
      <c r="K910" s="137"/>
      <c r="L910" s="137"/>
      <c r="M910" s="137"/>
      <c r="N910" s="137"/>
      <c r="O910" s="137"/>
      <c r="P910" s="137"/>
      <c r="Q910" s="137"/>
      <c r="R910" s="137"/>
      <c r="S910" s="137"/>
      <c r="T910" s="137"/>
      <c r="U910" s="137"/>
      <c r="V910" s="137"/>
      <c r="W910" s="137"/>
      <c r="X910" s="137"/>
      <c r="Y910" s="137"/>
      <c r="Z910" s="137"/>
    </row>
    <row r="911" spans="1:26" ht="15.75" customHeight="1" x14ac:dyDescent="0.25">
      <c r="A911" s="137"/>
      <c r="B911" s="137"/>
      <c r="C911" s="137"/>
      <c r="D911" s="137"/>
      <c r="E911" s="137"/>
      <c r="F911" s="137"/>
      <c r="G911" s="137"/>
      <c r="H911" s="137"/>
      <c r="I911" s="137"/>
      <c r="J911" s="137"/>
      <c r="K911" s="137"/>
      <c r="L911" s="137"/>
      <c r="M911" s="137"/>
      <c r="N911" s="137"/>
      <c r="O911" s="137"/>
      <c r="P911" s="137"/>
      <c r="Q911" s="137"/>
      <c r="R911" s="137"/>
      <c r="S911" s="137"/>
      <c r="T911" s="137"/>
      <c r="U911" s="137"/>
      <c r="V911" s="137"/>
      <c r="W911" s="137"/>
      <c r="X911" s="137"/>
      <c r="Y911" s="137"/>
      <c r="Z911" s="137"/>
    </row>
    <row r="912" spans="1:26" ht="15.75" customHeight="1" x14ac:dyDescent="0.25">
      <c r="A912" s="137"/>
      <c r="B912" s="137"/>
      <c r="C912" s="137"/>
      <c r="D912" s="137"/>
      <c r="E912" s="137"/>
      <c r="F912" s="137"/>
      <c r="G912" s="137"/>
      <c r="H912" s="137"/>
      <c r="I912" s="137"/>
      <c r="J912" s="137"/>
      <c r="K912" s="137"/>
      <c r="L912" s="137"/>
      <c r="M912" s="137"/>
      <c r="N912" s="137"/>
      <c r="O912" s="137"/>
      <c r="P912" s="137"/>
      <c r="Q912" s="137"/>
      <c r="R912" s="137"/>
      <c r="S912" s="137"/>
      <c r="T912" s="137"/>
      <c r="U912" s="137"/>
      <c r="V912" s="137"/>
      <c r="W912" s="137"/>
      <c r="X912" s="137"/>
      <c r="Y912" s="137"/>
      <c r="Z912" s="137"/>
    </row>
    <row r="913" spans="1:26" ht="15.75" customHeight="1" x14ac:dyDescent="0.25">
      <c r="A913" s="137"/>
      <c r="B913" s="137"/>
      <c r="C913" s="137"/>
      <c r="D913" s="137"/>
      <c r="E913" s="137"/>
      <c r="F913" s="137"/>
      <c r="G913" s="137"/>
      <c r="H913" s="137"/>
      <c r="I913" s="137"/>
      <c r="J913" s="137"/>
      <c r="K913" s="137"/>
      <c r="L913" s="137"/>
      <c r="M913" s="137"/>
      <c r="N913" s="137"/>
      <c r="O913" s="137"/>
      <c r="P913" s="137"/>
      <c r="Q913" s="137"/>
      <c r="R913" s="137"/>
      <c r="S913" s="137"/>
      <c r="T913" s="137"/>
      <c r="U913" s="137"/>
      <c r="V913" s="137"/>
      <c r="W913" s="137"/>
      <c r="X913" s="137"/>
      <c r="Y913" s="137"/>
      <c r="Z913" s="137"/>
    </row>
    <row r="914" spans="1:26" ht="15.75" customHeight="1" x14ac:dyDescent="0.25">
      <c r="A914" s="137"/>
      <c r="B914" s="137"/>
      <c r="C914" s="137"/>
      <c r="D914" s="137"/>
      <c r="E914" s="137"/>
      <c r="F914" s="137"/>
      <c r="G914" s="137"/>
      <c r="H914" s="137"/>
      <c r="I914" s="137"/>
      <c r="J914" s="137"/>
      <c r="K914" s="137"/>
      <c r="L914" s="137"/>
      <c r="M914" s="137"/>
      <c r="N914" s="137"/>
      <c r="O914" s="137"/>
      <c r="P914" s="137"/>
      <c r="Q914" s="137"/>
      <c r="R914" s="137"/>
      <c r="S914" s="137"/>
      <c r="T914" s="137"/>
      <c r="U914" s="137"/>
      <c r="V914" s="137"/>
      <c r="W914" s="137"/>
      <c r="X914" s="137"/>
      <c r="Y914" s="137"/>
      <c r="Z914" s="137"/>
    </row>
    <row r="915" spans="1:26" ht="15.75" customHeight="1" x14ac:dyDescent="0.25">
      <c r="A915" s="137"/>
      <c r="B915" s="137"/>
      <c r="C915" s="137"/>
      <c r="D915" s="137"/>
      <c r="E915" s="137"/>
      <c r="F915" s="137"/>
      <c r="G915" s="137"/>
      <c r="H915" s="137"/>
      <c r="I915" s="137"/>
      <c r="J915" s="137"/>
      <c r="K915" s="137"/>
      <c r="L915" s="137"/>
      <c r="M915" s="137"/>
      <c r="N915" s="137"/>
      <c r="O915" s="137"/>
      <c r="P915" s="137"/>
      <c r="Q915" s="137"/>
      <c r="R915" s="137"/>
      <c r="S915" s="137"/>
      <c r="T915" s="137"/>
      <c r="U915" s="137"/>
      <c r="V915" s="137"/>
      <c r="W915" s="137"/>
      <c r="X915" s="137"/>
      <c r="Y915" s="137"/>
      <c r="Z915" s="137"/>
    </row>
    <row r="916" spans="1:26" ht="15.75" customHeight="1" x14ac:dyDescent="0.25">
      <c r="A916" s="137"/>
      <c r="B916" s="137"/>
      <c r="C916" s="137"/>
      <c r="D916" s="137"/>
      <c r="E916" s="137"/>
      <c r="F916" s="137"/>
      <c r="G916" s="137"/>
      <c r="H916" s="137"/>
      <c r="I916" s="137"/>
      <c r="J916" s="137"/>
      <c r="K916" s="137"/>
      <c r="L916" s="137"/>
      <c r="M916" s="137"/>
      <c r="N916" s="137"/>
      <c r="O916" s="137"/>
      <c r="P916" s="137"/>
      <c r="Q916" s="137"/>
      <c r="R916" s="137"/>
      <c r="S916" s="137"/>
      <c r="T916" s="137"/>
      <c r="U916" s="137"/>
      <c r="V916" s="137"/>
      <c r="W916" s="137"/>
      <c r="X916" s="137"/>
      <c r="Y916" s="137"/>
      <c r="Z916" s="137"/>
    </row>
    <row r="917" spans="1:26" ht="15.75" customHeight="1" x14ac:dyDescent="0.25">
      <c r="A917" s="137"/>
      <c r="B917" s="137"/>
      <c r="C917" s="137"/>
      <c r="D917" s="137"/>
      <c r="E917" s="137"/>
      <c r="F917" s="137"/>
      <c r="G917" s="137"/>
      <c r="H917" s="137"/>
      <c r="I917" s="137"/>
      <c r="J917" s="137"/>
      <c r="K917" s="137"/>
      <c r="L917" s="137"/>
      <c r="M917" s="137"/>
      <c r="N917" s="137"/>
      <c r="O917" s="137"/>
      <c r="P917" s="137"/>
      <c r="Q917" s="137"/>
      <c r="R917" s="137"/>
      <c r="S917" s="137"/>
      <c r="T917" s="137"/>
      <c r="U917" s="137"/>
      <c r="V917" s="137"/>
      <c r="W917" s="137"/>
      <c r="X917" s="137"/>
      <c r="Y917" s="137"/>
      <c r="Z917" s="137"/>
    </row>
    <row r="918" spans="1:26" ht="15.75" customHeight="1" x14ac:dyDescent="0.25">
      <c r="A918" s="137"/>
      <c r="B918" s="137"/>
      <c r="C918" s="137"/>
      <c r="D918" s="137"/>
      <c r="E918" s="137"/>
      <c r="F918" s="137"/>
      <c r="G918" s="137"/>
      <c r="H918" s="137"/>
      <c r="I918" s="137"/>
      <c r="J918" s="137"/>
      <c r="K918" s="137"/>
      <c r="L918" s="137"/>
      <c r="M918" s="137"/>
      <c r="N918" s="137"/>
      <c r="O918" s="137"/>
      <c r="P918" s="137"/>
      <c r="Q918" s="137"/>
      <c r="R918" s="137"/>
      <c r="S918" s="137"/>
      <c r="T918" s="137"/>
      <c r="U918" s="137"/>
      <c r="V918" s="137"/>
      <c r="W918" s="137"/>
      <c r="X918" s="137"/>
      <c r="Y918" s="137"/>
      <c r="Z918" s="137"/>
    </row>
    <row r="919" spans="1:26" ht="15.75" customHeight="1" x14ac:dyDescent="0.25">
      <c r="A919" s="137"/>
      <c r="B919" s="137"/>
      <c r="C919" s="137"/>
      <c r="D919" s="137"/>
      <c r="E919" s="137"/>
      <c r="F919" s="137"/>
      <c r="G919" s="137"/>
      <c r="H919" s="137"/>
      <c r="I919" s="137"/>
      <c r="J919" s="137"/>
      <c r="K919" s="137"/>
      <c r="L919" s="137"/>
      <c r="M919" s="137"/>
      <c r="N919" s="137"/>
      <c r="O919" s="137"/>
      <c r="P919" s="137"/>
      <c r="Q919" s="137"/>
      <c r="R919" s="137"/>
      <c r="S919" s="137"/>
      <c r="T919" s="137"/>
      <c r="U919" s="137"/>
      <c r="V919" s="137"/>
      <c r="W919" s="137"/>
      <c r="X919" s="137"/>
      <c r="Y919" s="137"/>
      <c r="Z919" s="137"/>
    </row>
    <row r="920" spans="1:26" ht="15.75" customHeight="1" x14ac:dyDescent="0.25">
      <c r="A920" s="137"/>
      <c r="B920" s="137"/>
      <c r="C920" s="137"/>
      <c r="D920" s="137"/>
      <c r="E920" s="137"/>
      <c r="F920" s="137"/>
      <c r="G920" s="137"/>
      <c r="H920" s="137"/>
      <c r="I920" s="137"/>
      <c r="J920" s="137"/>
      <c r="K920" s="137"/>
      <c r="L920" s="137"/>
      <c r="M920" s="137"/>
      <c r="N920" s="137"/>
      <c r="O920" s="137"/>
      <c r="P920" s="137"/>
      <c r="Q920" s="137"/>
      <c r="R920" s="137"/>
      <c r="S920" s="137"/>
      <c r="T920" s="137"/>
      <c r="U920" s="137"/>
      <c r="V920" s="137"/>
      <c r="W920" s="137"/>
      <c r="X920" s="137"/>
      <c r="Y920" s="137"/>
      <c r="Z920" s="137"/>
    </row>
    <row r="921" spans="1:26" ht="15.75" customHeight="1" x14ac:dyDescent="0.25">
      <c r="A921" s="137"/>
      <c r="B921" s="137"/>
      <c r="C921" s="137"/>
      <c r="D921" s="137"/>
      <c r="E921" s="137"/>
      <c r="F921" s="137"/>
      <c r="G921" s="137"/>
      <c r="H921" s="137"/>
      <c r="I921" s="137"/>
      <c r="J921" s="137"/>
      <c r="K921" s="137"/>
      <c r="L921" s="137"/>
      <c r="M921" s="137"/>
      <c r="N921" s="137"/>
      <c r="O921" s="137"/>
      <c r="P921" s="137"/>
      <c r="Q921" s="137"/>
      <c r="R921" s="137"/>
      <c r="S921" s="137"/>
      <c r="T921" s="137"/>
      <c r="U921" s="137"/>
      <c r="V921" s="137"/>
      <c r="W921" s="137"/>
      <c r="X921" s="137"/>
      <c r="Y921" s="137"/>
      <c r="Z921" s="137"/>
    </row>
    <row r="922" spans="1:26" ht="15.75" customHeight="1" x14ac:dyDescent="0.25">
      <c r="A922" s="137"/>
      <c r="B922" s="137"/>
      <c r="C922" s="137"/>
      <c r="D922" s="137"/>
      <c r="E922" s="137"/>
      <c r="F922" s="137"/>
      <c r="G922" s="137"/>
      <c r="H922" s="137"/>
      <c r="I922" s="137"/>
      <c r="J922" s="137"/>
      <c r="K922" s="137"/>
      <c r="L922" s="137"/>
      <c r="M922" s="137"/>
      <c r="N922" s="137"/>
      <c r="O922" s="137"/>
      <c r="P922" s="137"/>
      <c r="Q922" s="137"/>
      <c r="R922" s="137"/>
      <c r="S922" s="137"/>
      <c r="T922" s="137"/>
      <c r="U922" s="137"/>
      <c r="V922" s="137"/>
      <c r="W922" s="137"/>
      <c r="X922" s="137"/>
      <c r="Y922" s="137"/>
      <c r="Z922" s="137"/>
    </row>
    <row r="923" spans="1:26" ht="15.75" customHeight="1" x14ac:dyDescent="0.25">
      <c r="A923" s="137"/>
      <c r="B923" s="137"/>
      <c r="C923" s="137"/>
      <c r="D923" s="137"/>
      <c r="E923" s="137"/>
      <c r="F923" s="137"/>
      <c r="G923" s="137"/>
      <c r="H923" s="137"/>
      <c r="I923" s="137"/>
      <c r="J923" s="137"/>
      <c r="K923" s="137"/>
      <c r="L923" s="137"/>
      <c r="M923" s="137"/>
      <c r="N923" s="137"/>
      <c r="O923" s="137"/>
      <c r="P923" s="137"/>
      <c r="Q923" s="137"/>
      <c r="R923" s="137"/>
      <c r="S923" s="137"/>
      <c r="T923" s="137"/>
      <c r="U923" s="137"/>
      <c r="V923" s="137"/>
      <c r="W923" s="137"/>
      <c r="X923" s="137"/>
      <c r="Y923" s="137"/>
      <c r="Z923" s="137"/>
    </row>
    <row r="924" spans="1:26" ht="15.75" customHeight="1" x14ac:dyDescent="0.25">
      <c r="A924" s="137"/>
      <c r="B924" s="137"/>
      <c r="C924" s="137"/>
      <c r="D924" s="137"/>
      <c r="E924" s="137"/>
      <c r="F924" s="137"/>
      <c r="G924" s="137"/>
      <c r="H924" s="137"/>
      <c r="I924" s="137"/>
      <c r="J924" s="137"/>
      <c r="K924" s="137"/>
      <c r="L924" s="137"/>
      <c r="M924" s="137"/>
      <c r="N924" s="137"/>
      <c r="O924" s="137"/>
      <c r="P924" s="137"/>
      <c r="Q924" s="137"/>
      <c r="R924" s="137"/>
      <c r="S924" s="137"/>
      <c r="T924" s="137"/>
      <c r="U924" s="137"/>
      <c r="V924" s="137"/>
      <c r="W924" s="137"/>
      <c r="X924" s="137"/>
      <c r="Y924" s="137"/>
      <c r="Z924" s="137"/>
    </row>
    <row r="925" spans="1:26" ht="15.75" customHeight="1" x14ac:dyDescent="0.25">
      <c r="A925" s="137"/>
      <c r="B925" s="137"/>
      <c r="C925" s="137"/>
      <c r="D925" s="137"/>
      <c r="E925" s="137"/>
      <c r="F925" s="137"/>
      <c r="G925" s="137"/>
      <c r="H925" s="137"/>
      <c r="I925" s="137"/>
      <c r="J925" s="137"/>
      <c r="K925" s="137"/>
      <c r="L925" s="137"/>
      <c r="M925" s="137"/>
      <c r="N925" s="137"/>
      <c r="O925" s="137"/>
      <c r="P925" s="137"/>
      <c r="Q925" s="137"/>
      <c r="R925" s="137"/>
      <c r="S925" s="137"/>
      <c r="T925" s="137"/>
      <c r="U925" s="137"/>
      <c r="V925" s="137"/>
      <c r="W925" s="137"/>
      <c r="X925" s="137"/>
      <c r="Y925" s="137"/>
      <c r="Z925" s="137"/>
    </row>
    <row r="926" spans="1:26" ht="15.75" customHeight="1" x14ac:dyDescent="0.25">
      <c r="A926" s="137"/>
      <c r="B926" s="137"/>
      <c r="C926" s="137"/>
      <c r="D926" s="137"/>
      <c r="E926" s="137"/>
      <c r="F926" s="137"/>
      <c r="G926" s="137"/>
      <c r="H926" s="137"/>
      <c r="I926" s="137"/>
      <c r="J926" s="137"/>
      <c r="K926" s="137"/>
      <c r="L926" s="137"/>
      <c r="M926" s="137"/>
      <c r="N926" s="137"/>
      <c r="O926" s="137"/>
      <c r="P926" s="137"/>
      <c r="Q926" s="137"/>
      <c r="R926" s="137"/>
      <c r="S926" s="137"/>
      <c r="T926" s="137"/>
      <c r="U926" s="137"/>
      <c r="V926" s="137"/>
      <c r="W926" s="137"/>
      <c r="X926" s="137"/>
      <c r="Y926" s="137"/>
      <c r="Z926" s="137"/>
    </row>
    <row r="927" spans="1:26" ht="15.75" customHeight="1" x14ac:dyDescent="0.25">
      <c r="A927" s="137"/>
      <c r="B927" s="137"/>
      <c r="C927" s="137"/>
      <c r="D927" s="137"/>
      <c r="E927" s="137"/>
      <c r="F927" s="137"/>
      <c r="G927" s="137"/>
      <c r="H927" s="137"/>
      <c r="I927" s="137"/>
      <c r="J927" s="137"/>
      <c r="K927" s="137"/>
      <c r="L927" s="137"/>
      <c r="M927" s="137"/>
      <c r="N927" s="137"/>
      <c r="O927" s="137"/>
      <c r="P927" s="137"/>
      <c r="Q927" s="137"/>
      <c r="R927" s="137"/>
      <c r="S927" s="137"/>
      <c r="T927" s="137"/>
      <c r="U927" s="137"/>
      <c r="V927" s="137"/>
      <c r="W927" s="137"/>
      <c r="X927" s="137"/>
      <c r="Y927" s="137"/>
      <c r="Z927" s="137"/>
    </row>
    <row r="928" spans="1:26" ht="15.75" customHeight="1" x14ac:dyDescent="0.25">
      <c r="A928" s="137"/>
      <c r="B928" s="137"/>
      <c r="C928" s="137"/>
      <c r="D928" s="137"/>
      <c r="E928" s="137"/>
      <c r="F928" s="137"/>
      <c r="G928" s="137"/>
      <c r="H928" s="137"/>
      <c r="I928" s="137"/>
      <c r="J928" s="137"/>
      <c r="K928" s="137"/>
      <c r="L928" s="137"/>
      <c r="M928" s="137"/>
      <c r="N928" s="137"/>
      <c r="O928" s="137"/>
      <c r="P928" s="137"/>
      <c r="Q928" s="137"/>
      <c r="R928" s="137"/>
      <c r="S928" s="137"/>
      <c r="T928" s="137"/>
      <c r="U928" s="137"/>
      <c r="V928" s="137"/>
      <c r="W928" s="137"/>
      <c r="X928" s="137"/>
      <c r="Y928" s="137"/>
      <c r="Z928" s="137"/>
    </row>
    <row r="929" spans="1:26" ht="15.75" customHeight="1" x14ac:dyDescent="0.25">
      <c r="A929" s="137"/>
      <c r="B929" s="137"/>
      <c r="C929" s="137"/>
      <c r="D929" s="137"/>
      <c r="E929" s="137"/>
      <c r="F929" s="137"/>
      <c r="G929" s="137"/>
      <c r="H929" s="137"/>
      <c r="I929" s="137"/>
      <c r="J929" s="137"/>
      <c r="K929" s="137"/>
      <c r="L929" s="137"/>
      <c r="M929" s="137"/>
      <c r="N929" s="137"/>
      <c r="O929" s="137"/>
      <c r="P929" s="137"/>
      <c r="Q929" s="137"/>
      <c r="R929" s="137"/>
      <c r="S929" s="137"/>
      <c r="T929" s="137"/>
      <c r="U929" s="137"/>
      <c r="V929" s="137"/>
      <c r="W929" s="137"/>
      <c r="X929" s="137"/>
      <c r="Y929" s="137"/>
      <c r="Z929" s="137"/>
    </row>
    <row r="930" spans="1:26" ht="15.75" customHeight="1" x14ac:dyDescent="0.25">
      <c r="A930" s="137"/>
      <c r="B930" s="137"/>
      <c r="C930" s="137"/>
      <c r="D930" s="137"/>
      <c r="E930" s="137"/>
      <c r="F930" s="137"/>
      <c r="G930" s="137"/>
      <c r="H930" s="137"/>
      <c r="I930" s="137"/>
      <c r="J930" s="137"/>
      <c r="K930" s="137"/>
      <c r="L930" s="137"/>
      <c r="M930" s="137"/>
      <c r="N930" s="137"/>
      <c r="O930" s="137"/>
      <c r="P930" s="137"/>
      <c r="Q930" s="137"/>
      <c r="R930" s="137"/>
      <c r="S930" s="137"/>
      <c r="T930" s="137"/>
      <c r="U930" s="137"/>
      <c r="V930" s="137"/>
      <c r="W930" s="137"/>
      <c r="X930" s="137"/>
      <c r="Y930" s="137"/>
      <c r="Z930" s="137"/>
    </row>
    <row r="931" spans="1:26" ht="15.75" customHeight="1" x14ac:dyDescent="0.25">
      <c r="A931" s="137"/>
      <c r="B931" s="137"/>
      <c r="C931" s="137"/>
      <c r="D931" s="137"/>
      <c r="E931" s="137"/>
      <c r="F931" s="137"/>
      <c r="G931" s="137"/>
      <c r="H931" s="137"/>
      <c r="I931" s="137"/>
      <c r="J931" s="137"/>
      <c r="K931" s="137"/>
      <c r="L931" s="137"/>
      <c r="M931" s="137"/>
      <c r="N931" s="137"/>
      <c r="O931" s="137"/>
      <c r="P931" s="137"/>
      <c r="Q931" s="137"/>
      <c r="R931" s="137"/>
      <c r="S931" s="137"/>
      <c r="T931" s="137"/>
      <c r="U931" s="137"/>
      <c r="V931" s="137"/>
      <c r="W931" s="137"/>
      <c r="X931" s="137"/>
      <c r="Y931" s="137"/>
      <c r="Z931" s="137"/>
    </row>
    <row r="932" spans="1:26" ht="15.75" customHeight="1" x14ac:dyDescent="0.25">
      <c r="A932" s="137"/>
      <c r="B932" s="137"/>
      <c r="C932" s="137"/>
      <c r="D932" s="137"/>
      <c r="E932" s="137"/>
      <c r="F932" s="137"/>
      <c r="G932" s="137"/>
      <c r="H932" s="137"/>
      <c r="I932" s="137"/>
      <c r="J932" s="137"/>
      <c r="K932" s="137"/>
      <c r="L932" s="137"/>
      <c r="M932" s="137"/>
      <c r="N932" s="137"/>
      <c r="O932" s="137"/>
      <c r="P932" s="137"/>
      <c r="Q932" s="137"/>
      <c r="R932" s="137"/>
      <c r="S932" s="137"/>
      <c r="T932" s="137"/>
      <c r="U932" s="137"/>
      <c r="V932" s="137"/>
      <c r="W932" s="137"/>
      <c r="X932" s="137"/>
      <c r="Y932" s="137"/>
      <c r="Z932" s="137"/>
    </row>
    <row r="933" spans="1:26" ht="15.75" customHeight="1" x14ac:dyDescent="0.25">
      <c r="A933" s="137"/>
      <c r="B933" s="137"/>
      <c r="C933" s="137"/>
      <c r="D933" s="137"/>
      <c r="E933" s="137"/>
      <c r="F933" s="137"/>
      <c r="G933" s="137"/>
      <c r="H933" s="137"/>
      <c r="I933" s="137"/>
      <c r="J933" s="137"/>
      <c r="K933" s="137"/>
      <c r="L933" s="137"/>
      <c r="M933" s="137"/>
      <c r="N933" s="137"/>
      <c r="O933" s="137"/>
      <c r="P933" s="137"/>
      <c r="Q933" s="137"/>
      <c r="R933" s="137"/>
      <c r="S933" s="137"/>
      <c r="T933" s="137"/>
      <c r="U933" s="137"/>
      <c r="V933" s="137"/>
      <c r="W933" s="137"/>
      <c r="X933" s="137"/>
      <c r="Y933" s="137"/>
      <c r="Z933" s="137"/>
    </row>
    <row r="934" spans="1:26" ht="15.75" customHeight="1" x14ac:dyDescent="0.25">
      <c r="A934" s="137"/>
      <c r="B934" s="137"/>
      <c r="C934" s="137"/>
      <c r="D934" s="137"/>
      <c r="E934" s="137"/>
      <c r="F934" s="137"/>
      <c r="G934" s="137"/>
      <c r="H934" s="137"/>
      <c r="I934" s="137"/>
      <c r="J934" s="137"/>
      <c r="K934" s="137"/>
      <c r="L934" s="137"/>
      <c r="M934" s="137"/>
      <c r="N934" s="137"/>
      <c r="O934" s="137"/>
      <c r="P934" s="137"/>
      <c r="Q934" s="137"/>
      <c r="R934" s="137"/>
      <c r="S934" s="137"/>
      <c r="T934" s="137"/>
      <c r="U934" s="137"/>
      <c r="V934" s="137"/>
      <c r="W934" s="137"/>
      <c r="X934" s="137"/>
      <c r="Y934" s="137"/>
      <c r="Z934" s="137"/>
    </row>
    <row r="935" spans="1:26" ht="15.75" customHeight="1" x14ac:dyDescent="0.25">
      <c r="A935" s="137"/>
      <c r="B935" s="137"/>
      <c r="C935" s="137"/>
      <c r="D935" s="137"/>
      <c r="E935" s="137"/>
      <c r="F935" s="137"/>
      <c r="G935" s="137"/>
      <c r="H935" s="137"/>
      <c r="I935" s="137"/>
      <c r="J935" s="137"/>
      <c r="K935" s="137"/>
      <c r="L935" s="137"/>
      <c r="M935" s="137"/>
      <c r="N935" s="137"/>
      <c r="O935" s="137"/>
      <c r="P935" s="137"/>
      <c r="Q935" s="137"/>
      <c r="R935" s="137"/>
      <c r="S935" s="137"/>
      <c r="T935" s="137"/>
      <c r="U935" s="137"/>
      <c r="V935" s="137"/>
      <c r="W935" s="137"/>
      <c r="X935" s="137"/>
      <c r="Y935" s="137"/>
      <c r="Z935" s="137"/>
    </row>
    <row r="936" spans="1:26" ht="15.75" customHeight="1" x14ac:dyDescent="0.25">
      <c r="A936" s="137"/>
      <c r="B936" s="137"/>
      <c r="C936" s="137"/>
      <c r="D936" s="137"/>
      <c r="E936" s="137"/>
      <c r="F936" s="137"/>
      <c r="G936" s="137"/>
      <c r="H936" s="137"/>
      <c r="I936" s="137"/>
      <c r="J936" s="137"/>
      <c r="K936" s="137"/>
      <c r="L936" s="137"/>
      <c r="M936" s="137"/>
      <c r="N936" s="137"/>
      <c r="O936" s="137"/>
      <c r="P936" s="137"/>
      <c r="Q936" s="137"/>
      <c r="R936" s="137"/>
      <c r="S936" s="137"/>
      <c r="T936" s="137"/>
      <c r="U936" s="137"/>
      <c r="V936" s="137"/>
      <c r="W936" s="137"/>
      <c r="X936" s="137"/>
      <c r="Y936" s="137"/>
      <c r="Z936" s="137"/>
    </row>
    <row r="937" spans="1:26" ht="15.75" customHeight="1" x14ac:dyDescent="0.25">
      <c r="A937" s="137"/>
      <c r="B937" s="137"/>
      <c r="C937" s="137"/>
      <c r="D937" s="137"/>
      <c r="E937" s="137"/>
      <c r="F937" s="137"/>
      <c r="G937" s="137"/>
      <c r="H937" s="137"/>
      <c r="I937" s="137"/>
      <c r="J937" s="137"/>
      <c r="K937" s="137"/>
      <c r="L937" s="137"/>
      <c r="M937" s="137"/>
      <c r="N937" s="137"/>
      <c r="O937" s="137"/>
      <c r="P937" s="137"/>
      <c r="Q937" s="137"/>
      <c r="R937" s="137"/>
      <c r="S937" s="137"/>
      <c r="T937" s="137"/>
      <c r="U937" s="137"/>
      <c r="V937" s="137"/>
      <c r="W937" s="137"/>
      <c r="X937" s="137"/>
      <c r="Y937" s="137"/>
      <c r="Z937" s="137"/>
    </row>
    <row r="938" spans="1:26" ht="15.75" customHeight="1" x14ac:dyDescent="0.25">
      <c r="A938" s="137"/>
      <c r="B938" s="137"/>
      <c r="C938" s="137"/>
      <c r="D938" s="137"/>
      <c r="E938" s="137"/>
      <c r="F938" s="137"/>
      <c r="G938" s="137"/>
      <c r="H938" s="137"/>
      <c r="I938" s="137"/>
      <c r="J938" s="137"/>
      <c r="K938" s="137"/>
      <c r="L938" s="137"/>
      <c r="M938" s="137"/>
      <c r="N938" s="137"/>
      <c r="O938" s="137"/>
      <c r="P938" s="137"/>
      <c r="Q938" s="137"/>
      <c r="R938" s="137"/>
      <c r="S938" s="137"/>
      <c r="T938" s="137"/>
      <c r="U938" s="137"/>
      <c r="V938" s="137"/>
      <c r="W938" s="137"/>
      <c r="X938" s="137"/>
      <c r="Y938" s="137"/>
      <c r="Z938" s="137"/>
    </row>
    <row r="939" spans="1:26" ht="15.75" customHeight="1" x14ac:dyDescent="0.25">
      <c r="A939" s="137"/>
      <c r="B939" s="137"/>
      <c r="C939" s="137"/>
      <c r="D939" s="137"/>
      <c r="E939" s="137"/>
      <c r="F939" s="137"/>
      <c r="G939" s="137"/>
      <c r="H939" s="137"/>
      <c r="I939" s="137"/>
      <c r="J939" s="137"/>
      <c r="K939" s="137"/>
      <c r="L939" s="137"/>
      <c r="M939" s="137"/>
      <c r="N939" s="137"/>
      <c r="O939" s="137"/>
      <c r="P939" s="137"/>
      <c r="Q939" s="137"/>
      <c r="R939" s="137"/>
      <c r="S939" s="137"/>
      <c r="T939" s="137"/>
      <c r="U939" s="137"/>
      <c r="V939" s="137"/>
      <c r="W939" s="137"/>
      <c r="X939" s="137"/>
      <c r="Y939" s="137"/>
      <c r="Z939" s="137"/>
    </row>
    <row r="940" spans="1:26" ht="15.75" customHeight="1" x14ac:dyDescent="0.25">
      <c r="A940" s="137"/>
      <c r="B940" s="137"/>
      <c r="C940" s="137"/>
      <c r="D940" s="137"/>
      <c r="E940" s="137"/>
      <c r="F940" s="137"/>
      <c r="G940" s="137"/>
      <c r="H940" s="137"/>
      <c r="I940" s="137"/>
      <c r="J940" s="137"/>
      <c r="K940" s="137"/>
      <c r="L940" s="137"/>
      <c r="M940" s="137"/>
      <c r="N940" s="137"/>
      <c r="O940" s="137"/>
      <c r="P940" s="137"/>
      <c r="Q940" s="137"/>
      <c r="R940" s="137"/>
      <c r="S940" s="137"/>
      <c r="T940" s="137"/>
      <c r="U940" s="137"/>
      <c r="V940" s="137"/>
      <c r="W940" s="137"/>
      <c r="X940" s="137"/>
      <c r="Y940" s="137"/>
      <c r="Z940" s="137"/>
    </row>
    <row r="941" spans="1:26" ht="15.75" customHeight="1" x14ac:dyDescent="0.25">
      <c r="A941" s="137"/>
      <c r="B941" s="137"/>
      <c r="C941" s="137"/>
      <c r="D941" s="137"/>
      <c r="E941" s="137"/>
      <c r="F941" s="137"/>
      <c r="G941" s="137"/>
      <c r="H941" s="137"/>
      <c r="I941" s="137"/>
      <c r="J941" s="137"/>
      <c r="K941" s="137"/>
      <c r="L941" s="137"/>
      <c r="M941" s="137"/>
      <c r="N941" s="137"/>
      <c r="O941" s="137"/>
      <c r="P941" s="137"/>
      <c r="Q941" s="137"/>
      <c r="R941" s="137"/>
      <c r="S941" s="137"/>
      <c r="T941" s="137"/>
      <c r="U941" s="137"/>
      <c r="V941" s="137"/>
      <c r="W941" s="137"/>
      <c r="X941" s="137"/>
      <c r="Y941" s="137"/>
      <c r="Z941" s="137"/>
    </row>
    <row r="942" spans="1:26" ht="15.75" customHeight="1" x14ac:dyDescent="0.25">
      <c r="A942" s="137"/>
      <c r="B942" s="137"/>
      <c r="C942" s="137"/>
      <c r="D942" s="137"/>
      <c r="E942" s="137"/>
      <c r="F942" s="137"/>
      <c r="G942" s="137"/>
      <c r="H942" s="137"/>
      <c r="I942" s="137"/>
      <c r="J942" s="137"/>
      <c r="K942" s="137"/>
      <c r="L942" s="137"/>
      <c r="M942" s="137"/>
      <c r="N942" s="137"/>
      <c r="O942" s="137"/>
      <c r="P942" s="137"/>
      <c r="Q942" s="137"/>
      <c r="R942" s="137"/>
      <c r="S942" s="137"/>
      <c r="T942" s="137"/>
      <c r="U942" s="137"/>
      <c r="V942" s="137"/>
      <c r="W942" s="137"/>
      <c r="X942" s="137"/>
      <c r="Y942" s="137"/>
      <c r="Z942" s="137"/>
    </row>
    <row r="943" spans="1:26" ht="15.75" customHeight="1" x14ac:dyDescent="0.25">
      <c r="A943" s="137"/>
      <c r="B943" s="137"/>
      <c r="C943" s="137"/>
      <c r="D943" s="137"/>
      <c r="E943" s="137"/>
      <c r="F943" s="137"/>
      <c r="G943" s="137"/>
      <c r="H943" s="137"/>
      <c r="I943" s="137"/>
      <c r="J943" s="137"/>
      <c r="K943" s="137"/>
      <c r="L943" s="137"/>
      <c r="M943" s="137"/>
      <c r="N943" s="137"/>
      <c r="O943" s="137"/>
      <c r="P943" s="137"/>
      <c r="Q943" s="137"/>
      <c r="R943" s="137"/>
      <c r="S943" s="137"/>
      <c r="T943" s="137"/>
      <c r="U943" s="137"/>
      <c r="V943" s="137"/>
      <c r="W943" s="137"/>
      <c r="X943" s="137"/>
      <c r="Y943" s="137"/>
      <c r="Z943" s="137"/>
    </row>
    <row r="944" spans="1:26" ht="15.75" customHeight="1" x14ac:dyDescent="0.25">
      <c r="A944" s="137"/>
      <c r="B944" s="137"/>
      <c r="C944" s="137"/>
      <c r="D944" s="137"/>
      <c r="E944" s="137"/>
      <c r="F944" s="137"/>
      <c r="G944" s="137"/>
      <c r="H944" s="137"/>
      <c r="I944" s="137"/>
      <c r="J944" s="137"/>
      <c r="K944" s="137"/>
      <c r="L944" s="137"/>
      <c r="M944" s="137"/>
      <c r="N944" s="137"/>
      <c r="O944" s="137"/>
      <c r="P944" s="137"/>
      <c r="Q944" s="137"/>
      <c r="R944" s="137"/>
      <c r="S944" s="137"/>
      <c r="T944" s="137"/>
      <c r="U944" s="137"/>
      <c r="V944" s="137"/>
      <c r="W944" s="137"/>
      <c r="X944" s="137"/>
      <c r="Y944" s="137"/>
      <c r="Z944" s="137"/>
    </row>
    <row r="945" spans="1:26" ht="15.75" customHeight="1" x14ac:dyDescent="0.25">
      <c r="A945" s="137"/>
      <c r="B945" s="137"/>
      <c r="C945" s="137"/>
      <c r="D945" s="137"/>
      <c r="E945" s="137"/>
      <c r="F945" s="137"/>
      <c r="G945" s="137"/>
      <c r="H945" s="137"/>
      <c r="I945" s="137"/>
      <c r="J945" s="137"/>
      <c r="K945" s="137"/>
      <c r="L945" s="137"/>
      <c r="M945" s="137"/>
      <c r="N945" s="137"/>
      <c r="O945" s="137"/>
      <c r="P945" s="137"/>
      <c r="Q945" s="137"/>
      <c r="R945" s="137"/>
      <c r="S945" s="137"/>
      <c r="T945" s="137"/>
      <c r="U945" s="137"/>
      <c r="V945" s="137"/>
      <c r="W945" s="137"/>
      <c r="X945" s="137"/>
      <c r="Y945" s="137"/>
      <c r="Z945" s="137"/>
    </row>
    <row r="946" spans="1:26" ht="15.75" customHeight="1" x14ac:dyDescent="0.25">
      <c r="A946" s="137"/>
      <c r="B946" s="137"/>
      <c r="C946" s="137"/>
      <c r="D946" s="137"/>
      <c r="E946" s="137"/>
      <c r="F946" s="137"/>
      <c r="G946" s="137"/>
      <c r="H946" s="137"/>
      <c r="I946" s="137"/>
      <c r="J946" s="137"/>
      <c r="K946" s="137"/>
      <c r="L946" s="137"/>
      <c r="M946" s="137"/>
      <c r="N946" s="137"/>
      <c r="O946" s="137"/>
      <c r="P946" s="137"/>
      <c r="Q946" s="137"/>
      <c r="R946" s="137"/>
      <c r="S946" s="137"/>
      <c r="T946" s="137"/>
      <c r="U946" s="137"/>
      <c r="V946" s="137"/>
      <c r="W946" s="137"/>
      <c r="X946" s="137"/>
      <c r="Y946" s="137"/>
      <c r="Z946" s="137"/>
    </row>
    <row r="947" spans="1:26" ht="15.75" customHeight="1" x14ac:dyDescent="0.25">
      <c r="A947" s="137"/>
      <c r="B947" s="137"/>
      <c r="C947" s="137"/>
      <c r="D947" s="137"/>
      <c r="E947" s="137"/>
      <c r="F947" s="137"/>
      <c r="G947" s="137"/>
      <c r="H947" s="137"/>
      <c r="I947" s="137"/>
      <c r="J947" s="137"/>
      <c r="K947" s="137"/>
      <c r="L947" s="137"/>
      <c r="M947" s="137"/>
      <c r="N947" s="137"/>
      <c r="O947" s="137"/>
      <c r="P947" s="137"/>
      <c r="Q947" s="137"/>
      <c r="R947" s="137"/>
      <c r="S947" s="137"/>
      <c r="T947" s="137"/>
      <c r="U947" s="137"/>
      <c r="V947" s="137"/>
      <c r="W947" s="137"/>
      <c r="X947" s="137"/>
      <c r="Y947" s="137"/>
      <c r="Z947" s="137"/>
    </row>
    <row r="948" spans="1:26" ht="15.75" customHeight="1" x14ac:dyDescent="0.25">
      <c r="A948" s="137"/>
      <c r="B948" s="137"/>
      <c r="C948" s="137"/>
      <c r="D948" s="137"/>
      <c r="E948" s="137"/>
      <c r="F948" s="137"/>
      <c r="G948" s="137"/>
      <c r="H948" s="137"/>
      <c r="I948" s="137"/>
      <c r="J948" s="137"/>
      <c r="K948" s="137"/>
      <c r="L948" s="137"/>
      <c r="M948" s="137"/>
      <c r="N948" s="137"/>
      <c r="O948" s="137"/>
      <c r="P948" s="137"/>
      <c r="Q948" s="137"/>
      <c r="R948" s="137"/>
      <c r="S948" s="137"/>
      <c r="T948" s="137"/>
      <c r="U948" s="137"/>
      <c r="V948" s="137"/>
      <c r="W948" s="137"/>
      <c r="X948" s="137"/>
      <c r="Y948" s="137"/>
      <c r="Z948" s="137"/>
    </row>
    <row r="949" spans="1:26" ht="15.75" customHeight="1" x14ac:dyDescent="0.25">
      <c r="A949" s="137"/>
      <c r="B949" s="137"/>
      <c r="C949" s="137"/>
      <c r="D949" s="137"/>
      <c r="E949" s="137"/>
      <c r="F949" s="137"/>
      <c r="G949" s="137"/>
      <c r="H949" s="137"/>
      <c r="I949" s="137"/>
      <c r="J949" s="137"/>
      <c r="K949" s="137"/>
      <c r="L949" s="137"/>
      <c r="M949" s="137"/>
      <c r="N949" s="137"/>
      <c r="O949" s="137"/>
      <c r="P949" s="137"/>
      <c r="Q949" s="137"/>
      <c r="R949" s="137"/>
      <c r="S949" s="137"/>
      <c r="T949" s="137"/>
      <c r="U949" s="137"/>
      <c r="V949" s="137"/>
      <c r="W949" s="137"/>
      <c r="X949" s="137"/>
      <c r="Y949" s="137"/>
      <c r="Z949" s="137"/>
    </row>
    <row r="950" spans="1:26" ht="15.75" customHeight="1" x14ac:dyDescent="0.25">
      <c r="A950" s="137"/>
      <c r="B950" s="137"/>
      <c r="C950" s="137"/>
      <c r="D950" s="137"/>
      <c r="E950" s="137"/>
      <c r="F950" s="137"/>
      <c r="G950" s="137"/>
      <c r="H950" s="137"/>
      <c r="I950" s="137"/>
      <c r="J950" s="137"/>
      <c r="K950" s="137"/>
      <c r="L950" s="137"/>
      <c r="M950" s="137"/>
      <c r="N950" s="137"/>
      <c r="O950" s="137"/>
      <c r="P950" s="137"/>
      <c r="Q950" s="137"/>
      <c r="R950" s="137"/>
      <c r="S950" s="137"/>
      <c r="T950" s="137"/>
      <c r="U950" s="137"/>
      <c r="V950" s="137"/>
      <c r="W950" s="137"/>
      <c r="X950" s="137"/>
      <c r="Y950" s="137"/>
      <c r="Z950" s="137"/>
    </row>
    <row r="951" spans="1:26" ht="15.75" customHeight="1" x14ac:dyDescent="0.25">
      <c r="A951" s="137"/>
      <c r="B951" s="137"/>
      <c r="C951" s="137"/>
      <c r="D951" s="137"/>
      <c r="E951" s="137"/>
      <c r="F951" s="137"/>
      <c r="G951" s="137"/>
      <c r="H951" s="137"/>
      <c r="I951" s="137"/>
      <c r="J951" s="137"/>
      <c r="K951" s="137"/>
      <c r="L951" s="137"/>
      <c r="M951" s="137"/>
      <c r="N951" s="137"/>
      <c r="O951" s="137"/>
      <c r="P951" s="137"/>
      <c r="Q951" s="137"/>
      <c r="R951" s="137"/>
      <c r="S951" s="137"/>
      <c r="T951" s="137"/>
      <c r="U951" s="137"/>
      <c r="V951" s="137"/>
      <c r="W951" s="137"/>
      <c r="X951" s="137"/>
      <c r="Y951" s="137"/>
      <c r="Z951" s="137"/>
    </row>
    <row r="952" spans="1:26" ht="15.75" customHeight="1" x14ac:dyDescent="0.25">
      <c r="A952" s="137"/>
      <c r="B952" s="137"/>
      <c r="C952" s="137"/>
      <c r="D952" s="137"/>
      <c r="E952" s="137"/>
      <c r="F952" s="137"/>
      <c r="G952" s="137"/>
      <c r="H952" s="137"/>
      <c r="I952" s="137"/>
      <c r="J952" s="137"/>
      <c r="K952" s="137"/>
      <c r="L952" s="137"/>
      <c r="M952" s="137"/>
      <c r="N952" s="137"/>
      <c r="O952" s="137"/>
      <c r="P952" s="137"/>
      <c r="Q952" s="137"/>
      <c r="R952" s="137"/>
      <c r="S952" s="137"/>
      <c r="T952" s="137"/>
      <c r="U952" s="137"/>
      <c r="V952" s="137"/>
      <c r="W952" s="137"/>
      <c r="X952" s="137"/>
      <c r="Y952" s="137"/>
      <c r="Z952" s="137"/>
    </row>
    <row r="953" spans="1:26" ht="15.75" customHeight="1" x14ac:dyDescent="0.25">
      <c r="A953" s="137"/>
      <c r="B953" s="137"/>
      <c r="C953" s="137"/>
      <c r="D953" s="137"/>
      <c r="E953" s="137"/>
      <c r="F953" s="137"/>
      <c r="G953" s="137"/>
      <c r="H953" s="137"/>
      <c r="I953" s="137"/>
      <c r="J953" s="137"/>
      <c r="K953" s="137"/>
      <c r="L953" s="137"/>
      <c r="M953" s="137"/>
      <c r="N953" s="137"/>
      <c r="O953" s="137"/>
      <c r="P953" s="137"/>
      <c r="Q953" s="137"/>
      <c r="R953" s="137"/>
      <c r="S953" s="137"/>
      <c r="T953" s="137"/>
      <c r="U953" s="137"/>
      <c r="V953" s="137"/>
      <c r="W953" s="137"/>
      <c r="X953" s="137"/>
      <c r="Y953" s="137"/>
      <c r="Z953" s="137"/>
    </row>
    <row r="954" spans="1:26" ht="15.75" customHeight="1" x14ac:dyDescent="0.25">
      <c r="A954" s="137"/>
      <c r="B954" s="137"/>
      <c r="C954" s="137"/>
      <c r="D954" s="137"/>
      <c r="E954" s="137"/>
      <c r="F954" s="137"/>
      <c r="G954" s="137"/>
      <c r="H954" s="137"/>
      <c r="I954" s="137"/>
      <c r="J954" s="137"/>
      <c r="K954" s="137"/>
      <c r="L954" s="137"/>
      <c r="M954" s="137"/>
      <c r="N954" s="137"/>
      <c r="O954" s="137"/>
      <c r="P954" s="137"/>
      <c r="Q954" s="137"/>
      <c r="R954" s="137"/>
      <c r="S954" s="137"/>
      <c r="T954" s="137"/>
      <c r="U954" s="137"/>
      <c r="V954" s="137"/>
      <c r="W954" s="137"/>
      <c r="X954" s="137"/>
      <c r="Y954" s="137"/>
      <c r="Z954" s="137"/>
    </row>
    <row r="955" spans="1:26" ht="15.75" customHeight="1" x14ac:dyDescent="0.25">
      <c r="A955" s="137"/>
      <c r="B955" s="137"/>
      <c r="C955" s="137"/>
      <c r="D955" s="137"/>
      <c r="E955" s="137"/>
      <c r="F955" s="137"/>
      <c r="G955" s="137"/>
      <c r="H955" s="137"/>
      <c r="I955" s="137"/>
      <c r="J955" s="137"/>
      <c r="K955" s="137"/>
      <c r="L955" s="137"/>
      <c r="M955" s="137"/>
      <c r="N955" s="137"/>
      <c r="O955" s="137"/>
      <c r="P955" s="137"/>
      <c r="Q955" s="137"/>
      <c r="R955" s="137"/>
      <c r="S955" s="137"/>
      <c r="T955" s="137"/>
      <c r="U955" s="137"/>
      <c r="V955" s="137"/>
      <c r="W955" s="137"/>
      <c r="X955" s="137"/>
      <c r="Y955" s="137"/>
      <c r="Z955" s="137"/>
    </row>
    <row r="956" spans="1:26" ht="15.75" customHeight="1" x14ac:dyDescent="0.25">
      <c r="A956" s="137"/>
      <c r="B956" s="137"/>
      <c r="C956" s="137"/>
      <c r="D956" s="137"/>
      <c r="E956" s="137"/>
      <c r="F956" s="137"/>
      <c r="G956" s="137"/>
      <c r="H956" s="137"/>
      <c r="I956" s="137"/>
      <c r="J956" s="137"/>
      <c r="K956" s="137"/>
      <c r="L956" s="137"/>
      <c r="M956" s="137"/>
      <c r="N956" s="137"/>
      <c r="O956" s="137"/>
      <c r="P956" s="137"/>
      <c r="Q956" s="137"/>
      <c r="R956" s="137"/>
      <c r="S956" s="137"/>
      <c r="T956" s="137"/>
      <c r="U956" s="137"/>
      <c r="V956" s="137"/>
      <c r="W956" s="137"/>
      <c r="X956" s="137"/>
      <c r="Y956" s="137"/>
      <c r="Z956" s="137"/>
    </row>
    <row r="957" spans="1:26" ht="15.75" customHeight="1" x14ac:dyDescent="0.25">
      <c r="A957" s="137"/>
      <c r="B957" s="137"/>
      <c r="C957" s="137"/>
      <c r="D957" s="137"/>
      <c r="E957" s="137"/>
      <c r="F957" s="137"/>
      <c r="G957" s="137"/>
      <c r="H957" s="137"/>
      <c r="I957" s="137"/>
      <c r="J957" s="137"/>
      <c r="K957" s="137"/>
      <c r="L957" s="137"/>
      <c r="M957" s="137"/>
      <c r="N957" s="137"/>
      <c r="O957" s="137"/>
      <c r="P957" s="137"/>
      <c r="Q957" s="137"/>
      <c r="R957" s="137"/>
      <c r="S957" s="137"/>
      <c r="T957" s="137"/>
      <c r="U957" s="137"/>
      <c r="V957" s="137"/>
      <c r="W957" s="137"/>
      <c r="X957" s="137"/>
      <c r="Y957" s="137"/>
      <c r="Z957" s="137"/>
    </row>
    <row r="958" spans="1:26" ht="15.75" customHeight="1" x14ac:dyDescent="0.25">
      <c r="A958" s="137"/>
      <c r="B958" s="137"/>
      <c r="C958" s="137"/>
      <c r="D958" s="137"/>
      <c r="E958" s="137"/>
      <c r="F958" s="137"/>
      <c r="G958" s="137"/>
      <c r="H958" s="137"/>
      <c r="I958" s="137"/>
      <c r="J958" s="137"/>
      <c r="K958" s="137"/>
      <c r="L958" s="137"/>
      <c r="M958" s="137"/>
      <c r="N958" s="137"/>
      <c r="O958" s="137"/>
      <c r="P958" s="137"/>
      <c r="Q958" s="137"/>
      <c r="R958" s="137"/>
      <c r="S958" s="137"/>
      <c r="T958" s="137"/>
      <c r="U958" s="137"/>
      <c r="V958" s="137"/>
      <c r="W958" s="137"/>
      <c r="X958" s="137"/>
      <c r="Y958" s="137"/>
      <c r="Z958" s="137"/>
    </row>
    <row r="959" spans="1:26" ht="15.75" customHeight="1" x14ac:dyDescent="0.25">
      <c r="A959" s="137"/>
      <c r="B959" s="137"/>
      <c r="C959" s="137"/>
      <c r="D959" s="137"/>
      <c r="E959" s="137"/>
      <c r="F959" s="137"/>
      <c r="G959" s="137"/>
      <c r="H959" s="137"/>
      <c r="I959" s="137"/>
      <c r="J959" s="137"/>
      <c r="K959" s="137"/>
      <c r="L959" s="137"/>
      <c r="M959" s="137"/>
      <c r="N959" s="137"/>
      <c r="O959" s="137"/>
      <c r="P959" s="137"/>
      <c r="Q959" s="137"/>
      <c r="R959" s="137"/>
      <c r="S959" s="137"/>
      <c r="T959" s="137"/>
      <c r="U959" s="137"/>
      <c r="V959" s="137"/>
      <c r="W959" s="137"/>
      <c r="X959" s="137"/>
      <c r="Y959" s="137"/>
      <c r="Z959" s="137"/>
    </row>
    <row r="960" spans="1:26" ht="15.75" customHeight="1" x14ac:dyDescent="0.25">
      <c r="A960" s="137"/>
      <c r="B960" s="137"/>
      <c r="C960" s="137"/>
      <c r="D960" s="137"/>
      <c r="E960" s="137"/>
      <c r="F960" s="137"/>
      <c r="G960" s="137"/>
      <c r="H960" s="137"/>
      <c r="I960" s="137"/>
      <c r="J960" s="137"/>
      <c r="K960" s="137"/>
      <c r="L960" s="137"/>
      <c r="M960" s="137"/>
      <c r="N960" s="137"/>
      <c r="O960" s="137"/>
      <c r="P960" s="137"/>
      <c r="Q960" s="137"/>
      <c r="R960" s="137"/>
      <c r="S960" s="137"/>
      <c r="T960" s="137"/>
      <c r="U960" s="137"/>
      <c r="V960" s="137"/>
      <c r="W960" s="137"/>
      <c r="X960" s="137"/>
      <c r="Y960" s="137"/>
      <c r="Z960" s="137"/>
    </row>
    <row r="961" spans="1:26" ht="15.75" customHeight="1" x14ac:dyDescent="0.25">
      <c r="A961" s="137"/>
      <c r="B961" s="137"/>
      <c r="C961" s="137"/>
      <c r="D961" s="137"/>
      <c r="E961" s="137"/>
      <c r="F961" s="137"/>
      <c r="G961" s="137"/>
      <c r="H961" s="137"/>
      <c r="I961" s="137"/>
      <c r="J961" s="137"/>
      <c r="K961" s="137"/>
      <c r="L961" s="137"/>
      <c r="M961" s="137"/>
      <c r="N961" s="137"/>
      <c r="O961" s="137"/>
      <c r="P961" s="137"/>
      <c r="Q961" s="137"/>
      <c r="R961" s="137"/>
      <c r="S961" s="137"/>
      <c r="T961" s="137"/>
      <c r="U961" s="137"/>
      <c r="V961" s="137"/>
      <c r="W961" s="137"/>
      <c r="X961" s="137"/>
      <c r="Y961" s="137"/>
      <c r="Z961" s="137"/>
    </row>
    <row r="962" spans="1:26" ht="15.75" customHeight="1" x14ac:dyDescent="0.25">
      <c r="A962" s="137"/>
      <c r="B962" s="137"/>
      <c r="C962" s="137"/>
      <c r="D962" s="137"/>
      <c r="E962" s="137"/>
      <c r="F962" s="137"/>
      <c r="G962" s="137"/>
      <c r="H962" s="137"/>
      <c r="I962" s="137"/>
      <c r="J962" s="137"/>
      <c r="K962" s="137"/>
      <c r="L962" s="137"/>
      <c r="M962" s="137"/>
      <c r="N962" s="137"/>
      <c r="O962" s="137"/>
      <c r="P962" s="137"/>
      <c r="Q962" s="137"/>
      <c r="R962" s="137"/>
      <c r="S962" s="137"/>
      <c r="T962" s="137"/>
      <c r="U962" s="137"/>
      <c r="V962" s="137"/>
      <c r="W962" s="137"/>
      <c r="X962" s="137"/>
      <c r="Y962" s="137"/>
      <c r="Z962" s="137"/>
    </row>
    <row r="963" spans="1:26" ht="15.75" customHeight="1" x14ac:dyDescent="0.25">
      <c r="A963" s="137"/>
      <c r="B963" s="137"/>
      <c r="C963" s="137"/>
      <c r="D963" s="137"/>
      <c r="E963" s="137"/>
      <c r="F963" s="137"/>
      <c r="G963" s="137"/>
      <c r="H963" s="137"/>
      <c r="I963" s="137"/>
      <c r="J963" s="137"/>
      <c r="K963" s="137"/>
      <c r="L963" s="137"/>
      <c r="M963" s="137"/>
      <c r="N963" s="137"/>
      <c r="O963" s="137"/>
      <c r="P963" s="137"/>
      <c r="Q963" s="137"/>
      <c r="R963" s="137"/>
      <c r="S963" s="137"/>
      <c r="T963" s="137"/>
      <c r="U963" s="137"/>
      <c r="V963" s="137"/>
      <c r="W963" s="137"/>
      <c r="X963" s="137"/>
      <c r="Y963" s="137"/>
      <c r="Z963" s="137"/>
    </row>
    <row r="964" spans="1:26" ht="15.75" customHeight="1" x14ac:dyDescent="0.25">
      <c r="A964" s="137"/>
      <c r="B964" s="137"/>
      <c r="C964" s="137"/>
      <c r="D964" s="137"/>
      <c r="E964" s="137"/>
      <c r="F964" s="137"/>
      <c r="G964" s="137"/>
      <c r="H964" s="137"/>
      <c r="I964" s="137"/>
      <c r="J964" s="137"/>
      <c r="K964" s="137"/>
      <c r="L964" s="137"/>
      <c r="M964" s="137"/>
      <c r="N964" s="137"/>
      <c r="O964" s="137"/>
      <c r="P964" s="137"/>
      <c r="Q964" s="137"/>
      <c r="R964" s="137"/>
      <c r="S964" s="137"/>
      <c r="T964" s="137"/>
      <c r="U964" s="137"/>
      <c r="V964" s="137"/>
      <c r="W964" s="137"/>
      <c r="X964" s="137"/>
      <c r="Y964" s="137"/>
      <c r="Z964" s="137"/>
    </row>
    <row r="965" spans="1:26" ht="15.75" customHeight="1" x14ac:dyDescent="0.25">
      <c r="A965" s="137"/>
      <c r="B965" s="137"/>
      <c r="C965" s="137"/>
      <c r="D965" s="137"/>
      <c r="E965" s="137"/>
      <c r="F965" s="137"/>
      <c r="G965" s="137"/>
      <c r="H965" s="137"/>
      <c r="I965" s="137"/>
      <c r="J965" s="137"/>
      <c r="K965" s="137"/>
      <c r="L965" s="137"/>
      <c r="M965" s="137"/>
      <c r="N965" s="137"/>
      <c r="O965" s="137"/>
      <c r="P965" s="137"/>
      <c r="Q965" s="137"/>
      <c r="R965" s="137"/>
      <c r="S965" s="137"/>
      <c r="T965" s="137"/>
      <c r="U965" s="137"/>
      <c r="V965" s="137"/>
      <c r="W965" s="137"/>
      <c r="X965" s="137"/>
      <c r="Y965" s="137"/>
      <c r="Z965" s="137"/>
    </row>
    <row r="966" spans="1:26" ht="15.75" customHeight="1" x14ac:dyDescent="0.25">
      <c r="A966" s="137"/>
      <c r="B966" s="137"/>
      <c r="C966" s="137"/>
      <c r="D966" s="137"/>
      <c r="E966" s="137"/>
      <c r="F966" s="137"/>
      <c r="G966" s="137"/>
      <c r="H966" s="137"/>
      <c r="I966" s="137"/>
      <c r="J966" s="137"/>
      <c r="K966" s="137"/>
      <c r="L966" s="137"/>
      <c r="M966" s="137"/>
      <c r="N966" s="137"/>
      <c r="O966" s="137"/>
      <c r="P966" s="137"/>
      <c r="Q966" s="137"/>
      <c r="R966" s="137"/>
      <c r="S966" s="137"/>
      <c r="T966" s="137"/>
      <c r="U966" s="137"/>
      <c r="V966" s="137"/>
      <c r="W966" s="137"/>
      <c r="X966" s="137"/>
      <c r="Y966" s="137"/>
      <c r="Z966" s="137"/>
    </row>
    <row r="967" spans="1:26" ht="15.75" customHeight="1" x14ac:dyDescent="0.25">
      <c r="A967" s="137"/>
      <c r="B967" s="137"/>
      <c r="C967" s="137"/>
      <c r="D967" s="137"/>
      <c r="E967" s="137"/>
      <c r="F967" s="137"/>
      <c r="G967" s="137"/>
      <c r="H967" s="137"/>
      <c r="I967" s="137"/>
      <c r="J967" s="137"/>
      <c r="K967" s="137"/>
      <c r="L967" s="137"/>
      <c r="M967" s="137"/>
      <c r="N967" s="137"/>
      <c r="O967" s="137"/>
      <c r="P967" s="137"/>
      <c r="Q967" s="137"/>
      <c r="R967" s="137"/>
      <c r="S967" s="137"/>
      <c r="T967" s="137"/>
      <c r="U967" s="137"/>
      <c r="V967" s="137"/>
      <c r="W967" s="137"/>
      <c r="X967" s="137"/>
      <c r="Y967" s="137"/>
      <c r="Z967" s="137"/>
    </row>
    <row r="968" spans="1:26" ht="15.75" customHeight="1" x14ac:dyDescent="0.25">
      <c r="A968" s="137"/>
      <c r="B968" s="137"/>
      <c r="C968" s="137"/>
      <c r="D968" s="137"/>
      <c r="E968" s="137"/>
      <c r="F968" s="137"/>
      <c r="G968" s="137"/>
      <c r="H968" s="137"/>
      <c r="I968" s="137"/>
      <c r="J968" s="137"/>
      <c r="K968" s="137"/>
      <c r="L968" s="137"/>
      <c r="M968" s="137"/>
      <c r="N968" s="137"/>
      <c r="O968" s="137"/>
      <c r="P968" s="137"/>
      <c r="Q968" s="137"/>
      <c r="R968" s="137"/>
      <c r="S968" s="137"/>
      <c r="T968" s="137"/>
      <c r="U968" s="137"/>
      <c r="V968" s="137"/>
      <c r="W968" s="137"/>
      <c r="X968" s="137"/>
      <c r="Y968" s="137"/>
      <c r="Z968" s="137"/>
    </row>
    <row r="969" spans="1:26" ht="15.75" customHeight="1" x14ac:dyDescent="0.25">
      <c r="A969" s="137"/>
      <c r="B969" s="137"/>
      <c r="C969" s="137"/>
      <c r="D969" s="137"/>
      <c r="E969" s="137"/>
      <c r="F969" s="137"/>
      <c r="G969" s="137"/>
      <c r="H969" s="137"/>
      <c r="I969" s="137"/>
      <c r="J969" s="137"/>
      <c r="K969" s="137"/>
      <c r="L969" s="137"/>
      <c r="M969" s="137"/>
      <c r="N969" s="137"/>
      <c r="O969" s="137"/>
      <c r="P969" s="137"/>
      <c r="Q969" s="137"/>
      <c r="R969" s="137"/>
      <c r="S969" s="137"/>
      <c r="T969" s="137"/>
      <c r="U969" s="137"/>
      <c r="V969" s="137"/>
      <c r="W969" s="137"/>
      <c r="X969" s="137"/>
      <c r="Y969" s="137"/>
      <c r="Z969" s="137"/>
    </row>
    <row r="970" spans="1:26" ht="15.75" customHeight="1" x14ac:dyDescent="0.25">
      <c r="A970" s="137"/>
      <c r="B970" s="137"/>
      <c r="C970" s="137"/>
      <c r="D970" s="137"/>
      <c r="E970" s="137"/>
      <c r="F970" s="137"/>
      <c r="G970" s="137"/>
      <c r="H970" s="137"/>
      <c r="I970" s="137"/>
      <c r="J970" s="137"/>
      <c r="K970" s="137"/>
      <c r="L970" s="137"/>
      <c r="M970" s="137"/>
      <c r="N970" s="137"/>
      <c r="O970" s="137"/>
      <c r="P970" s="137"/>
      <c r="Q970" s="137"/>
      <c r="R970" s="137"/>
      <c r="S970" s="137"/>
      <c r="T970" s="137"/>
      <c r="U970" s="137"/>
      <c r="V970" s="137"/>
      <c r="W970" s="137"/>
      <c r="X970" s="137"/>
      <c r="Y970" s="137"/>
      <c r="Z970" s="137"/>
    </row>
    <row r="971" spans="1:26" ht="15.75" customHeight="1" x14ac:dyDescent="0.25">
      <c r="A971" s="137"/>
      <c r="B971" s="137"/>
      <c r="C971" s="137"/>
      <c r="D971" s="137"/>
      <c r="E971" s="137"/>
      <c r="F971" s="137"/>
      <c r="G971" s="137"/>
      <c r="H971" s="137"/>
      <c r="I971" s="137"/>
      <c r="J971" s="137"/>
      <c r="K971" s="137"/>
      <c r="L971" s="137"/>
      <c r="M971" s="137"/>
      <c r="N971" s="137"/>
      <c r="O971" s="137"/>
      <c r="P971" s="137"/>
      <c r="Q971" s="137"/>
      <c r="R971" s="137"/>
      <c r="S971" s="137"/>
      <c r="T971" s="137"/>
      <c r="U971" s="137"/>
      <c r="V971" s="137"/>
      <c r="W971" s="137"/>
      <c r="X971" s="137"/>
      <c r="Y971" s="137"/>
      <c r="Z971" s="137"/>
    </row>
    <row r="972" spans="1:26" ht="15.75" customHeight="1" x14ac:dyDescent="0.25">
      <c r="A972" s="137"/>
      <c r="B972" s="137"/>
      <c r="C972" s="137"/>
      <c r="D972" s="137"/>
      <c r="E972" s="137"/>
      <c r="F972" s="137"/>
      <c r="G972" s="137"/>
      <c r="H972" s="137"/>
      <c r="I972" s="137"/>
      <c r="J972" s="137"/>
      <c r="K972" s="137"/>
      <c r="L972" s="137"/>
      <c r="M972" s="137"/>
      <c r="N972" s="137"/>
      <c r="O972" s="137"/>
      <c r="P972" s="137"/>
      <c r="Q972" s="137"/>
      <c r="R972" s="137"/>
      <c r="S972" s="137"/>
      <c r="T972" s="137"/>
      <c r="U972" s="137"/>
      <c r="V972" s="137"/>
      <c r="W972" s="137"/>
      <c r="X972" s="137"/>
      <c r="Y972" s="137"/>
      <c r="Z972" s="137"/>
    </row>
    <row r="973" spans="1:26" ht="15.75" customHeight="1" x14ac:dyDescent="0.25">
      <c r="A973" s="137"/>
      <c r="B973" s="137"/>
      <c r="C973" s="137"/>
      <c r="D973" s="137"/>
      <c r="E973" s="137"/>
      <c r="F973" s="137"/>
      <c r="G973" s="137"/>
      <c r="H973" s="137"/>
      <c r="I973" s="137"/>
      <c r="J973" s="137"/>
      <c r="K973" s="137"/>
      <c r="L973" s="137"/>
      <c r="M973" s="137"/>
      <c r="N973" s="137"/>
      <c r="O973" s="137"/>
      <c r="P973" s="137"/>
      <c r="Q973" s="137"/>
      <c r="R973" s="137"/>
      <c r="S973" s="137"/>
      <c r="T973" s="137"/>
      <c r="U973" s="137"/>
      <c r="V973" s="137"/>
      <c r="W973" s="137"/>
      <c r="X973" s="137"/>
      <c r="Y973" s="137"/>
      <c r="Z973" s="137"/>
    </row>
    <row r="974" spans="1:26" ht="15.75" customHeight="1" x14ac:dyDescent="0.25">
      <c r="A974" s="137"/>
      <c r="B974" s="137"/>
      <c r="C974" s="137"/>
      <c r="D974" s="137"/>
      <c r="E974" s="137"/>
      <c r="F974" s="137"/>
      <c r="G974" s="137"/>
      <c r="H974" s="137"/>
      <c r="I974" s="137"/>
      <c r="J974" s="137"/>
      <c r="K974" s="137"/>
      <c r="L974" s="137"/>
      <c r="M974" s="137"/>
      <c r="N974" s="137"/>
      <c r="O974" s="137"/>
      <c r="P974" s="137"/>
      <c r="Q974" s="137"/>
      <c r="R974" s="137"/>
      <c r="S974" s="137"/>
      <c r="T974" s="137"/>
      <c r="U974" s="137"/>
      <c r="V974" s="137"/>
      <c r="W974" s="137"/>
      <c r="X974" s="137"/>
      <c r="Y974" s="137"/>
      <c r="Z974" s="137"/>
    </row>
    <row r="975" spans="1:26" ht="15.75" customHeight="1" x14ac:dyDescent="0.25">
      <c r="A975" s="137"/>
      <c r="B975" s="137"/>
      <c r="C975" s="137"/>
      <c r="D975" s="137"/>
      <c r="E975" s="137"/>
      <c r="F975" s="137"/>
      <c r="G975" s="137"/>
      <c r="H975" s="137"/>
      <c r="I975" s="137"/>
      <c r="J975" s="137"/>
      <c r="K975" s="137"/>
      <c r="L975" s="137"/>
      <c r="M975" s="137"/>
      <c r="N975" s="137"/>
      <c r="O975" s="137"/>
      <c r="P975" s="137"/>
      <c r="Q975" s="137"/>
      <c r="R975" s="137"/>
      <c r="S975" s="137"/>
      <c r="T975" s="137"/>
      <c r="U975" s="137"/>
      <c r="V975" s="137"/>
      <c r="W975" s="137"/>
      <c r="X975" s="137"/>
      <c r="Y975" s="137"/>
      <c r="Z975" s="137"/>
    </row>
    <row r="976" spans="1:26" ht="15.75" customHeight="1" x14ac:dyDescent="0.25">
      <c r="A976" s="137"/>
      <c r="B976" s="137"/>
      <c r="C976" s="137"/>
      <c r="D976" s="137"/>
      <c r="E976" s="137"/>
      <c r="F976" s="137"/>
      <c r="G976" s="137"/>
      <c r="H976" s="137"/>
      <c r="I976" s="137"/>
      <c r="J976" s="137"/>
      <c r="K976" s="137"/>
      <c r="L976" s="137"/>
      <c r="M976" s="137"/>
      <c r="N976" s="137"/>
      <c r="O976" s="137"/>
      <c r="P976" s="137"/>
      <c r="Q976" s="137"/>
      <c r="R976" s="137"/>
      <c r="S976" s="137"/>
      <c r="T976" s="137"/>
      <c r="U976" s="137"/>
      <c r="V976" s="137"/>
      <c r="W976" s="137"/>
      <c r="X976" s="137"/>
      <c r="Y976" s="137"/>
      <c r="Z976" s="137"/>
    </row>
    <row r="977" spans="1:26" ht="15.75" customHeight="1" x14ac:dyDescent="0.25">
      <c r="A977" s="137"/>
      <c r="B977" s="137"/>
      <c r="C977" s="137"/>
      <c r="D977" s="137"/>
      <c r="E977" s="137"/>
      <c r="F977" s="137"/>
      <c r="G977" s="137"/>
      <c r="H977" s="137"/>
      <c r="I977" s="137"/>
      <c r="J977" s="137"/>
      <c r="K977" s="137"/>
      <c r="L977" s="137"/>
      <c r="M977" s="137"/>
      <c r="N977" s="137"/>
      <c r="O977" s="137"/>
      <c r="P977" s="137"/>
      <c r="Q977" s="137"/>
      <c r="R977" s="137"/>
      <c r="S977" s="137"/>
      <c r="T977" s="137"/>
      <c r="U977" s="137"/>
      <c r="V977" s="137"/>
      <c r="W977" s="137"/>
      <c r="X977" s="137"/>
      <c r="Y977" s="137"/>
      <c r="Z977" s="137"/>
    </row>
    <row r="978" spans="1:26" ht="15.75" customHeight="1" x14ac:dyDescent="0.25">
      <c r="A978" s="137"/>
      <c r="B978" s="137"/>
      <c r="C978" s="137"/>
      <c r="D978" s="137"/>
      <c r="E978" s="137"/>
      <c r="F978" s="137"/>
      <c r="G978" s="137"/>
      <c r="H978" s="137"/>
      <c r="I978" s="137"/>
      <c r="J978" s="137"/>
      <c r="K978" s="137"/>
      <c r="L978" s="137"/>
      <c r="M978" s="137"/>
      <c r="N978" s="137"/>
      <c r="O978" s="137"/>
      <c r="P978" s="137"/>
      <c r="Q978" s="137"/>
      <c r="R978" s="137"/>
      <c r="S978" s="137"/>
      <c r="T978" s="137"/>
      <c r="U978" s="137"/>
      <c r="V978" s="137"/>
      <c r="W978" s="137"/>
      <c r="X978" s="137"/>
      <c r="Y978" s="137"/>
      <c r="Z978" s="137"/>
    </row>
    <row r="979" spans="1:26" ht="15.75" customHeight="1" x14ac:dyDescent="0.25">
      <c r="A979" s="137"/>
      <c r="B979" s="137"/>
      <c r="C979" s="137"/>
      <c r="D979" s="137"/>
      <c r="E979" s="137"/>
      <c r="F979" s="137"/>
      <c r="G979" s="137"/>
      <c r="H979" s="137"/>
      <c r="I979" s="137"/>
      <c r="J979" s="137"/>
      <c r="K979" s="137"/>
      <c r="L979" s="137"/>
      <c r="M979" s="137"/>
      <c r="N979" s="137"/>
      <c r="O979" s="137"/>
      <c r="P979" s="137"/>
      <c r="Q979" s="137"/>
      <c r="R979" s="137"/>
      <c r="S979" s="137"/>
      <c r="T979" s="137"/>
      <c r="U979" s="137"/>
      <c r="V979" s="137"/>
      <c r="W979" s="137"/>
      <c r="X979" s="137"/>
      <c r="Y979" s="137"/>
      <c r="Z979" s="137"/>
    </row>
    <row r="980" spans="1:26" ht="15.75" customHeight="1" x14ac:dyDescent="0.25">
      <c r="A980" s="137"/>
      <c r="B980" s="137"/>
      <c r="C980" s="137"/>
      <c r="D980" s="137"/>
      <c r="E980" s="137"/>
      <c r="F980" s="137"/>
      <c r="G980" s="137"/>
      <c r="H980" s="137"/>
      <c r="I980" s="137"/>
      <c r="J980" s="137"/>
      <c r="K980" s="137"/>
      <c r="L980" s="137"/>
      <c r="M980" s="137"/>
      <c r="N980" s="137"/>
      <c r="O980" s="137"/>
      <c r="P980" s="137"/>
      <c r="Q980" s="137"/>
      <c r="R980" s="137"/>
      <c r="S980" s="137"/>
      <c r="T980" s="137"/>
      <c r="U980" s="137"/>
      <c r="V980" s="137"/>
      <c r="W980" s="137"/>
      <c r="X980" s="137"/>
      <c r="Y980" s="137"/>
      <c r="Z980" s="137"/>
    </row>
    <row r="981" spans="1:26" ht="15.75" customHeight="1" x14ac:dyDescent="0.25">
      <c r="A981" s="137"/>
      <c r="B981" s="137"/>
      <c r="C981" s="137"/>
      <c r="D981" s="137"/>
      <c r="E981" s="137"/>
      <c r="F981" s="137"/>
      <c r="G981" s="137"/>
      <c r="H981" s="137"/>
      <c r="I981" s="137"/>
      <c r="J981" s="137"/>
      <c r="K981" s="137"/>
      <c r="L981" s="137"/>
      <c r="M981" s="137"/>
      <c r="N981" s="137"/>
      <c r="O981" s="137"/>
      <c r="P981" s="137"/>
      <c r="Q981" s="137"/>
      <c r="R981" s="137"/>
      <c r="S981" s="137"/>
      <c r="T981" s="137"/>
      <c r="U981" s="137"/>
      <c r="V981" s="137"/>
      <c r="W981" s="137"/>
      <c r="X981" s="137"/>
      <c r="Y981" s="137"/>
      <c r="Z981" s="137"/>
    </row>
    <row r="982" spans="1:26" ht="15.75" customHeight="1" x14ac:dyDescent="0.25">
      <c r="A982" s="137"/>
      <c r="B982" s="137"/>
      <c r="C982" s="137"/>
      <c r="D982" s="137"/>
      <c r="E982" s="137"/>
      <c r="F982" s="137"/>
      <c r="G982" s="137"/>
      <c r="H982" s="137"/>
      <c r="I982" s="137"/>
      <c r="J982" s="137"/>
      <c r="K982" s="137"/>
      <c r="L982" s="137"/>
      <c r="M982" s="137"/>
      <c r="N982" s="137"/>
      <c r="O982" s="137"/>
      <c r="P982" s="137"/>
      <c r="Q982" s="137"/>
      <c r="R982" s="137"/>
      <c r="S982" s="137"/>
      <c r="T982" s="137"/>
      <c r="U982" s="137"/>
      <c r="V982" s="137"/>
      <c r="W982" s="137"/>
      <c r="X982" s="137"/>
      <c r="Y982" s="137"/>
      <c r="Z982" s="137"/>
    </row>
    <row r="983" spans="1:26" ht="15.75" customHeight="1" x14ac:dyDescent="0.25">
      <c r="A983" s="137"/>
      <c r="B983" s="137"/>
      <c r="C983" s="137"/>
      <c r="D983" s="137"/>
      <c r="E983" s="137"/>
      <c r="F983" s="137"/>
      <c r="G983" s="137"/>
      <c r="H983" s="137"/>
      <c r="I983" s="137"/>
      <c r="J983" s="137"/>
      <c r="K983" s="137"/>
      <c r="L983" s="137"/>
      <c r="M983" s="137"/>
      <c r="N983" s="137"/>
      <c r="O983" s="137"/>
      <c r="P983" s="137"/>
      <c r="Q983" s="137"/>
      <c r="R983" s="137"/>
      <c r="S983" s="137"/>
      <c r="T983" s="137"/>
      <c r="U983" s="137"/>
      <c r="V983" s="137"/>
      <c r="W983" s="137"/>
      <c r="X983" s="137"/>
      <c r="Y983" s="137"/>
      <c r="Z983" s="137"/>
    </row>
    <row r="984" spans="1:26" ht="15.75" customHeight="1" x14ac:dyDescent="0.25">
      <c r="A984" s="137"/>
      <c r="B984" s="137"/>
      <c r="C984" s="137"/>
      <c r="D984" s="137"/>
      <c r="E984" s="137"/>
      <c r="F984" s="137"/>
      <c r="G984" s="137"/>
      <c r="H984" s="137"/>
      <c r="I984" s="137"/>
      <c r="J984" s="137"/>
      <c r="K984" s="137"/>
      <c r="L984" s="137"/>
      <c r="M984" s="137"/>
      <c r="N984" s="137"/>
      <c r="O984" s="137"/>
      <c r="P984" s="137"/>
      <c r="Q984" s="137"/>
      <c r="R984" s="137"/>
      <c r="S984" s="137"/>
      <c r="T984" s="137"/>
      <c r="U984" s="137"/>
      <c r="V984" s="137"/>
      <c r="W984" s="137"/>
      <c r="X984" s="137"/>
      <c r="Y984" s="137"/>
      <c r="Z984" s="137"/>
    </row>
    <row r="985" spans="1:26" ht="15.75" customHeight="1" x14ac:dyDescent="0.25">
      <c r="A985" s="137"/>
      <c r="B985" s="137"/>
      <c r="C985" s="137"/>
      <c r="D985" s="137"/>
      <c r="E985" s="137"/>
      <c r="F985" s="137"/>
      <c r="G985" s="137"/>
      <c r="H985" s="137"/>
      <c r="I985" s="137"/>
      <c r="J985" s="137"/>
      <c r="K985" s="137"/>
      <c r="L985" s="137"/>
      <c r="M985" s="137"/>
      <c r="N985" s="137"/>
      <c r="O985" s="137"/>
      <c r="P985" s="137"/>
      <c r="Q985" s="137"/>
      <c r="R985" s="137"/>
      <c r="S985" s="137"/>
      <c r="T985" s="137"/>
      <c r="U985" s="137"/>
      <c r="V985" s="137"/>
      <c r="W985" s="137"/>
      <c r="X985" s="137"/>
      <c r="Y985" s="137"/>
      <c r="Z985" s="137"/>
    </row>
    <row r="986" spans="1:26" ht="15.75" customHeight="1" x14ac:dyDescent="0.25">
      <c r="A986" s="137"/>
      <c r="B986" s="137"/>
      <c r="C986" s="137"/>
      <c r="D986" s="137"/>
      <c r="E986" s="137"/>
      <c r="F986" s="137"/>
      <c r="G986" s="137"/>
      <c r="H986" s="137"/>
      <c r="I986" s="137"/>
      <c r="J986" s="137"/>
      <c r="K986" s="137"/>
      <c r="L986" s="137"/>
      <c r="M986" s="137"/>
      <c r="N986" s="137"/>
      <c r="O986" s="137"/>
      <c r="P986" s="137"/>
      <c r="Q986" s="137"/>
      <c r="R986" s="137"/>
      <c r="S986" s="137"/>
      <c r="T986" s="137"/>
      <c r="U986" s="137"/>
      <c r="V986" s="137"/>
      <c r="W986" s="137"/>
      <c r="X986" s="137"/>
      <c r="Y986" s="137"/>
      <c r="Z986" s="137"/>
    </row>
    <row r="987" spans="1:26" ht="15.75" customHeight="1" x14ac:dyDescent="0.25">
      <c r="A987" s="137"/>
      <c r="B987" s="137"/>
      <c r="C987" s="137"/>
      <c r="D987" s="137"/>
      <c r="E987" s="137"/>
      <c r="F987" s="137"/>
      <c r="G987" s="137"/>
      <c r="H987" s="137"/>
      <c r="I987" s="137"/>
      <c r="J987" s="137"/>
      <c r="K987" s="137"/>
      <c r="L987" s="137"/>
      <c r="M987" s="137"/>
      <c r="N987" s="137"/>
      <c r="O987" s="137"/>
      <c r="P987" s="137"/>
      <c r="Q987" s="137"/>
      <c r="R987" s="137"/>
      <c r="S987" s="137"/>
      <c r="T987" s="137"/>
      <c r="U987" s="137"/>
      <c r="V987" s="137"/>
      <c r="W987" s="137"/>
      <c r="X987" s="137"/>
      <c r="Y987" s="137"/>
      <c r="Z987" s="137"/>
    </row>
    <row r="988" spans="1:26" ht="15.75" customHeight="1" x14ac:dyDescent="0.25">
      <c r="A988" s="137"/>
      <c r="B988" s="137"/>
      <c r="C988" s="137"/>
      <c r="D988" s="137"/>
      <c r="E988" s="137"/>
      <c r="F988" s="137"/>
      <c r="G988" s="137"/>
      <c r="H988" s="137"/>
      <c r="I988" s="137"/>
      <c r="J988" s="137"/>
      <c r="K988" s="137"/>
      <c r="L988" s="137"/>
      <c r="M988" s="137"/>
      <c r="N988" s="137"/>
      <c r="O988" s="137"/>
      <c r="P988" s="137"/>
      <c r="Q988" s="137"/>
      <c r="R988" s="137"/>
      <c r="S988" s="137"/>
      <c r="T988" s="137"/>
      <c r="U988" s="137"/>
      <c r="V988" s="137"/>
      <c r="W988" s="137"/>
      <c r="X988" s="137"/>
      <c r="Y988" s="137"/>
      <c r="Z988" s="137"/>
    </row>
    <row r="989" spans="1:26" ht="15.75" customHeight="1" x14ac:dyDescent="0.25">
      <c r="A989" s="137"/>
      <c r="B989" s="137"/>
      <c r="C989" s="137"/>
      <c r="D989" s="137"/>
      <c r="E989" s="137"/>
      <c r="F989" s="137"/>
      <c r="G989" s="137"/>
      <c r="H989" s="137"/>
      <c r="I989" s="137"/>
      <c r="J989" s="137"/>
      <c r="K989" s="137"/>
      <c r="L989" s="137"/>
      <c r="M989" s="137"/>
      <c r="N989" s="137"/>
      <c r="O989" s="137"/>
      <c r="P989" s="137"/>
      <c r="Q989" s="137"/>
      <c r="R989" s="137"/>
      <c r="S989" s="137"/>
      <c r="T989" s="137"/>
      <c r="U989" s="137"/>
      <c r="V989" s="137"/>
      <c r="W989" s="137"/>
      <c r="X989" s="137"/>
      <c r="Y989" s="137"/>
      <c r="Z989" s="137"/>
    </row>
    <row r="990" spans="1:26" ht="15.75" customHeight="1" x14ac:dyDescent="0.25">
      <c r="A990" s="137"/>
      <c r="B990" s="137"/>
      <c r="C990" s="137"/>
      <c r="D990" s="137"/>
      <c r="E990" s="137"/>
      <c r="F990" s="137"/>
      <c r="G990" s="137"/>
      <c r="H990" s="137"/>
      <c r="I990" s="137"/>
      <c r="J990" s="137"/>
      <c r="K990" s="137"/>
      <c r="L990" s="137"/>
      <c r="M990" s="137"/>
      <c r="N990" s="137"/>
      <c r="O990" s="137"/>
      <c r="P990" s="137"/>
      <c r="Q990" s="137"/>
      <c r="R990" s="137"/>
      <c r="S990" s="137"/>
      <c r="T990" s="137"/>
      <c r="U990" s="137"/>
      <c r="V990" s="137"/>
      <c r="W990" s="137"/>
      <c r="X990" s="137"/>
      <c r="Y990" s="137"/>
      <c r="Z990" s="137"/>
    </row>
    <row r="991" spans="1:26" ht="15.75" customHeight="1" x14ac:dyDescent="0.25">
      <c r="A991" s="137"/>
      <c r="B991" s="137"/>
      <c r="C991" s="137"/>
      <c r="D991" s="137"/>
      <c r="E991" s="137"/>
      <c r="F991" s="137"/>
      <c r="G991" s="137"/>
      <c r="H991" s="137"/>
      <c r="I991" s="137"/>
      <c r="J991" s="137"/>
      <c r="K991" s="137"/>
      <c r="L991" s="137"/>
      <c r="M991" s="137"/>
      <c r="N991" s="137"/>
      <c r="O991" s="137"/>
      <c r="P991" s="137"/>
      <c r="Q991" s="137"/>
      <c r="R991" s="137"/>
      <c r="S991" s="137"/>
      <c r="T991" s="137"/>
      <c r="U991" s="137"/>
      <c r="V991" s="137"/>
      <c r="W991" s="137"/>
      <c r="X991" s="137"/>
      <c r="Y991" s="137"/>
      <c r="Z991" s="137"/>
    </row>
    <row r="992" spans="1:26" ht="15.75" customHeight="1" x14ac:dyDescent="0.25">
      <c r="A992" s="137"/>
      <c r="B992" s="137"/>
      <c r="C992" s="137"/>
      <c r="D992" s="137"/>
      <c r="E992" s="137"/>
      <c r="F992" s="137"/>
      <c r="G992" s="137"/>
      <c r="H992" s="137"/>
      <c r="I992" s="137"/>
      <c r="J992" s="137"/>
      <c r="K992" s="137"/>
      <c r="L992" s="137"/>
      <c r="M992" s="137"/>
      <c r="N992" s="137"/>
      <c r="O992" s="137"/>
      <c r="P992" s="137"/>
      <c r="Q992" s="137"/>
      <c r="R992" s="137"/>
      <c r="S992" s="137"/>
      <c r="T992" s="137"/>
      <c r="U992" s="137"/>
      <c r="V992" s="137"/>
      <c r="W992" s="137"/>
      <c r="X992" s="137"/>
      <c r="Y992" s="137"/>
      <c r="Z992" s="137"/>
    </row>
    <row r="993" spans="1:26" ht="15.75" customHeight="1" x14ac:dyDescent="0.25">
      <c r="A993" s="137"/>
      <c r="B993" s="137"/>
      <c r="C993" s="137"/>
      <c r="D993" s="137"/>
      <c r="E993" s="137"/>
      <c r="F993" s="137"/>
      <c r="G993" s="137"/>
      <c r="H993" s="137"/>
      <c r="I993" s="137"/>
      <c r="J993" s="137"/>
      <c r="K993" s="137"/>
      <c r="L993" s="137"/>
      <c r="M993" s="137"/>
      <c r="N993" s="137"/>
      <c r="O993" s="137"/>
      <c r="P993" s="137"/>
      <c r="Q993" s="137"/>
      <c r="R993" s="137"/>
      <c r="S993" s="137"/>
      <c r="T993" s="137"/>
      <c r="U993" s="137"/>
      <c r="V993" s="137"/>
      <c r="W993" s="137"/>
      <c r="X993" s="137"/>
      <c r="Y993" s="137"/>
      <c r="Z993" s="137"/>
    </row>
    <row r="994" spans="1:26" ht="15.75" customHeight="1" x14ac:dyDescent="0.25">
      <c r="A994" s="137"/>
      <c r="B994" s="137"/>
      <c r="C994" s="137"/>
      <c r="D994" s="137"/>
      <c r="E994" s="137"/>
      <c r="F994" s="137"/>
      <c r="G994" s="137"/>
      <c r="H994" s="137"/>
      <c r="I994" s="137"/>
      <c r="J994" s="137"/>
      <c r="K994" s="137"/>
      <c r="L994" s="137"/>
      <c r="M994" s="137"/>
      <c r="N994" s="137"/>
      <c r="O994" s="137"/>
      <c r="P994" s="137"/>
      <c r="Q994" s="137"/>
      <c r="R994" s="137"/>
      <c r="S994" s="137"/>
      <c r="T994" s="137"/>
      <c r="U994" s="137"/>
      <c r="V994" s="137"/>
      <c r="W994" s="137"/>
      <c r="X994" s="137"/>
      <c r="Y994" s="137"/>
      <c r="Z994" s="137"/>
    </row>
    <row r="995" spans="1:26" ht="15.75" customHeight="1" x14ac:dyDescent="0.25">
      <c r="A995" s="137"/>
      <c r="B995" s="137"/>
      <c r="C995" s="137"/>
      <c r="D995" s="137"/>
      <c r="E995" s="137"/>
      <c r="F995" s="137"/>
      <c r="G995" s="137"/>
      <c r="H995" s="137"/>
      <c r="I995" s="137"/>
      <c r="J995" s="137"/>
      <c r="K995" s="137"/>
      <c r="L995" s="137"/>
      <c r="M995" s="137"/>
      <c r="N995" s="137"/>
      <c r="O995" s="137"/>
      <c r="P995" s="137"/>
      <c r="Q995" s="137"/>
      <c r="R995" s="137"/>
      <c r="S995" s="137"/>
      <c r="T995" s="137"/>
      <c r="U995" s="137"/>
      <c r="V995" s="137"/>
      <c r="W995" s="137"/>
      <c r="X995" s="137"/>
      <c r="Y995" s="137"/>
      <c r="Z995" s="137"/>
    </row>
    <row r="996" spans="1:26" ht="15.75" customHeight="1" x14ac:dyDescent="0.25">
      <c r="A996" s="137"/>
      <c r="B996" s="137"/>
      <c r="C996" s="137"/>
      <c r="D996" s="137"/>
      <c r="E996" s="137"/>
      <c r="F996" s="137"/>
      <c r="G996" s="137"/>
      <c r="H996" s="137"/>
      <c r="I996" s="137"/>
      <c r="J996" s="137"/>
      <c r="K996" s="137"/>
      <c r="L996" s="137"/>
      <c r="M996" s="137"/>
      <c r="N996" s="137"/>
      <c r="O996" s="137"/>
      <c r="P996" s="137"/>
      <c r="Q996" s="137"/>
      <c r="R996" s="137"/>
      <c r="S996" s="137"/>
      <c r="T996" s="137"/>
      <c r="U996" s="137"/>
      <c r="V996" s="137"/>
      <c r="W996" s="137"/>
      <c r="X996" s="137"/>
      <c r="Y996" s="137"/>
      <c r="Z996" s="137"/>
    </row>
    <row r="997" spans="1:26" ht="15.75" customHeight="1" x14ac:dyDescent="0.25">
      <c r="A997" s="137"/>
      <c r="B997" s="137"/>
      <c r="C997" s="137"/>
      <c r="D997" s="137"/>
      <c r="E997" s="137"/>
      <c r="F997" s="137"/>
      <c r="G997" s="137"/>
      <c r="H997" s="137"/>
      <c r="I997" s="137"/>
      <c r="J997" s="137"/>
      <c r="K997" s="137"/>
      <c r="L997" s="137"/>
      <c r="M997" s="137"/>
      <c r="N997" s="137"/>
      <c r="O997" s="137"/>
      <c r="P997" s="137"/>
      <c r="Q997" s="137"/>
      <c r="R997" s="137"/>
      <c r="S997" s="137"/>
      <c r="T997" s="137"/>
      <c r="U997" s="137"/>
      <c r="V997" s="137"/>
      <c r="W997" s="137"/>
      <c r="X997" s="137"/>
      <c r="Y997" s="137"/>
      <c r="Z997" s="137"/>
    </row>
    <row r="998" spans="1:26" ht="15.75" customHeight="1" x14ac:dyDescent="0.25">
      <c r="A998" s="137"/>
      <c r="B998" s="137"/>
      <c r="C998" s="137"/>
      <c r="D998" s="137"/>
      <c r="E998" s="137"/>
      <c r="F998" s="137"/>
      <c r="G998" s="137"/>
      <c r="H998" s="137"/>
      <c r="I998" s="137"/>
      <c r="J998" s="137"/>
      <c r="K998" s="137"/>
      <c r="L998" s="137"/>
      <c r="M998" s="137"/>
      <c r="N998" s="137"/>
      <c r="O998" s="137"/>
      <c r="P998" s="137"/>
      <c r="Q998" s="137"/>
      <c r="R998" s="137"/>
      <c r="S998" s="137"/>
      <c r="T998" s="137"/>
      <c r="U998" s="137"/>
      <c r="V998" s="137"/>
      <c r="W998" s="137"/>
      <c r="X998" s="137"/>
      <c r="Y998" s="137"/>
      <c r="Z998" s="137"/>
    </row>
    <row r="999" spans="1:26" ht="15.75" customHeight="1" x14ac:dyDescent="0.25">
      <c r="A999" s="137"/>
      <c r="B999" s="137"/>
      <c r="C999" s="137"/>
      <c r="D999" s="137"/>
      <c r="E999" s="137"/>
      <c r="F999" s="137"/>
      <c r="G999" s="137"/>
      <c r="H999" s="137"/>
      <c r="I999" s="137"/>
      <c r="J999" s="137"/>
      <c r="K999" s="137"/>
      <c r="L999" s="137"/>
      <c r="M999" s="137"/>
      <c r="N999" s="137"/>
      <c r="O999" s="137"/>
      <c r="P999" s="137"/>
      <c r="Q999" s="137"/>
      <c r="R999" s="137"/>
      <c r="S999" s="137"/>
      <c r="T999" s="137"/>
      <c r="U999" s="137"/>
      <c r="V999" s="137"/>
      <c r="W999" s="137"/>
      <c r="X999" s="137"/>
      <c r="Y999" s="137"/>
      <c r="Z999" s="137"/>
    </row>
    <row r="1000" spans="1:26" ht="15.75" customHeight="1" x14ac:dyDescent="0.25">
      <c r="A1000" s="137"/>
      <c r="B1000" s="137"/>
      <c r="C1000" s="137"/>
      <c r="D1000" s="137"/>
      <c r="E1000" s="137"/>
      <c r="F1000" s="137"/>
      <c r="G1000" s="137"/>
      <c r="H1000" s="137"/>
      <c r="I1000" s="137"/>
      <c r="J1000" s="137"/>
      <c r="K1000" s="137"/>
      <c r="L1000" s="137"/>
      <c r="M1000" s="137"/>
      <c r="N1000" s="137"/>
      <c r="O1000" s="137"/>
      <c r="P1000" s="137"/>
      <c r="Q1000" s="137"/>
      <c r="R1000" s="137"/>
      <c r="S1000" s="137"/>
      <c r="T1000" s="137"/>
      <c r="U1000" s="137"/>
      <c r="V1000" s="137"/>
      <c r="W1000" s="137"/>
      <c r="X1000" s="137"/>
      <c r="Y1000" s="137"/>
      <c r="Z1000" s="137"/>
    </row>
  </sheetData>
  <mergeCells count="1">
    <mergeCell ref="A1:D1"/>
  </mergeCells>
  <dataValidations count="1">
    <dataValidation type="list" allowBlank="1" showInputMessage="1" showErrorMessage="1" prompt="Hãy chọn môn/phân môn - Môn/ phân môn được lấy từ danh sách môn học trong SHEET DATA." sqref="C4:D28">
      <formula1>DSMonHoc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9000"/>
  </sheetPr>
  <dimension ref="A1:Z1000"/>
  <sheetViews>
    <sheetView workbookViewId="0"/>
  </sheetViews>
  <sheetFormatPr defaultColWidth="14.42578125" defaultRowHeight="15" customHeight="1" x14ac:dyDescent="0.2"/>
  <cols>
    <col min="1" max="1" width="3.85546875" customWidth="1"/>
    <col min="2" max="7" width="11.85546875" customWidth="1"/>
    <col min="8" max="8" width="13.140625" customWidth="1"/>
    <col min="9" max="26" width="8.7109375" customWidth="1"/>
  </cols>
  <sheetData>
    <row r="1" spans="1:26" x14ac:dyDescent="0.2">
      <c r="A1" s="153" t="s">
        <v>986</v>
      </c>
      <c r="B1" s="154"/>
      <c r="C1" s="154"/>
      <c r="D1" s="154"/>
      <c r="E1" s="154"/>
      <c r="F1" s="154"/>
      <c r="G1" s="154"/>
      <c r="H1" s="155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</row>
    <row r="2" spans="1:26" ht="15.75" x14ac:dyDescent="0.25">
      <c r="A2" s="154"/>
      <c r="B2" s="156">
        <f>'LICH BAO GIANG'!$U$1</f>
        <v>44081</v>
      </c>
      <c r="C2" s="154"/>
      <c r="D2" s="154"/>
      <c r="E2" s="154"/>
      <c r="F2" s="154"/>
      <c r="G2" s="154"/>
      <c r="H2" s="157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 ht="15.75" x14ac:dyDescent="0.25">
      <c r="A3" s="158"/>
      <c r="B3" s="159" t="s">
        <v>62</v>
      </c>
      <c r="C3" s="159" t="s">
        <v>987</v>
      </c>
      <c r="D3" s="159" t="s">
        <v>988</v>
      </c>
      <c r="E3" s="159" t="s">
        <v>989</v>
      </c>
      <c r="F3" s="159" t="s">
        <v>990</v>
      </c>
      <c r="G3" s="159" t="s">
        <v>991</v>
      </c>
      <c r="H3" s="160" t="s">
        <v>992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 ht="15.75" x14ac:dyDescent="0.2">
      <c r="A4" s="158">
        <v>1</v>
      </c>
      <c r="B4" s="161">
        <f t="shared" ref="B4:B38" si="0">$B$2+(A4-1)*7+H4</f>
        <v>44081</v>
      </c>
      <c r="C4" s="162">
        <f t="shared" ref="C4:C38" si="1">B4</f>
        <v>44081</v>
      </c>
      <c r="D4" s="162">
        <f t="shared" ref="D4:G4" si="2">C4+1</f>
        <v>44082</v>
      </c>
      <c r="E4" s="162">
        <f t="shared" si="2"/>
        <v>44083</v>
      </c>
      <c r="F4" s="162">
        <f t="shared" si="2"/>
        <v>44084</v>
      </c>
      <c r="G4" s="162">
        <f t="shared" si="2"/>
        <v>44085</v>
      </c>
      <c r="H4" s="160">
        <v>0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 ht="15.75" x14ac:dyDescent="0.2">
      <c r="A5" s="158">
        <v>2</v>
      </c>
      <c r="B5" s="161">
        <f t="shared" si="0"/>
        <v>44088</v>
      </c>
      <c r="C5" s="162">
        <f t="shared" si="1"/>
        <v>44088</v>
      </c>
      <c r="D5" s="162">
        <f t="shared" ref="D5:G5" si="3">C5+1</f>
        <v>44089</v>
      </c>
      <c r="E5" s="162">
        <f t="shared" si="3"/>
        <v>44090</v>
      </c>
      <c r="F5" s="162">
        <f t="shared" si="3"/>
        <v>44091</v>
      </c>
      <c r="G5" s="162">
        <f t="shared" si="3"/>
        <v>44092</v>
      </c>
      <c r="H5" s="160">
        <v>0</v>
      </c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 ht="15.75" x14ac:dyDescent="0.2">
      <c r="A6" s="158">
        <v>3</v>
      </c>
      <c r="B6" s="161">
        <f t="shared" si="0"/>
        <v>44095</v>
      </c>
      <c r="C6" s="162">
        <f t="shared" si="1"/>
        <v>44095</v>
      </c>
      <c r="D6" s="162">
        <f t="shared" ref="D6:G6" si="4">C6+1</f>
        <v>44096</v>
      </c>
      <c r="E6" s="162">
        <f t="shared" si="4"/>
        <v>44097</v>
      </c>
      <c r="F6" s="162">
        <f t="shared" si="4"/>
        <v>44098</v>
      </c>
      <c r="G6" s="162">
        <f t="shared" si="4"/>
        <v>44099</v>
      </c>
      <c r="H6" s="160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 ht="15.75" x14ac:dyDescent="0.2">
      <c r="A7" s="158">
        <v>4</v>
      </c>
      <c r="B7" s="161">
        <f t="shared" si="0"/>
        <v>44102</v>
      </c>
      <c r="C7" s="162">
        <f t="shared" si="1"/>
        <v>44102</v>
      </c>
      <c r="D7" s="162">
        <f t="shared" ref="D7:G7" si="5">C7+1</f>
        <v>44103</v>
      </c>
      <c r="E7" s="162">
        <f t="shared" si="5"/>
        <v>44104</v>
      </c>
      <c r="F7" s="162">
        <f t="shared" si="5"/>
        <v>44105</v>
      </c>
      <c r="G7" s="162">
        <f t="shared" si="5"/>
        <v>44106</v>
      </c>
      <c r="H7" s="160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:26" ht="15.75" x14ac:dyDescent="0.2">
      <c r="A8" s="158">
        <v>5</v>
      </c>
      <c r="B8" s="161">
        <f t="shared" si="0"/>
        <v>44109</v>
      </c>
      <c r="C8" s="162">
        <f t="shared" si="1"/>
        <v>44109</v>
      </c>
      <c r="D8" s="162">
        <f t="shared" ref="D8:G8" si="6">C8+1</f>
        <v>44110</v>
      </c>
      <c r="E8" s="162">
        <f t="shared" si="6"/>
        <v>44111</v>
      </c>
      <c r="F8" s="162">
        <f t="shared" si="6"/>
        <v>44112</v>
      </c>
      <c r="G8" s="162">
        <f t="shared" si="6"/>
        <v>44113</v>
      </c>
      <c r="H8" s="160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:26" ht="15.75" x14ac:dyDescent="0.2">
      <c r="A9" s="158">
        <v>6</v>
      </c>
      <c r="B9" s="161">
        <f t="shared" si="0"/>
        <v>44116</v>
      </c>
      <c r="C9" s="162">
        <f t="shared" si="1"/>
        <v>44116</v>
      </c>
      <c r="D9" s="162">
        <f t="shared" ref="D9:G9" si="7">C9+1</f>
        <v>44117</v>
      </c>
      <c r="E9" s="162">
        <f t="shared" si="7"/>
        <v>44118</v>
      </c>
      <c r="F9" s="162">
        <f t="shared" si="7"/>
        <v>44119</v>
      </c>
      <c r="G9" s="162">
        <f t="shared" si="7"/>
        <v>44120</v>
      </c>
      <c r="H9" s="160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</row>
    <row r="10" spans="1:26" ht="15.75" x14ac:dyDescent="0.2">
      <c r="A10" s="158">
        <v>7</v>
      </c>
      <c r="B10" s="161">
        <f t="shared" si="0"/>
        <v>44123</v>
      </c>
      <c r="C10" s="162">
        <f t="shared" si="1"/>
        <v>44123</v>
      </c>
      <c r="D10" s="162">
        <f t="shared" ref="D10:G10" si="8">C10+1</f>
        <v>44124</v>
      </c>
      <c r="E10" s="162">
        <f t="shared" si="8"/>
        <v>44125</v>
      </c>
      <c r="F10" s="162">
        <f t="shared" si="8"/>
        <v>44126</v>
      </c>
      <c r="G10" s="162">
        <f t="shared" si="8"/>
        <v>44127</v>
      </c>
      <c r="H10" s="160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</row>
    <row r="11" spans="1:26" ht="15.75" x14ac:dyDescent="0.2">
      <c r="A11" s="158">
        <v>8</v>
      </c>
      <c r="B11" s="161">
        <f t="shared" si="0"/>
        <v>44130</v>
      </c>
      <c r="C11" s="162">
        <f t="shared" si="1"/>
        <v>44130</v>
      </c>
      <c r="D11" s="162">
        <f t="shared" ref="D11:G11" si="9">C11+1</f>
        <v>44131</v>
      </c>
      <c r="E11" s="162">
        <f t="shared" si="9"/>
        <v>44132</v>
      </c>
      <c r="F11" s="162">
        <f t="shared" si="9"/>
        <v>44133</v>
      </c>
      <c r="G11" s="162">
        <f t="shared" si="9"/>
        <v>44134</v>
      </c>
      <c r="H11" s="160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</row>
    <row r="12" spans="1:26" ht="15.75" x14ac:dyDescent="0.2">
      <c r="A12" s="158">
        <v>9</v>
      </c>
      <c r="B12" s="161">
        <f t="shared" si="0"/>
        <v>44137</v>
      </c>
      <c r="C12" s="162">
        <f t="shared" si="1"/>
        <v>44137</v>
      </c>
      <c r="D12" s="162">
        <f t="shared" ref="D12:G12" si="10">C12+1</f>
        <v>44138</v>
      </c>
      <c r="E12" s="162">
        <f t="shared" si="10"/>
        <v>44139</v>
      </c>
      <c r="F12" s="162">
        <f t="shared" si="10"/>
        <v>44140</v>
      </c>
      <c r="G12" s="162">
        <f t="shared" si="10"/>
        <v>44141</v>
      </c>
      <c r="H12" s="160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15.75" x14ac:dyDescent="0.2">
      <c r="A13" s="158">
        <v>10</v>
      </c>
      <c r="B13" s="161">
        <f t="shared" si="0"/>
        <v>44144</v>
      </c>
      <c r="C13" s="162">
        <f t="shared" si="1"/>
        <v>44144</v>
      </c>
      <c r="D13" s="162">
        <f t="shared" ref="D13:G13" si="11">C13+1</f>
        <v>44145</v>
      </c>
      <c r="E13" s="162">
        <f t="shared" si="11"/>
        <v>44146</v>
      </c>
      <c r="F13" s="162">
        <f t="shared" si="11"/>
        <v>44147</v>
      </c>
      <c r="G13" s="162">
        <f t="shared" si="11"/>
        <v>44148</v>
      </c>
      <c r="H13" s="160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15.75" x14ac:dyDescent="0.2">
      <c r="A14" s="158">
        <v>11</v>
      </c>
      <c r="B14" s="161">
        <f t="shared" si="0"/>
        <v>44151</v>
      </c>
      <c r="C14" s="162">
        <f t="shared" si="1"/>
        <v>44151</v>
      </c>
      <c r="D14" s="162">
        <f t="shared" ref="D14:G14" si="12">C14+1</f>
        <v>44152</v>
      </c>
      <c r="E14" s="162">
        <f t="shared" si="12"/>
        <v>44153</v>
      </c>
      <c r="F14" s="162">
        <f t="shared" si="12"/>
        <v>44154</v>
      </c>
      <c r="G14" s="162">
        <f t="shared" si="12"/>
        <v>44155</v>
      </c>
      <c r="H14" s="160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15.75" x14ac:dyDescent="0.2">
      <c r="A15" s="158">
        <v>12</v>
      </c>
      <c r="B15" s="161">
        <f t="shared" si="0"/>
        <v>44158</v>
      </c>
      <c r="C15" s="162">
        <f t="shared" si="1"/>
        <v>44158</v>
      </c>
      <c r="D15" s="162">
        <f t="shared" ref="D15:G15" si="13">C15+1</f>
        <v>44159</v>
      </c>
      <c r="E15" s="162">
        <f t="shared" si="13"/>
        <v>44160</v>
      </c>
      <c r="F15" s="162">
        <f t="shared" si="13"/>
        <v>44161</v>
      </c>
      <c r="G15" s="162">
        <f t="shared" si="13"/>
        <v>44162</v>
      </c>
      <c r="H15" s="160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15.75" x14ac:dyDescent="0.2">
      <c r="A16" s="158">
        <v>13</v>
      </c>
      <c r="B16" s="161">
        <f t="shared" si="0"/>
        <v>44165</v>
      </c>
      <c r="C16" s="162">
        <f t="shared" si="1"/>
        <v>44165</v>
      </c>
      <c r="D16" s="162">
        <f t="shared" ref="D16:G16" si="14">C16+1</f>
        <v>44166</v>
      </c>
      <c r="E16" s="162">
        <f t="shared" si="14"/>
        <v>44167</v>
      </c>
      <c r="F16" s="162">
        <f t="shared" si="14"/>
        <v>44168</v>
      </c>
      <c r="G16" s="162">
        <f t="shared" si="14"/>
        <v>44169</v>
      </c>
      <c r="H16" s="160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15.75" x14ac:dyDescent="0.2">
      <c r="A17" s="158">
        <v>14</v>
      </c>
      <c r="B17" s="161">
        <f t="shared" si="0"/>
        <v>44172</v>
      </c>
      <c r="C17" s="162">
        <f t="shared" si="1"/>
        <v>44172</v>
      </c>
      <c r="D17" s="162">
        <f t="shared" ref="D17:G17" si="15">C17+1</f>
        <v>44173</v>
      </c>
      <c r="E17" s="162">
        <f t="shared" si="15"/>
        <v>44174</v>
      </c>
      <c r="F17" s="162">
        <f t="shared" si="15"/>
        <v>44175</v>
      </c>
      <c r="G17" s="162">
        <f t="shared" si="15"/>
        <v>44176</v>
      </c>
      <c r="H17" s="160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15.75" x14ac:dyDescent="0.2">
      <c r="A18" s="158">
        <v>15</v>
      </c>
      <c r="B18" s="161">
        <f t="shared" si="0"/>
        <v>44179</v>
      </c>
      <c r="C18" s="162">
        <f t="shared" si="1"/>
        <v>44179</v>
      </c>
      <c r="D18" s="162">
        <f t="shared" ref="D18:G18" si="16">C18+1</f>
        <v>44180</v>
      </c>
      <c r="E18" s="162">
        <f t="shared" si="16"/>
        <v>44181</v>
      </c>
      <c r="F18" s="162">
        <f t="shared" si="16"/>
        <v>44182</v>
      </c>
      <c r="G18" s="162">
        <f t="shared" si="16"/>
        <v>44183</v>
      </c>
      <c r="H18" s="160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15.75" x14ac:dyDescent="0.2">
      <c r="A19" s="158">
        <v>16</v>
      </c>
      <c r="B19" s="161">
        <f t="shared" si="0"/>
        <v>44186</v>
      </c>
      <c r="C19" s="162">
        <f t="shared" si="1"/>
        <v>44186</v>
      </c>
      <c r="D19" s="162">
        <f t="shared" ref="D19:G19" si="17">C19+1</f>
        <v>44187</v>
      </c>
      <c r="E19" s="162">
        <f t="shared" si="17"/>
        <v>44188</v>
      </c>
      <c r="F19" s="162">
        <f t="shared" si="17"/>
        <v>44189</v>
      </c>
      <c r="G19" s="162">
        <f t="shared" si="17"/>
        <v>44190</v>
      </c>
      <c r="H19" s="160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15.75" x14ac:dyDescent="0.2">
      <c r="A20" s="158">
        <v>17</v>
      </c>
      <c r="B20" s="161">
        <f t="shared" si="0"/>
        <v>44193</v>
      </c>
      <c r="C20" s="162">
        <f t="shared" si="1"/>
        <v>44193</v>
      </c>
      <c r="D20" s="162">
        <f t="shared" ref="D20:G20" si="18">C20+1</f>
        <v>44194</v>
      </c>
      <c r="E20" s="162">
        <f t="shared" si="18"/>
        <v>44195</v>
      </c>
      <c r="F20" s="162">
        <f t="shared" si="18"/>
        <v>44196</v>
      </c>
      <c r="G20" s="162">
        <f t="shared" si="18"/>
        <v>44197</v>
      </c>
      <c r="H20" s="160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15.75" customHeight="1" x14ac:dyDescent="0.2">
      <c r="A21" s="158">
        <v>18</v>
      </c>
      <c r="B21" s="161">
        <f t="shared" si="0"/>
        <v>44200</v>
      </c>
      <c r="C21" s="162">
        <f t="shared" si="1"/>
        <v>44200</v>
      </c>
      <c r="D21" s="162">
        <f t="shared" ref="D21:G21" si="19">C21+1</f>
        <v>44201</v>
      </c>
      <c r="E21" s="162">
        <f t="shared" si="19"/>
        <v>44202</v>
      </c>
      <c r="F21" s="162">
        <f t="shared" si="19"/>
        <v>44203</v>
      </c>
      <c r="G21" s="162">
        <f t="shared" si="19"/>
        <v>44204</v>
      </c>
      <c r="H21" s="160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15.75" customHeight="1" x14ac:dyDescent="0.2">
      <c r="A22" s="158">
        <v>19</v>
      </c>
      <c r="B22" s="161">
        <f t="shared" si="0"/>
        <v>44207</v>
      </c>
      <c r="C22" s="162">
        <f t="shared" si="1"/>
        <v>44207</v>
      </c>
      <c r="D22" s="162">
        <f t="shared" ref="D22:G22" si="20">C22+1</f>
        <v>44208</v>
      </c>
      <c r="E22" s="162">
        <f t="shared" si="20"/>
        <v>44209</v>
      </c>
      <c r="F22" s="162">
        <f t="shared" si="20"/>
        <v>44210</v>
      </c>
      <c r="G22" s="162">
        <f t="shared" si="20"/>
        <v>44211</v>
      </c>
      <c r="H22" s="160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15.75" customHeight="1" x14ac:dyDescent="0.2">
      <c r="A23" s="158">
        <v>20</v>
      </c>
      <c r="B23" s="161">
        <f t="shared" si="0"/>
        <v>44214</v>
      </c>
      <c r="C23" s="162">
        <f t="shared" si="1"/>
        <v>44214</v>
      </c>
      <c r="D23" s="162">
        <f t="shared" ref="D23:G23" si="21">C23+1</f>
        <v>44215</v>
      </c>
      <c r="E23" s="162">
        <f t="shared" si="21"/>
        <v>44216</v>
      </c>
      <c r="F23" s="162">
        <f t="shared" si="21"/>
        <v>44217</v>
      </c>
      <c r="G23" s="162">
        <f t="shared" si="21"/>
        <v>44218</v>
      </c>
      <c r="H23" s="160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5.75" customHeight="1" x14ac:dyDescent="0.2">
      <c r="A24" s="158">
        <v>21</v>
      </c>
      <c r="B24" s="161">
        <f t="shared" si="0"/>
        <v>44221</v>
      </c>
      <c r="C24" s="162">
        <f t="shared" si="1"/>
        <v>44221</v>
      </c>
      <c r="D24" s="162">
        <f t="shared" ref="D24:G24" si="22">C24+1</f>
        <v>44222</v>
      </c>
      <c r="E24" s="162">
        <f t="shared" si="22"/>
        <v>44223</v>
      </c>
      <c r="F24" s="162">
        <f t="shared" si="22"/>
        <v>44224</v>
      </c>
      <c r="G24" s="162">
        <f t="shared" si="22"/>
        <v>44225</v>
      </c>
      <c r="H24" s="160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15.75" customHeight="1" x14ac:dyDescent="0.2">
      <c r="A25" s="158">
        <v>22</v>
      </c>
      <c r="B25" s="161">
        <f t="shared" si="0"/>
        <v>44228</v>
      </c>
      <c r="C25" s="162">
        <f t="shared" si="1"/>
        <v>44228</v>
      </c>
      <c r="D25" s="162">
        <f t="shared" ref="D25:G25" si="23">C25+1</f>
        <v>44229</v>
      </c>
      <c r="E25" s="162">
        <f t="shared" si="23"/>
        <v>44230</v>
      </c>
      <c r="F25" s="162">
        <f t="shared" si="23"/>
        <v>44231</v>
      </c>
      <c r="G25" s="162">
        <f t="shared" si="23"/>
        <v>44232</v>
      </c>
      <c r="H25" s="160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15.75" customHeight="1" x14ac:dyDescent="0.2">
      <c r="A26" s="158">
        <v>23</v>
      </c>
      <c r="B26" s="161">
        <f t="shared" si="0"/>
        <v>44235</v>
      </c>
      <c r="C26" s="162">
        <f t="shared" si="1"/>
        <v>44235</v>
      </c>
      <c r="D26" s="162">
        <f t="shared" ref="D26:G26" si="24">C26+1</f>
        <v>44236</v>
      </c>
      <c r="E26" s="162">
        <f t="shared" si="24"/>
        <v>44237</v>
      </c>
      <c r="F26" s="162">
        <f t="shared" si="24"/>
        <v>44238</v>
      </c>
      <c r="G26" s="162">
        <f t="shared" si="24"/>
        <v>44239</v>
      </c>
      <c r="H26" s="160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15.75" customHeight="1" x14ac:dyDescent="0.2">
      <c r="A27" s="158">
        <v>24</v>
      </c>
      <c r="B27" s="161">
        <f t="shared" si="0"/>
        <v>44242</v>
      </c>
      <c r="C27" s="162">
        <f t="shared" si="1"/>
        <v>44242</v>
      </c>
      <c r="D27" s="162">
        <f t="shared" ref="D27:G27" si="25">C27+1</f>
        <v>44243</v>
      </c>
      <c r="E27" s="162">
        <f t="shared" si="25"/>
        <v>44244</v>
      </c>
      <c r="F27" s="162">
        <f t="shared" si="25"/>
        <v>44245</v>
      </c>
      <c r="G27" s="162">
        <f t="shared" si="25"/>
        <v>44246</v>
      </c>
      <c r="H27" s="160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15.75" customHeight="1" x14ac:dyDescent="0.2">
      <c r="A28" s="158">
        <v>25</v>
      </c>
      <c r="B28" s="161">
        <f t="shared" si="0"/>
        <v>44249</v>
      </c>
      <c r="C28" s="162">
        <f t="shared" si="1"/>
        <v>44249</v>
      </c>
      <c r="D28" s="162">
        <f t="shared" ref="D28:G28" si="26">C28+1</f>
        <v>44250</v>
      </c>
      <c r="E28" s="162">
        <f t="shared" si="26"/>
        <v>44251</v>
      </c>
      <c r="F28" s="162">
        <f t="shared" si="26"/>
        <v>44252</v>
      </c>
      <c r="G28" s="162">
        <f t="shared" si="26"/>
        <v>44253</v>
      </c>
      <c r="H28" s="160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15.75" customHeight="1" x14ac:dyDescent="0.2">
      <c r="A29" s="158">
        <v>26</v>
      </c>
      <c r="B29" s="161">
        <f t="shared" si="0"/>
        <v>44256</v>
      </c>
      <c r="C29" s="162">
        <f t="shared" si="1"/>
        <v>44256</v>
      </c>
      <c r="D29" s="162">
        <f t="shared" ref="D29:G29" si="27">C29+1</f>
        <v>44257</v>
      </c>
      <c r="E29" s="162">
        <f t="shared" si="27"/>
        <v>44258</v>
      </c>
      <c r="F29" s="162">
        <f t="shared" si="27"/>
        <v>44259</v>
      </c>
      <c r="G29" s="162">
        <f t="shared" si="27"/>
        <v>44260</v>
      </c>
      <c r="H29" s="160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15.75" customHeight="1" x14ac:dyDescent="0.2">
      <c r="A30" s="158">
        <v>27</v>
      </c>
      <c r="B30" s="161">
        <f t="shared" si="0"/>
        <v>44263</v>
      </c>
      <c r="C30" s="162">
        <f t="shared" si="1"/>
        <v>44263</v>
      </c>
      <c r="D30" s="162">
        <f t="shared" ref="D30:G30" si="28">C30+1</f>
        <v>44264</v>
      </c>
      <c r="E30" s="162">
        <f t="shared" si="28"/>
        <v>44265</v>
      </c>
      <c r="F30" s="162">
        <f t="shared" si="28"/>
        <v>44266</v>
      </c>
      <c r="G30" s="162">
        <f t="shared" si="28"/>
        <v>44267</v>
      </c>
      <c r="H30" s="160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15.75" customHeight="1" x14ac:dyDescent="0.2">
      <c r="A31" s="158">
        <v>28</v>
      </c>
      <c r="B31" s="161">
        <f t="shared" si="0"/>
        <v>44270</v>
      </c>
      <c r="C31" s="162">
        <f t="shared" si="1"/>
        <v>44270</v>
      </c>
      <c r="D31" s="162">
        <f t="shared" ref="D31:G31" si="29">C31+1</f>
        <v>44271</v>
      </c>
      <c r="E31" s="162">
        <f t="shared" si="29"/>
        <v>44272</v>
      </c>
      <c r="F31" s="162">
        <f t="shared" si="29"/>
        <v>44273</v>
      </c>
      <c r="G31" s="162">
        <f t="shared" si="29"/>
        <v>44274</v>
      </c>
      <c r="H31" s="160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15.75" customHeight="1" x14ac:dyDescent="0.2">
      <c r="A32" s="158">
        <v>29</v>
      </c>
      <c r="B32" s="161">
        <f t="shared" si="0"/>
        <v>44277</v>
      </c>
      <c r="C32" s="162">
        <f t="shared" si="1"/>
        <v>44277</v>
      </c>
      <c r="D32" s="162">
        <f t="shared" ref="D32:G32" si="30">C32+1</f>
        <v>44278</v>
      </c>
      <c r="E32" s="162">
        <f t="shared" si="30"/>
        <v>44279</v>
      </c>
      <c r="F32" s="162">
        <f t="shared" si="30"/>
        <v>44280</v>
      </c>
      <c r="G32" s="162">
        <f t="shared" si="30"/>
        <v>44281</v>
      </c>
      <c r="H32" s="160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15.75" customHeight="1" x14ac:dyDescent="0.2">
      <c r="A33" s="158">
        <v>30</v>
      </c>
      <c r="B33" s="161">
        <f t="shared" si="0"/>
        <v>44284</v>
      </c>
      <c r="C33" s="162">
        <f t="shared" si="1"/>
        <v>44284</v>
      </c>
      <c r="D33" s="162">
        <f t="shared" ref="D33:G33" si="31">C33+1</f>
        <v>44285</v>
      </c>
      <c r="E33" s="162">
        <f t="shared" si="31"/>
        <v>44286</v>
      </c>
      <c r="F33" s="162">
        <f t="shared" si="31"/>
        <v>44287</v>
      </c>
      <c r="G33" s="162">
        <f t="shared" si="31"/>
        <v>44288</v>
      </c>
      <c r="H33" s="160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15.75" customHeight="1" x14ac:dyDescent="0.2">
      <c r="A34" s="158">
        <v>31</v>
      </c>
      <c r="B34" s="161">
        <f t="shared" si="0"/>
        <v>44291</v>
      </c>
      <c r="C34" s="162">
        <f t="shared" si="1"/>
        <v>44291</v>
      </c>
      <c r="D34" s="162">
        <f t="shared" ref="D34:G34" si="32">C34+1</f>
        <v>44292</v>
      </c>
      <c r="E34" s="162">
        <f t="shared" si="32"/>
        <v>44293</v>
      </c>
      <c r="F34" s="162">
        <f t="shared" si="32"/>
        <v>44294</v>
      </c>
      <c r="G34" s="162">
        <f t="shared" si="32"/>
        <v>44295</v>
      </c>
      <c r="H34" s="160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15.75" customHeight="1" x14ac:dyDescent="0.2">
      <c r="A35" s="158">
        <v>32</v>
      </c>
      <c r="B35" s="161">
        <f t="shared" si="0"/>
        <v>44298</v>
      </c>
      <c r="C35" s="162">
        <f t="shared" si="1"/>
        <v>44298</v>
      </c>
      <c r="D35" s="162">
        <f t="shared" ref="D35:G35" si="33">C35+1</f>
        <v>44299</v>
      </c>
      <c r="E35" s="162">
        <f t="shared" si="33"/>
        <v>44300</v>
      </c>
      <c r="F35" s="162">
        <f t="shared" si="33"/>
        <v>44301</v>
      </c>
      <c r="G35" s="162">
        <f t="shared" si="33"/>
        <v>44302</v>
      </c>
      <c r="H35" s="160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15.75" customHeight="1" x14ac:dyDescent="0.2">
      <c r="A36" s="158">
        <v>33</v>
      </c>
      <c r="B36" s="161">
        <f t="shared" si="0"/>
        <v>44305</v>
      </c>
      <c r="C36" s="162">
        <f t="shared" si="1"/>
        <v>44305</v>
      </c>
      <c r="D36" s="162">
        <f t="shared" ref="D36:G36" si="34">C36+1</f>
        <v>44306</v>
      </c>
      <c r="E36" s="162">
        <f t="shared" si="34"/>
        <v>44307</v>
      </c>
      <c r="F36" s="162">
        <f t="shared" si="34"/>
        <v>44308</v>
      </c>
      <c r="G36" s="162">
        <f t="shared" si="34"/>
        <v>44309</v>
      </c>
      <c r="H36" s="160">
        <v>0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15.75" customHeight="1" x14ac:dyDescent="0.2">
      <c r="A37" s="158">
        <v>34</v>
      </c>
      <c r="B37" s="161">
        <f t="shared" si="0"/>
        <v>44312</v>
      </c>
      <c r="C37" s="162">
        <f t="shared" si="1"/>
        <v>44312</v>
      </c>
      <c r="D37" s="162">
        <f t="shared" ref="D37:G37" si="35">C37+1</f>
        <v>44313</v>
      </c>
      <c r="E37" s="162">
        <f t="shared" si="35"/>
        <v>44314</v>
      </c>
      <c r="F37" s="162">
        <f t="shared" si="35"/>
        <v>44315</v>
      </c>
      <c r="G37" s="162">
        <f t="shared" si="35"/>
        <v>44316</v>
      </c>
      <c r="H37" s="160">
        <v>0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15.75" customHeight="1" x14ac:dyDescent="0.2">
      <c r="A38" s="158">
        <v>35</v>
      </c>
      <c r="B38" s="161">
        <f t="shared" si="0"/>
        <v>44319</v>
      </c>
      <c r="C38" s="162">
        <f t="shared" si="1"/>
        <v>44319</v>
      </c>
      <c r="D38" s="162">
        <f t="shared" ref="D38:G38" si="36">C38+1</f>
        <v>44320</v>
      </c>
      <c r="E38" s="162">
        <f t="shared" si="36"/>
        <v>44321</v>
      </c>
      <c r="F38" s="162">
        <f t="shared" si="36"/>
        <v>44322</v>
      </c>
      <c r="G38" s="162">
        <f t="shared" si="36"/>
        <v>44323</v>
      </c>
      <c r="H38" s="160">
        <v>0</v>
      </c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15.75" customHeight="1" x14ac:dyDescent="0.2">
      <c r="A39" s="154"/>
      <c r="B39" s="154"/>
      <c r="C39" s="154"/>
      <c r="D39" s="154"/>
      <c r="E39" s="154"/>
      <c r="F39" s="154"/>
      <c r="G39" s="154"/>
      <c r="H39" s="155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15.75" customHeight="1" x14ac:dyDescent="0.2">
      <c r="A40" s="154"/>
      <c r="B40" s="154"/>
      <c r="C40" s="154"/>
      <c r="D40" s="154"/>
      <c r="E40" s="154"/>
      <c r="F40" s="154"/>
      <c r="G40" s="154"/>
      <c r="H40" s="155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15.75" customHeight="1" x14ac:dyDescent="0.2">
      <c r="A41" s="154"/>
      <c r="B41" s="154"/>
      <c r="C41" s="154"/>
      <c r="D41" s="154"/>
      <c r="E41" s="154"/>
      <c r="F41" s="154"/>
      <c r="G41" s="154"/>
      <c r="H41" s="155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5.75" customHeight="1" x14ac:dyDescent="0.2">
      <c r="A42" s="154"/>
      <c r="B42" s="154"/>
      <c r="C42" s="154"/>
      <c r="D42" s="154"/>
      <c r="E42" s="154"/>
      <c r="F42" s="154"/>
      <c r="G42" s="154"/>
      <c r="H42" s="155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15.75" customHeight="1" x14ac:dyDescent="0.2">
      <c r="A43" s="154"/>
      <c r="B43" s="154"/>
      <c r="C43" s="154"/>
      <c r="D43" s="154"/>
      <c r="E43" s="154"/>
      <c r="F43" s="154"/>
      <c r="G43" s="154"/>
      <c r="H43" s="155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15.75" customHeight="1" x14ac:dyDescent="0.2">
      <c r="A44" s="154"/>
      <c r="B44" s="154"/>
      <c r="C44" s="154"/>
      <c r="D44" s="154"/>
      <c r="E44" s="154"/>
      <c r="F44" s="154"/>
      <c r="G44" s="154"/>
      <c r="H44" s="155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15.75" customHeight="1" x14ac:dyDescent="0.2">
      <c r="A45" s="154"/>
      <c r="B45" s="154"/>
      <c r="C45" s="154"/>
      <c r="D45" s="154"/>
      <c r="E45" s="154"/>
      <c r="F45" s="154"/>
      <c r="G45" s="154"/>
      <c r="H45" s="155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15.75" customHeight="1" x14ac:dyDescent="0.2">
      <c r="A46" s="154"/>
      <c r="B46" s="154"/>
      <c r="C46" s="154"/>
      <c r="D46" s="154"/>
      <c r="E46" s="154"/>
      <c r="F46" s="154"/>
      <c r="G46" s="154"/>
      <c r="H46" s="155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15.75" customHeight="1" x14ac:dyDescent="0.2">
      <c r="A47" s="154"/>
      <c r="B47" s="154"/>
      <c r="C47" s="154"/>
      <c r="D47" s="154"/>
      <c r="E47" s="154"/>
      <c r="F47" s="154"/>
      <c r="G47" s="154"/>
      <c r="H47" s="155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15.75" customHeight="1" x14ac:dyDescent="0.2">
      <c r="A48" s="154"/>
      <c r="B48" s="154"/>
      <c r="C48" s="154"/>
      <c r="D48" s="154"/>
      <c r="E48" s="154"/>
      <c r="F48" s="154"/>
      <c r="G48" s="154"/>
      <c r="H48" s="155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15.75" customHeight="1" x14ac:dyDescent="0.2">
      <c r="A49" s="154"/>
      <c r="B49" s="154"/>
      <c r="C49" s="154"/>
      <c r="D49" s="154"/>
      <c r="E49" s="154"/>
      <c r="F49" s="154"/>
      <c r="G49" s="154"/>
      <c r="H49" s="155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15.75" customHeight="1" x14ac:dyDescent="0.2">
      <c r="A50" s="154"/>
      <c r="B50" s="154"/>
      <c r="C50" s="154"/>
      <c r="D50" s="154"/>
      <c r="E50" s="154"/>
      <c r="F50" s="154"/>
      <c r="G50" s="154"/>
      <c r="H50" s="155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15.75" customHeight="1" x14ac:dyDescent="0.2">
      <c r="A51" s="154"/>
      <c r="B51" s="154"/>
      <c r="C51" s="154"/>
      <c r="D51" s="154"/>
      <c r="E51" s="154"/>
      <c r="F51" s="154"/>
      <c r="G51" s="154"/>
      <c r="H51" s="155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15.75" customHeight="1" x14ac:dyDescent="0.2">
      <c r="A52" s="154"/>
      <c r="B52" s="154"/>
      <c r="C52" s="154"/>
      <c r="D52" s="154"/>
      <c r="E52" s="154"/>
      <c r="F52" s="154"/>
      <c r="G52" s="154"/>
      <c r="H52" s="155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15.75" customHeight="1" x14ac:dyDescent="0.2">
      <c r="A53" s="154"/>
      <c r="B53" s="154"/>
      <c r="C53" s="154"/>
      <c r="D53" s="154"/>
      <c r="E53" s="154"/>
      <c r="F53" s="154"/>
      <c r="G53" s="154"/>
      <c r="H53" s="155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15.75" customHeight="1" x14ac:dyDescent="0.2">
      <c r="A54" s="154"/>
      <c r="B54" s="154"/>
      <c r="C54" s="154"/>
      <c r="D54" s="154"/>
      <c r="E54" s="154"/>
      <c r="F54" s="154"/>
      <c r="G54" s="154"/>
      <c r="H54" s="155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15.75" customHeight="1" x14ac:dyDescent="0.2">
      <c r="A55" s="154"/>
      <c r="B55" s="154"/>
      <c r="C55" s="154"/>
      <c r="D55" s="154"/>
      <c r="E55" s="154"/>
      <c r="F55" s="154"/>
      <c r="G55" s="154"/>
      <c r="H55" s="155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15.75" customHeight="1" x14ac:dyDescent="0.2">
      <c r="A56" s="154"/>
      <c r="B56" s="154"/>
      <c r="C56" s="154"/>
      <c r="D56" s="154"/>
      <c r="E56" s="154"/>
      <c r="F56" s="154"/>
      <c r="G56" s="154"/>
      <c r="H56" s="155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15.75" customHeight="1" x14ac:dyDescent="0.2">
      <c r="A57" s="154"/>
      <c r="B57" s="154"/>
      <c r="C57" s="154"/>
      <c r="D57" s="154"/>
      <c r="E57" s="154"/>
      <c r="F57" s="154"/>
      <c r="G57" s="154"/>
      <c r="H57" s="155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15.75" customHeight="1" x14ac:dyDescent="0.2">
      <c r="A58" s="154"/>
      <c r="B58" s="154"/>
      <c r="C58" s="154"/>
      <c r="D58" s="154"/>
      <c r="E58" s="154"/>
      <c r="F58" s="154"/>
      <c r="G58" s="154"/>
      <c r="H58" s="155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15.75" customHeight="1" x14ac:dyDescent="0.2">
      <c r="A59" s="154"/>
      <c r="B59" s="154"/>
      <c r="C59" s="154"/>
      <c r="D59" s="154"/>
      <c r="E59" s="154"/>
      <c r="F59" s="154"/>
      <c r="G59" s="154"/>
      <c r="H59" s="155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15.75" customHeight="1" x14ac:dyDescent="0.2">
      <c r="A60" s="154"/>
      <c r="B60" s="154"/>
      <c r="C60" s="154"/>
      <c r="D60" s="154"/>
      <c r="E60" s="154"/>
      <c r="F60" s="154"/>
      <c r="G60" s="154"/>
      <c r="H60" s="155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15.75" customHeight="1" x14ac:dyDescent="0.2">
      <c r="A61" s="154"/>
      <c r="B61" s="154"/>
      <c r="C61" s="154"/>
      <c r="D61" s="154"/>
      <c r="E61" s="154"/>
      <c r="F61" s="154"/>
      <c r="G61" s="154"/>
      <c r="H61" s="155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15.75" customHeight="1" x14ac:dyDescent="0.2">
      <c r="A62" s="154"/>
      <c r="B62" s="154"/>
      <c r="C62" s="154"/>
      <c r="D62" s="154"/>
      <c r="E62" s="154"/>
      <c r="F62" s="154"/>
      <c r="G62" s="154"/>
      <c r="H62" s="155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1:26" ht="15.75" customHeight="1" x14ac:dyDescent="0.2">
      <c r="A63" s="154"/>
      <c r="B63" s="154"/>
      <c r="C63" s="154"/>
      <c r="D63" s="154"/>
      <c r="E63" s="154"/>
      <c r="F63" s="154"/>
      <c r="G63" s="154"/>
      <c r="H63" s="155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</row>
    <row r="64" spans="1:26" ht="15.75" customHeight="1" x14ac:dyDescent="0.2">
      <c r="A64" s="154"/>
      <c r="B64" s="154"/>
      <c r="C64" s="154"/>
      <c r="D64" s="154"/>
      <c r="E64" s="154"/>
      <c r="F64" s="154"/>
      <c r="G64" s="154"/>
      <c r="H64" s="155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</row>
    <row r="65" spans="1:26" ht="15.75" customHeight="1" x14ac:dyDescent="0.2">
      <c r="A65" s="154"/>
      <c r="B65" s="154"/>
      <c r="C65" s="154"/>
      <c r="D65" s="154"/>
      <c r="E65" s="154"/>
      <c r="F65" s="154"/>
      <c r="G65" s="154"/>
      <c r="H65" s="155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</row>
    <row r="66" spans="1:26" ht="15.75" customHeight="1" x14ac:dyDescent="0.2">
      <c r="A66" s="154"/>
      <c r="B66" s="154"/>
      <c r="C66" s="154"/>
      <c r="D66" s="154"/>
      <c r="E66" s="154"/>
      <c r="F66" s="154"/>
      <c r="G66" s="154"/>
      <c r="H66" s="155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</row>
    <row r="67" spans="1:26" ht="15.75" customHeight="1" x14ac:dyDescent="0.2">
      <c r="A67" s="154"/>
      <c r="B67" s="154"/>
      <c r="C67" s="154"/>
      <c r="D67" s="154"/>
      <c r="E67" s="154"/>
      <c r="F67" s="154"/>
      <c r="G67" s="154"/>
      <c r="H67" s="155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</row>
    <row r="68" spans="1:26" ht="15.75" customHeight="1" x14ac:dyDescent="0.2">
      <c r="A68" s="154"/>
      <c r="B68" s="154"/>
      <c r="C68" s="154"/>
      <c r="D68" s="154"/>
      <c r="E68" s="154"/>
      <c r="F68" s="154"/>
      <c r="G68" s="154"/>
      <c r="H68" s="155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</row>
    <row r="69" spans="1:26" ht="15.75" customHeight="1" x14ac:dyDescent="0.2">
      <c r="A69" s="154"/>
      <c r="B69" s="154"/>
      <c r="C69" s="154"/>
      <c r="D69" s="154"/>
      <c r="E69" s="154"/>
      <c r="F69" s="154"/>
      <c r="G69" s="154"/>
      <c r="H69" s="155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</row>
    <row r="70" spans="1:26" ht="15.75" customHeight="1" x14ac:dyDescent="0.2">
      <c r="A70" s="154"/>
      <c r="B70" s="154"/>
      <c r="C70" s="154"/>
      <c r="D70" s="154"/>
      <c r="E70" s="154"/>
      <c r="F70" s="154"/>
      <c r="G70" s="154"/>
      <c r="H70" s="155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</row>
    <row r="71" spans="1:26" ht="15.75" customHeight="1" x14ac:dyDescent="0.2">
      <c r="A71" s="154"/>
      <c r="B71" s="154"/>
      <c r="C71" s="154"/>
      <c r="D71" s="154"/>
      <c r="E71" s="154"/>
      <c r="F71" s="154"/>
      <c r="G71" s="154"/>
      <c r="H71" s="155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</row>
    <row r="72" spans="1:26" ht="15.75" customHeight="1" x14ac:dyDescent="0.2">
      <c r="A72" s="154"/>
      <c r="B72" s="154"/>
      <c r="C72" s="154"/>
      <c r="D72" s="154"/>
      <c r="E72" s="154"/>
      <c r="F72" s="154"/>
      <c r="G72" s="154"/>
      <c r="H72" s="155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</row>
    <row r="73" spans="1:26" ht="15.75" customHeight="1" x14ac:dyDescent="0.2">
      <c r="A73" s="154"/>
      <c r="B73" s="154"/>
      <c r="C73" s="154"/>
      <c r="D73" s="154"/>
      <c r="E73" s="154"/>
      <c r="F73" s="154"/>
      <c r="G73" s="154"/>
      <c r="H73" s="155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</row>
    <row r="74" spans="1:26" ht="15.75" customHeight="1" x14ac:dyDescent="0.2">
      <c r="A74" s="154"/>
      <c r="B74" s="154"/>
      <c r="C74" s="154"/>
      <c r="D74" s="154"/>
      <c r="E74" s="154"/>
      <c r="F74" s="154"/>
      <c r="G74" s="154"/>
      <c r="H74" s="155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</row>
    <row r="75" spans="1:26" ht="15.75" customHeight="1" x14ac:dyDescent="0.2">
      <c r="A75" s="154"/>
      <c r="B75" s="154"/>
      <c r="C75" s="154"/>
      <c r="D75" s="154"/>
      <c r="E75" s="154"/>
      <c r="F75" s="154"/>
      <c r="G75" s="154"/>
      <c r="H75" s="155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</row>
    <row r="76" spans="1:26" ht="15.75" customHeight="1" x14ac:dyDescent="0.2">
      <c r="A76" s="154"/>
      <c r="B76" s="154"/>
      <c r="C76" s="154"/>
      <c r="D76" s="154"/>
      <c r="E76" s="154"/>
      <c r="F76" s="154"/>
      <c r="G76" s="154"/>
      <c r="H76" s="155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</row>
    <row r="77" spans="1:26" ht="15.75" customHeight="1" x14ac:dyDescent="0.2">
      <c r="A77" s="154"/>
      <c r="B77" s="154"/>
      <c r="C77" s="154"/>
      <c r="D77" s="154"/>
      <c r="E77" s="154"/>
      <c r="F77" s="154"/>
      <c r="G77" s="154"/>
      <c r="H77" s="155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</row>
    <row r="78" spans="1:26" ht="15.75" customHeight="1" x14ac:dyDescent="0.2">
      <c r="A78" s="154"/>
      <c r="B78" s="154"/>
      <c r="C78" s="154"/>
      <c r="D78" s="154"/>
      <c r="E78" s="154"/>
      <c r="F78" s="154"/>
      <c r="G78" s="154"/>
      <c r="H78" s="155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</row>
    <row r="79" spans="1:26" ht="15.75" customHeight="1" x14ac:dyDescent="0.2">
      <c r="A79" s="154"/>
      <c r="B79" s="154"/>
      <c r="C79" s="154"/>
      <c r="D79" s="154"/>
      <c r="E79" s="154"/>
      <c r="F79" s="154"/>
      <c r="G79" s="154"/>
      <c r="H79" s="155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</row>
    <row r="80" spans="1:26" ht="15.75" customHeight="1" x14ac:dyDescent="0.2">
      <c r="A80" s="154"/>
      <c r="B80" s="154"/>
      <c r="C80" s="154"/>
      <c r="D80" s="154"/>
      <c r="E80" s="154"/>
      <c r="F80" s="154"/>
      <c r="G80" s="154"/>
      <c r="H80" s="155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</row>
    <row r="81" spans="1:26" ht="15.75" customHeight="1" x14ac:dyDescent="0.2">
      <c r="A81" s="154"/>
      <c r="B81" s="154"/>
      <c r="C81" s="154"/>
      <c r="D81" s="154"/>
      <c r="E81" s="154"/>
      <c r="F81" s="154"/>
      <c r="G81" s="154"/>
      <c r="H81" s="155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</row>
    <row r="82" spans="1:26" ht="15.75" customHeight="1" x14ac:dyDescent="0.2">
      <c r="A82" s="154"/>
      <c r="B82" s="154"/>
      <c r="C82" s="154"/>
      <c r="D82" s="154"/>
      <c r="E82" s="154"/>
      <c r="F82" s="154"/>
      <c r="G82" s="154"/>
      <c r="H82" s="155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</row>
    <row r="83" spans="1:26" ht="15.75" customHeight="1" x14ac:dyDescent="0.2">
      <c r="A83" s="154"/>
      <c r="B83" s="154"/>
      <c r="C83" s="154"/>
      <c r="D83" s="154"/>
      <c r="E83" s="154"/>
      <c r="F83" s="154"/>
      <c r="G83" s="154"/>
      <c r="H83" s="155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</row>
    <row r="84" spans="1:26" ht="15.75" customHeight="1" x14ac:dyDescent="0.2">
      <c r="A84" s="154"/>
      <c r="B84" s="154"/>
      <c r="C84" s="154"/>
      <c r="D84" s="154"/>
      <c r="E84" s="154"/>
      <c r="F84" s="154"/>
      <c r="G84" s="154"/>
      <c r="H84" s="155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</row>
    <row r="85" spans="1:26" ht="15.75" customHeight="1" x14ac:dyDescent="0.2">
      <c r="A85" s="154"/>
      <c r="B85" s="154"/>
      <c r="C85" s="154"/>
      <c r="D85" s="154"/>
      <c r="E85" s="154"/>
      <c r="F85" s="154"/>
      <c r="G85" s="154"/>
      <c r="H85" s="155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</row>
    <row r="86" spans="1:26" ht="15.75" customHeight="1" x14ac:dyDescent="0.2">
      <c r="A86" s="154"/>
      <c r="B86" s="154"/>
      <c r="C86" s="154"/>
      <c r="D86" s="154"/>
      <c r="E86" s="154"/>
      <c r="F86" s="154"/>
      <c r="G86" s="154"/>
      <c r="H86" s="155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</row>
    <row r="87" spans="1:26" ht="15.75" customHeight="1" x14ac:dyDescent="0.2">
      <c r="A87" s="154"/>
      <c r="B87" s="154"/>
      <c r="C87" s="154"/>
      <c r="D87" s="154"/>
      <c r="E87" s="154"/>
      <c r="F87" s="154"/>
      <c r="G87" s="154"/>
      <c r="H87" s="155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</row>
    <row r="88" spans="1:26" ht="15.75" customHeight="1" x14ac:dyDescent="0.2">
      <c r="A88" s="154"/>
      <c r="B88" s="154"/>
      <c r="C88" s="154"/>
      <c r="D88" s="154"/>
      <c r="E88" s="154"/>
      <c r="F88" s="154"/>
      <c r="G88" s="154"/>
      <c r="H88" s="155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</row>
    <row r="89" spans="1:26" ht="15.75" customHeight="1" x14ac:dyDescent="0.2">
      <c r="A89" s="154"/>
      <c r="B89" s="154"/>
      <c r="C89" s="154"/>
      <c r="D89" s="154"/>
      <c r="E89" s="154"/>
      <c r="F89" s="154"/>
      <c r="G89" s="154"/>
      <c r="H89" s="155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</row>
    <row r="90" spans="1:26" ht="15.75" customHeight="1" x14ac:dyDescent="0.2">
      <c r="A90" s="154"/>
      <c r="B90" s="154"/>
      <c r="C90" s="154"/>
      <c r="D90" s="154"/>
      <c r="E90" s="154"/>
      <c r="F90" s="154"/>
      <c r="G90" s="154"/>
      <c r="H90" s="155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</row>
    <row r="91" spans="1:26" ht="15.75" customHeight="1" x14ac:dyDescent="0.2">
      <c r="A91" s="154"/>
      <c r="B91" s="154"/>
      <c r="C91" s="154"/>
      <c r="D91" s="154"/>
      <c r="E91" s="154"/>
      <c r="F91" s="154"/>
      <c r="G91" s="154"/>
      <c r="H91" s="155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</row>
    <row r="92" spans="1:26" ht="15.75" customHeight="1" x14ac:dyDescent="0.2">
      <c r="A92" s="154"/>
      <c r="B92" s="154"/>
      <c r="C92" s="154"/>
      <c r="D92" s="154"/>
      <c r="E92" s="154"/>
      <c r="F92" s="154"/>
      <c r="G92" s="154"/>
      <c r="H92" s="155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</row>
    <row r="93" spans="1:26" ht="15.75" customHeight="1" x14ac:dyDescent="0.2">
      <c r="A93" s="154"/>
      <c r="B93" s="154"/>
      <c r="C93" s="154"/>
      <c r="D93" s="154"/>
      <c r="E93" s="154"/>
      <c r="F93" s="154"/>
      <c r="G93" s="154"/>
      <c r="H93" s="155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</row>
    <row r="94" spans="1:26" ht="15.75" customHeight="1" x14ac:dyDescent="0.2">
      <c r="A94" s="154"/>
      <c r="B94" s="154"/>
      <c r="C94" s="154"/>
      <c r="D94" s="154"/>
      <c r="E94" s="154"/>
      <c r="F94" s="154"/>
      <c r="G94" s="154"/>
      <c r="H94" s="155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</row>
    <row r="95" spans="1:26" ht="15.75" customHeight="1" x14ac:dyDescent="0.2">
      <c r="A95" s="154"/>
      <c r="B95" s="154"/>
      <c r="C95" s="154"/>
      <c r="D95" s="154"/>
      <c r="E95" s="154"/>
      <c r="F95" s="154"/>
      <c r="G95" s="154"/>
      <c r="H95" s="155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</row>
    <row r="96" spans="1:26" ht="15.75" customHeight="1" x14ac:dyDescent="0.2">
      <c r="A96" s="154"/>
      <c r="B96" s="154"/>
      <c r="C96" s="154"/>
      <c r="D96" s="154"/>
      <c r="E96" s="154"/>
      <c r="F96" s="154"/>
      <c r="G96" s="154"/>
      <c r="H96" s="155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</row>
    <row r="97" spans="1:26" ht="15.75" customHeight="1" x14ac:dyDescent="0.2">
      <c r="A97" s="154"/>
      <c r="B97" s="154"/>
      <c r="C97" s="154"/>
      <c r="D97" s="154"/>
      <c r="E97" s="154"/>
      <c r="F97" s="154"/>
      <c r="G97" s="154"/>
      <c r="H97" s="155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</row>
    <row r="98" spans="1:26" ht="15.75" customHeight="1" x14ac:dyDescent="0.2">
      <c r="A98" s="154"/>
      <c r="B98" s="154"/>
      <c r="C98" s="154"/>
      <c r="D98" s="154"/>
      <c r="E98" s="154"/>
      <c r="F98" s="154"/>
      <c r="G98" s="154"/>
      <c r="H98" s="155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</row>
    <row r="99" spans="1:26" ht="15.75" customHeight="1" x14ac:dyDescent="0.2">
      <c r="A99" s="154"/>
      <c r="B99" s="154"/>
      <c r="C99" s="154"/>
      <c r="D99" s="154"/>
      <c r="E99" s="154"/>
      <c r="F99" s="154"/>
      <c r="G99" s="154"/>
      <c r="H99" s="155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</row>
    <row r="100" spans="1:26" ht="15.75" customHeight="1" x14ac:dyDescent="0.2">
      <c r="A100" s="154"/>
      <c r="B100" s="154"/>
      <c r="C100" s="154"/>
      <c r="D100" s="154"/>
      <c r="E100" s="154"/>
      <c r="F100" s="154"/>
      <c r="G100" s="154"/>
      <c r="H100" s="155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</row>
    <row r="101" spans="1:26" ht="15.75" customHeight="1" x14ac:dyDescent="0.2">
      <c r="A101" s="154"/>
      <c r="B101" s="154"/>
      <c r="C101" s="154"/>
      <c r="D101" s="154"/>
      <c r="E101" s="154"/>
      <c r="F101" s="154"/>
      <c r="G101" s="154"/>
      <c r="H101" s="155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</row>
    <row r="102" spans="1:26" ht="15.75" customHeight="1" x14ac:dyDescent="0.2">
      <c r="A102" s="154"/>
      <c r="B102" s="154"/>
      <c r="C102" s="154"/>
      <c r="D102" s="154"/>
      <c r="E102" s="154"/>
      <c r="F102" s="154"/>
      <c r="G102" s="154"/>
      <c r="H102" s="155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</row>
    <row r="103" spans="1:26" ht="15.75" customHeight="1" x14ac:dyDescent="0.2">
      <c r="A103" s="154"/>
      <c r="B103" s="154"/>
      <c r="C103" s="154"/>
      <c r="D103" s="154"/>
      <c r="E103" s="154"/>
      <c r="F103" s="154"/>
      <c r="G103" s="154"/>
      <c r="H103" s="155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</row>
    <row r="104" spans="1:26" ht="15.75" customHeight="1" x14ac:dyDescent="0.2">
      <c r="A104" s="154"/>
      <c r="B104" s="154"/>
      <c r="C104" s="154"/>
      <c r="D104" s="154"/>
      <c r="E104" s="154"/>
      <c r="F104" s="154"/>
      <c r="G104" s="154"/>
      <c r="H104" s="155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</row>
    <row r="105" spans="1:26" ht="15.75" customHeight="1" x14ac:dyDescent="0.2">
      <c r="A105" s="154"/>
      <c r="B105" s="154"/>
      <c r="C105" s="154"/>
      <c r="D105" s="154"/>
      <c r="E105" s="154"/>
      <c r="F105" s="154"/>
      <c r="G105" s="154"/>
      <c r="H105" s="155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</row>
    <row r="106" spans="1:26" ht="15.75" customHeight="1" x14ac:dyDescent="0.2">
      <c r="A106" s="154"/>
      <c r="B106" s="154"/>
      <c r="C106" s="154"/>
      <c r="D106" s="154"/>
      <c r="E106" s="154"/>
      <c r="F106" s="154"/>
      <c r="G106" s="154"/>
      <c r="H106" s="155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</row>
    <row r="107" spans="1:26" ht="15.75" customHeight="1" x14ac:dyDescent="0.2">
      <c r="A107" s="154"/>
      <c r="B107" s="154"/>
      <c r="C107" s="154"/>
      <c r="D107" s="154"/>
      <c r="E107" s="154"/>
      <c r="F107" s="154"/>
      <c r="G107" s="154"/>
      <c r="H107" s="155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</row>
    <row r="108" spans="1:26" ht="15.75" customHeight="1" x14ac:dyDescent="0.2">
      <c r="A108" s="154"/>
      <c r="B108" s="154"/>
      <c r="C108" s="154"/>
      <c r="D108" s="154"/>
      <c r="E108" s="154"/>
      <c r="F108" s="154"/>
      <c r="G108" s="154"/>
      <c r="H108" s="155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</row>
    <row r="109" spans="1:26" ht="15.75" customHeight="1" x14ac:dyDescent="0.2">
      <c r="A109" s="154"/>
      <c r="B109" s="154"/>
      <c r="C109" s="154"/>
      <c r="D109" s="154"/>
      <c r="E109" s="154"/>
      <c r="F109" s="154"/>
      <c r="G109" s="154"/>
      <c r="H109" s="155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</row>
    <row r="110" spans="1:26" ht="15.75" customHeight="1" x14ac:dyDescent="0.2">
      <c r="A110" s="154"/>
      <c r="B110" s="154"/>
      <c r="C110" s="154"/>
      <c r="D110" s="154"/>
      <c r="E110" s="154"/>
      <c r="F110" s="154"/>
      <c r="G110" s="154"/>
      <c r="H110" s="155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</row>
    <row r="111" spans="1:26" ht="15.75" customHeight="1" x14ac:dyDescent="0.2">
      <c r="A111" s="154"/>
      <c r="B111" s="154"/>
      <c r="C111" s="154"/>
      <c r="D111" s="154"/>
      <c r="E111" s="154"/>
      <c r="F111" s="154"/>
      <c r="G111" s="154"/>
      <c r="H111" s="155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</row>
    <row r="112" spans="1:26" ht="15.75" customHeight="1" x14ac:dyDescent="0.2">
      <c r="A112" s="154"/>
      <c r="B112" s="154"/>
      <c r="C112" s="154"/>
      <c r="D112" s="154"/>
      <c r="E112" s="154"/>
      <c r="F112" s="154"/>
      <c r="G112" s="154"/>
      <c r="H112" s="155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</row>
    <row r="113" spans="1:26" ht="15.75" customHeight="1" x14ac:dyDescent="0.2">
      <c r="A113" s="154"/>
      <c r="B113" s="154"/>
      <c r="C113" s="154"/>
      <c r="D113" s="154"/>
      <c r="E113" s="154"/>
      <c r="F113" s="154"/>
      <c r="G113" s="154"/>
      <c r="H113" s="155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</row>
    <row r="114" spans="1:26" ht="15.75" customHeight="1" x14ac:dyDescent="0.2">
      <c r="A114" s="154"/>
      <c r="B114" s="154"/>
      <c r="C114" s="154"/>
      <c r="D114" s="154"/>
      <c r="E114" s="154"/>
      <c r="F114" s="154"/>
      <c r="G114" s="154"/>
      <c r="H114" s="155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</row>
    <row r="115" spans="1:26" ht="15.75" customHeight="1" x14ac:dyDescent="0.2">
      <c r="A115" s="154"/>
      <c r="B115" s="154"/>
      <c r="C115" s="154"/>
      <c r="D115" s="154"/>
      <c r="E115" s="154"/>
      <c r="F115" s="154"/>
      <c r="G115" s="154"/>
      <c r="H115" s="155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</row>
    <row r="116" spans="1:26" ht="15.75" customHeight="1" x14ac:dyDescent="0.2">
      <c r="A116" s="154"/>
      <c r="B116" s="154"/>
      <c r="C116" s="154"/>
      <c r="D116" s="154"/>
      <c r="E116" s="154"/>
      <c r="F116" s="154"/>
      <c r="G116" s="154"/>
      <c r="H116" s="155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</row>
    <row r="117" spans="1:26" ht="15.75" customHeight="1" x14ac:dyDescent="0.2">
      <c r="A117" s="154"/>
      <c r="B117" s="154"/>
      <c r="C117" s="154"/>
      <c r="D117" s="154"/>
      <c r="E117" s="154"/>
      <c r="F117" s="154"/>
      <c r="G117" s="154"/>
      <c r="H117" s="155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</row>
    <row r="118" spans="1:26" ht="15.75" customHeight="1" x14ac:dyDescent="0.2">
      <c r="A118" s="154"/>
      <c r="B118" s="154"/>
      <c r="C118" s="154"/>
      <c r="D118" s="154"/>
      <c r="E118" s="154"/>
      <c r="F118" s="154"/>
      <c r="G118" s="154"/>
      <c r="H118" s="155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</row>
    <row r="119" spans="1:26" ht="15.75" customHeight="1" x14ac:dyDescent="0.2">
      <c r="A119" s="154"/>
      <c r="B119" s="154"/>
      <c r="C119" s="154"/>
      <c r="D119" s="154"/>
      <c r="E119" s="154"/>
      <c r="F119" s="154"/>
      <c r="G119" s="154"/>
      <c r="H119" s="155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</row>
    <row r="120" spans="1:26" ht="15.75" customHeight="1" x14ac:dyDescent="0.2">
      <c r="A120" s="154"/>
      <c r="B120" s="154"/>
      <c r="C120" s="154"/>
      <c r="D120" s="154"/>
      <c r="E120" s="154"/>
      <c r="F120" s="154"/>
      <c r="G120" s="154"/>
      <c r="H120" s="155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</row>
    <row r="121" spans="1:26" ht="15.75" customHeight="1" x14ac:dyDescent="0.2">
      <c r="A121" s="154"/>
      <c r="B121" s="154"/>
      <c r="C121" s="154"/>
      <c r="D121" s="154"/>
      <c r="E121" s="154"/>
      <c r="F121" s="154"/>
      <c r="G121" s="154"/>
      <c r="H121" s="155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</row>
    <row r="122" spans="1:26" ht="15.75" customHeight="1" x14ac:dyDescent="0.2">
      <c r="A122" s="154"/>
      <c r="B122" s="154"/>
      <c r="C122" s="154"/>
      <c r="D122" s="154"/>
      <c r="E122" s="154"/>
      <c r="F122" s="154"/>
      <c r="G122" s="154"/>
      <c r="H122" s="155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</row>
    <row r="123" spans="1:26" ht="15.75" customHeight="1" x14ac:dyDescent="0.2">
      <c r="A123" s="154"/>
      <c r="B123" s="154"/>
      <c r="C123" s="154"/>
      <c r="D123" s="154"/>
      <c r="E123" s="154"/>
      <c r="F123" s="154"/>
      <c r="G123" s="154"/>
      <c r="H123" s="155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</row>
    <row r="124" spans="1:26" ht="15.75" customHeight="1" x14ac:dyDescent="0.2">
      <c r="A124" s="154"/>
      <c r="B124" s="154"/>
      <c r="C124" s="154"/>
      <c r="D124" s="154"/>
      <c r="E124" s="154"/>
      <c r="F124" s="154"/>
      <c r="G124" s="154"/>
      <c r="H124" s="155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</row>
    <row r="125" spans="1:26" ht="15.75" customHeight="1" x14ac:dyDescent="0.2">
      <c r="A125" s="154"/>
      <c r="B125" s="154"/>
      <c r="C125" s="154"/>
      <c r="D125" s="154"/>
      <c r="E125" s="154"/>
      <c r="F125" s="154"/>
      <c r="G125" s="154"/>
      <c r="H125" s="155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</row>
    <row r="126" spans="1:26" ht="15.75" customHeight="1" x14ac:dyDescent="0.2">
      <c r="A126" s="154"/>
      <c r="B126" s="154"/>
      <c r="C126" s="154"/>
      <c r="D126" s="154"/>
      <c r="E126" s="154"/>
      <c r="F126" s="154"/>
      <c r="G126" s="154"/>
      <c r="H126" s="155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</row>
    <row r="127" spans="1:26" ht="15.75" customHeight="1" x14ac:dyDescent="0.2">
      <c r="A127" s="154"/>
      <c r="B127" s="154"/>
      <c r="C127" s="154"/>
      <c r="D127" s="154"/>
      <c r="E127" s="154"/>
      <c r="F127" s="154"/>
      <c r="G127" s="154"/>
      <c r="H127" s="155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</row>
    <row r="128" spans="1:26" ht="15.75" customHeight="1" x14ac:dyDescent="0.2">
      <c r="A128" s="154"/>
      <c r="B128" s="154"/>
      <c r="C128" s="154"/>
      <c r="D128" s="154"/>
      <c r="E128" s="154"/>
      <c r="F128" s="154"/>
      <c r="G128" s="154"/>
      <c r="H128" s="155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</row>
    <row r="129" spans="1:26" ht="15.75" customHeight="1" x14ac:dyDescent="0.2">
      <c r="A129" s="154"/>
      <c r="B129" s="154"/>
      <c r="C129" s="154"/>
      <c r="D129" s="154"/>
      <c r="E129" s="154"/>
      <c r="F129" s="154"/>
      <c r="G129" s="154"/>
      <c r="H129" s="155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</row>
    <row r="130" spans="1:26" ht="15.75" customHeight="1" x14ac:dyDescent="0.2">
      <c r="A130" s="154"/>
      <c r="B130" s="154"/>
      <c r="C130" s="154"/>
      <c r="D130" s="154"/>
      <c r="E130" s="154"/>
      <c r="F130" s="154"/>
      <c r="G130" s="154"/>
      <c r="H130" s="155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</row>
    <row r="131" spans="1:26" ht="15.75" customHeight="1" x14ac:dyDescent="0.2">
      <c r="A131" s="154"/>
      <c r="B131" s="154"/>
      <c r="C131" s="154"/>
      <c r="D131" s="154"/>
      <c r="E131" s="154"/>
      <c r="F131" s="154"/>
      <c r="G131" s="154"/>
      <c r="H131" s="155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</row>
    <row r="132" spans="1:26" ht="15.75" customHeight="1" x14ac:dyDescent="0.2">
      <c r="A132" s="154"/>
      <c r="B132" s="154"/>
      <c r="C132" s="154"/>
      <c r="D132" s="154"/>
      <c r="E132" s="154"/>
      <c r="F132" s="154"/>
      <c r="G132" s="154"/>
      <c r="H132" s="155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</row>
    <row r="133" spans="1:26" ht="15.75" customHeight="1" x14ac:dyDescent="0.2">
      <c r="A133" s="154"/>
      <c r="B133" s="154"/>
      <c r="C133" s="154"/>
      <c r="D133" s="154"/>
      <c r="E133" s="154"/>
      <c r="F133" s="154"/>
      <c r="G133" s="154"/>
      <c r="H133" s="155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</row>
    <row r="134" spans="1:26" ht="15.75" customHeight="1" x14ac:dyDescent="0.2">
      <c r="A134" s="154"/>
      <c r="B134" s="154"/>
      <c r="C134" s="154"/>
      <c r="D134" s="154"/>
      <c r="E134" s="154"/>
      <c r="F134" s="154"/>
      <c r="G134" s="154"/>
      <c r="H134" s="155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</row>
    <row r="135" spans="1:26" ht="15.75" customHeight="1" x14ac:dyDescent="0.2">
      <c r="A135" s="154"/>
      <c r="B135" s="154"/>
      <c r="C135" s="154"/>
      <c r="D135" s="154"/>
      <c r="E135" s="154"/>
      <c r="F135" s="154"/>
      <c r="G135" s="154"/>
      <c r="H135" s="155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</row>
    <row r="136" spans="1:26" ht="15.75" customHeight="1" x14ac:dyDescent="0.2">
      <c r="A136" s="154"/>
      <c r="B136" s="154"/>
      <c r="C136" s="154"/>
      <c r="D136" s="154"/>
      <c r="E136" s="154"/>
      <c r="F136" s="154"/>
      <c r="G136" s="154"/>
      <c r="H136" s="155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</row>
    <row r="137" spans="1:26" ht="15.75" customHeight="1" x14ac:dyDescent="0.2">
      <c r="A137" s="154"/>
      <c r="B137" s="154"/>
      <c r="C137" s="154"/>
      <c r="D137" s="154"/>
      <c r="E137" s="154"/>
      <c r="F137" s="154"/>
      <c r="G137" s="154"/>
      <c r="H137" s="155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</row>
    <row r="138" spans="1:26" ht="15.75" customHeight="1" x14ac:dyDescent="0.2">
      <c r="A138" s="154"/>
      <c r="B138" s="154"/>
      <c r="C138" s="154"/>
      <c r="D138" s="154"/>
      <c r="E138" s="154"/>
      <c r="F138" s="154"/>
      <c r="G138" s="154"/>
      <c r="H138" s="155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</row>
    <row r="139" spans="1:26" ht="15.75" customHeight="1" x14ac:dyDescent="0.2">
      <c r="A139" s="154"/>
      <c r="B139" s="154"/>
      <c r="C139" s="154"/>
      <c r="D139" s="154"/>
      <c r="E139" s="154"/>
      <c r="F139" s="154"/>
      <c r="G139" s="154"/>
      <c r="H139" s="155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</row>
    <row r="140" spans="1:26" ht="15.75" customHeight="1" x14ac:dyDescent="0.2">
      <c r="A140" s="154"/>
      <c r="B140" s="154"/>
      <c r="C140" s="154"/>
      <c r="D140" s="154"/>
      <c r="E140" s="154"/>
      <c r="F140" s="154"/>
      <c r="G140" s="154"/>
      <c r="H140" s="155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</row>
    <row r="141" spans="1:26" ht="15.75" customHeight="1" x14ac:dyDescent="0.2">
      <c r="A141" s="154"/>
      <c r="B141" s="154"/>
      <c r="C141" s="154"/>
      <c r="D141" s="154"/>
      <c r="E141" s="154"/>
      <c r="F141" s="154"/>
      <c r="G141" s="154"/>
      <c r="H141" s="155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</row>
    <row r="142" spans="1:26" ht="15.75" customHeight="1" x14ac:dyDescent="0.2">
      <c r="A142" s="154"/>
      <c r="B142" s="154"/>
      <c r="C142" s="154"/>
      <c r="D142" s="154"/>
      <c r="E142" s="154"/>
      <c r="F142" s="154"/>
      <c r="G142" s="154"/>
      <c r="H142" s="155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</row>
    <row r="143" spans="1:26" ht="15.75" customHeight="1" x14ac:dyDescent="0.2">
      <c r="A143" s="154"/>
      <c r="B143" s="154"/>
      <c r="C143" s="154"/>
      <c r="D143" s="154"/>
      <c r="E143" s="154"/>
      <c r="F143" s="154"/>
      <c r="G143" s="154"/>
      <c r="H143" s="155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</row>
    <row r="144" spans="1:26" ht="15.75" customHeight="1" x14ac:dyDescent="0.2">
      <c r="A144" s="154"/>
      <c r="B144" s="154"/>
      <c r="C144" s="154"/>
      <c r="D144" s="154"/>
      <c r="E144" s="154"/>
      <c r="F144" s="154"/>
      <c r="G144" s="154"/>
      <c r="H144" s="155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</row>
    <row r="145" spans="1:26" ht="15.75" customHeight="1" x14ac:dyDescent="0.2">
      <c r="A145" s="154"/>
      <c r="B145" s="154"/>
      <c r="C145" s="154"/>
      <c r="D145" s="154"/>
      <c r="E145" s="154"/>
      <c r="F145" s="154"/>
      <c r="G145" s="154"/>
      <c r="H145" s="155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</row>
    <row r="146" spans="1:26" ht="15.75" customHeight="1" x14ac:dyDescent="0.2">
      <c r="A146" s="154"/>
      <c r="B146" s="154"/>
      <c r="C146" s="154"/>
      <c r="D146" s="154"/>
      <c r="E146" s="154"/>
      <c r="F146" s="154"/>
      <c r="G146" s="154"/>
      <c r="H146" s="155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</row>
    <row r="147" spans="1:26" ht="15.75" customHeight="1" x14ac:dyDescent="0.2">
      <c r="A147" s="154"/>
      <c r="B147" s="154"/>
      <c r="C147" s="154"/>
      <c r="D147" s="154"/>
      <c r="E147" s="154"/>
      <c r="F147" s="154"/>
      <c r="G147" s="154"/>
      <c r="H147" s="155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</row>
    <row r="148" spans="1:26" ht="15.75" customHeight="1" x14ac:dyDescent="0.2">
      <c r="A148" s="154"/>
      <c r="B148" s="154"/>
      <c r="C148" s="154"/>
      <c r="D148" s="154"/>
      <c r="E148" s="154"/>
      <c r="F148" s="154"/>
      <c r="G148" s="154"/>
      <c r="H148" s="155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</row>
    <row r="149" spans="1:26" ht="15.75" customHeight="1" x14ac:dyDescent="0.2">
      <c r="A149" s="154"/>
      <c r="B149" s="154"/>
      <c r="C149" s="154"/>
      <c r="D149" s="154"/>
      <c r="E149" s="154"/>
      <c r="F149" s="154"/>
      <c r="G149" s="154"/>
      <c r="H149" s="155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</row>
    <row r="150" spans="1:26" ht="15.75" customHeight="1" x14ac:dyDescent="0.2">
      <c r="A150" s="154"/>
      <c r="B150" s="154"/>
      <c r="C150" s="154"/>
      <c r="D150" s="154"/>
      <c r="E150" s="154"/>
      <c r="F150" s="154"/>
      <c r="G150" s="154"/>
      <c r="H150" s="155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</row>
    <row r="151" spans="1:26" ht="15.75" customHeight="1" x14ac:dyDescent="0.2">
      <c r="A151" s="154"/>
      <c r="B151" s="154"/>
      <c r="C151" s="154"/>
      <c r="D151" s="154"/>
      <c r="E151" s="154"/>
      <c r="F151" s="154"/>
      <c r="G151" s="154"/>
      <c r="H151" s="155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</row>
    <row r="152" spans="1:26" ht="15.75" customHeight="1" x14ac:dyDescent="0.2">
      <c r="A152" s="154"/>
      <c r="B152" s="154"/>
      <c r="C152" s="154"/>
      <c r="D152" s="154"/>
      <c r="E152" s="154"/>
      <c r="F152" s="154"/>
      <c r="G152" s="154"/>
      <c r="H152" s="155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</row>
    <row r="153" spans="1:26" ht="15.75" customHeight="1" x14ac:dyDescent="0.2">
      <c r="A153" s="154"/>
      <c r="B153" s="154"/>
      <c r="C153" s="154"/>
      <c r="D153" s="154"/>
      <c r="E153" s="154"/>
      <c r="F153" s="154"/>
      <c r="G153" s="154"/>
      <c r="H153" s="155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</row>
    <row r="154" spans="1:26" ht="15.75" customHeight="1" x14ac:dyDescent="0.2">
      <c r="A154" s="154"/>
      <c r="B154" s="154"/>
      <c r="C154" s="154"/>
      <c r="D154" s="154"/>
      <c r="E154" s="154"/>
      <c r="F154" s="154"/>
      <c r="G154" s="154"/>
      <c r="H154" s="155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</row>
    <row r="155" spans="1:26" ht="15.75" customHeight="1" x14ac:dyDescent="0.2">
      <c r="A155" s="154"/>
      <c r="B155" s="154"/>
      <c r="C155" s="154"/>
      <c r="D155" s="154"/>
      <c r="E155" s="154"/>
      <c r="F155" s="154"/>
      <c r="G155" s="154"/>
      <c r="H155" s="155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</row>
    <row r="156" spans="1:26" ht="15.75" customHeight="1" x14ac:dyDescent="0.2">
      <c r="A156" s="154"/>
      <c r="B156" s="154"/>
      <c r="C156" s="154"/>
      <c r="D156" s="154"/>
      <c r="E156" s="154"/>
      <c r="F156" s="154"/>
      <c r="G156" s="154"/>
      <c r="H156" s="155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</row>
    <row r="157" spans="1:26" ht="15.75" customHeight="1" x14ac:dyDescent="0.2">
      <c r="A157" s="154"/>
      <c r="B157" s="154"/>
      <c r="C157" s="154"/>
      <c r="D157" s="154"/>
      <c r="E157" s="154"/>
      <c r="F157" s="154"/>
      <c r="G157" s="154"/>
      <c r="H157" s="155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</row>
    <row r="158" spans="1:26" ht="15.75" customHeight="1" x14ac:dyDescent="0.2">
      <c r="A158" s="154"/>
      <c r="B158" s="154"/>
      <c r="C158" s="154"/>
      <c r="D158" s="154"/>
      <c r="E158" s="154"/>
      <c r="F158" s="154"/>
      <c r="G158" s="154"/>
      <c r="H158" s="155"/>
      <c r="I158" s="154"/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</row>
    <row r="159" spans="1:26" ht="15.75" customHeight="1" x14ac:dyDescent="0.2">
      <c r="A159" s="154"/>
      <c r="B159" s="154"/>
      <c r="C159" s="154"/>
      <c r="D159" s="154"/>
      <c r="E159" s="154"/>
      <c r="F159" s="154"/>
      <c r="G159" s="154"/>
      <c r="H159" s="155"/>
      <c r="I159" s="154"/>
      <c r="J159" s="154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</row>
    <row r="160" spans="1:26" ht="15.75" customHeight="1" x14ac:dyDescent="0.2">
      <c r="A160" s="154"/>
      <c r="B160" s="154"/>
      <c r="C160" s="154"/>
      <c r="D160" s="154"/>
      <c r="E160" s="154"/>
      <c r="F160" s="154"/>
      <c r="G160" s="154"/>
      <c r="H160" s="155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</row>
    <row r="161" spans="1:26" ht="15.75" customHeight="1" x14ac:dyDescent="0.2">
      <c r="A161" s="154"/>
      <c r="B161" s="154"/>
      <c r="C161" s="154"/>
      <c r="D161" s="154"/>
      <c r="E161" s="154"/>
      <c r="F161" s="154"/>
      <c r="G161" s="154"/>
      <c r="H161" s="155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</row>
    <row r="162" spans="1:26" ht="15.75" customHeight="1" x14ac:dyDescent="0.2">
      <c r="A162" s="154"/>
      <c r="B162" s="154"/>
      <c r="C162" s="154"/>
      <c r="D162" s="154"/>
      <c r="E162" s="154"/>
      <c r="F162" s="154"/>
      <c r="G162" s="154"/>
      <c r="H162" s="155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</row>
    <row r="163" spans="1:26" ht="15.75" customHeight="1" x14ac:dyDescent="0.2">
      <c r="A163" s="154"/>
      <c r="B163" s="154"/>
      <c r="C163" s="154"/>
      <c r="D163" s="154"/>
      <c r="E163" s="154"/>
      <c r="F163" s="154"/>
      <c r="G163" s="154"/>
      <c r="H163" s="155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</row>
    <row r="164" spans="1:26" ht="15.75" customHeight="1" x14ac:dyDescent="0.2">
      <c r="A164" s="154"/>
      <c r="B164" s="154"/>
      <c r="C164" s="154"/>
      <c r="D164" s="154"/>
      <c r="E164" s="154"/>
      <c r="F164" s="154"/>
      <c r="G164" s="154"/>
      <c r="H164" s="155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</row>
    <row r="165" spans="1:26" ht="15.75" customHeight="1" x14ac:dyDescent="0.2">
      <c r="A165" s="154"/>
      <c r="B165" s="154"/>
      <c r="C165" s="154"/>
      <c r="D165" s="154"/>
      <c r="E165" s="154"/>
      <c r="F165" s="154"/>
      <c r="G165" s="154"/>
      <c r="H165" s="155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</row>
    <row r="166" spans="1:26" ht="15.75" customHeight="1" x14ac:dyDescent="0.2">
      <c r="A166" s="154"/>
      <c r="B166" s="154"/>
      <c r="C166" s="154"/>
      <c r="D166" s="154"/>
      <c r="E166" s="154"/>
      <c r="F166" s="154"/>
      <c r="G166" s="154"/>
      <c r="H166" s="155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</row>
    <row r="167" spans="1:26" ht="15.75" customHeight="1" x14ac:dyDescent="0.2">
      <c r="A167" s="154"/>
      <c r="B167" s="154"/>
      <c r="C167" s="154"/>
      <c r="D167" s="154"/>
      <c r="E167" s="154"/>
      <c r="F167" s="154"/>
      <c r="G167" s="154"/>
      <c r="H167" s="155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</row>
    <row r="168" spans="1:26" ht="15.75" customHeight="1" x14ac:dyDescent="0.2">
      <c r="A168" s="154"/>
      <c r="B168" s="154"/>
      <c r="C168" s="154"/>
      <c r="D168" s="154"/>
      <c r="E168" s="154"/>
      <c r="F168" s="154"/>
      <c r="G168" s="154"/>
      <c r="H168" s="155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</row>
    <row r="169" spans="1:26" ht="15.75" customHeight="1" x14ac:dyDescent="0.2">
      <c r="A169" s="154"/>
      <c r="B169" s="154"/>
      <c r="C169" s="154"/>
      <c r="D169" s="154"/>
      <c r="E169" s="154"/>
      <c r="F169" s="154"/>
      <c r="G169" s="154"/>
      <c r="H169" s="155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</row>
    <row r="170" spans="1:26" ht="15.75" customHeight="1" x14ac:dyDescent="0.2">
      <c r="A170" s="154"/>
      <c r="B170" s="154"/>
      <c r="C170" s="154"/>
      <c r="D170" s="154"/>
      <c r="E170" s="154"/>
      <c r="F170" s="154"/>
      <c r="G170" s="154"/>
      <c r="H170" s="155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</row>
    <row r="171" spans="1:26" ht="15.75" customHeight="1" x14ac:dyDescent="0.2">
      <c r="A171" s="154"/>
      <c r="B171" s="154"/>
      <c r="C171" s="154"/>
      <c r="D171" s="154"/>
      <c r="E171" s="154"/>
      <c r="F171" s="154"/>
      <c r="G171" s="154"/>
      <c r="H171" s="155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</row>
    <row r="172" spans="1:26" ht="15.75" customHeight="1" x14ac:dyDescent="0.2">
      <c r="A172" s="154"/>
      <c r="B172" s="154"/>
      <c r="C172" s="154"/>
      <c r="D172" s="154"/>
      <c r="E172" s="154"/>
      <c r="F172" s="154"/>
      <c r="G172" s="154"/>
      <c r="H172" s="155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</row>
    <row r="173" spans="1:26" ht="15.75" customHeight="1" x14ac:dyDescent="0.2">
      <c r="A173" s="154"/>
      <c r="B173" s="154"/>
      <c r="C173" s="154"/>
      <c r="D173" s="154"/>
      <c r="E173" s="154"/>
      <c r="F173" s="154"/>
      <c r="G173" s="154"/>
      <c r="H173" s="155"/>
      <c r="I173" s="154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</row>
    <row r="174" spans="1:26" ht="15.75" customHeight="1" x14ac:dyDescent="0.2">
      <c r="A174" s="154"/>
      <c r="B174" s="154"/>
      <c r="C174" s="154"/>
      <c r="D174" s="154"/>
      <c r="E174" s="154"/>
      <c r="F174" s="154"/>
      <c r="G174" s="154"/>
      <c r="H174" s="155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</row>
    <row r="175" spans="1:26" ht="15.75" customHeight="1" x14ac:dyDescent="0.2">
      <c r="A175" s="154"/>
      <c r="B175" s="154"/>
      <c r="C175" s="154"/>
      <c r="D175" s="154"/>
      <c r="E175" s="154"/>
      <c r="F175" s="154"/>
      <c r="G175" s="154"/>
      <c r="H175" s="155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</row>
    <row r="176" spans="1:26" ht="15.75" customHeight="1" x14ac:dyDescent="0.2">
      <c r="A176" s="154"/>
      <c r="B176" s="154"/>
      <c r="C176" s="154"/>
      <c r="D176" s="154"/>
      <c r="E176" s="154"/>
      <c r="F176" s="154"/>
      <c r="G176" s="154"/>
      <c r="H176" s="155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</row>
    <row r="177" spans="1:26" ht="15.75" customHeight="1" x14ac:dyDescent="0.2">
      <c r="A177" s="154"/>
      <c r="B177" s="154"/>
      <c r="C177" s="154"/>
      <c r="D177" s="154"/>
      <c r="E177" s="154"/>
      <c r="F177" s="154"/>
      <c r="G177" s="154"/>
      <c r="H177" s="155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</row>
    <row r="178" spans="1:26" ht="15.75" customHeight="1" x14ac:dyDescent="0.2">
      <c r="A178" s="154"/>
      <c r="B178" s="154"/>
      <c r="C178" s="154"/>
      <c r="D178" s="154"/>
      <c r="E178" s="154"/>
      <c r="F178" s="154"/>
      <c r="G178" s="154"/>
      <c r="H178" s="155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</row>
    <row r="179" spans="1:26" ht="15.75" customHeight="1" x14ac:dyDescent="0.2">
      <c r="A179" s="154"/>
      <c r="B179" s="154"/>
      <c r="C179" s="154"/>
      <c r="D179" s="154"/>
      <c r="E179" s="154"/>
      <c r="F179" s="154"/>
      <c r="G179" s="154"/>
      <c r="H179" s="155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</row>
    <row r="180" spans="1:26" ht="15.75" customHeight="1" x14ac:dyDescent="0.2">
      <c r="A180" s="154"/>
      <c r="B180" s="154"/>
      <c r="C180" s="154"/>
      <c r="D180" s="154"/>
      <c r="E180" s="154"/>
      <c r="F180" s="154"/>
      <c r="G180" s="154"/>
      <c r="H180" s="155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</row>
    <row r="181" spans="1:26" ht="15.75" customHeight="1" x14ac:dyDescent="0.2">
      <c r="A181" s="154"/>
      <c r="B181" s="154"/>
      <c r="C181" s="154"/>
      <c r="D181" s="154"/>
      <c r="E181" s="154"/>
      <c r="F181" s="154"/>
      <c r="G181" s="154"/>
      <c r="H181" s="155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</row>
    <row r="182" spans="1:26" ht="15.75" customHeight="1" x14ac:dyDescent="0.2">
      <c r="A182" s="154"/>
      <c r="B182" s="154"/>
      <c r="C182" s="154"/>
      <c r="D182" s="154"/>
      <c r="E182" s="154"/>
      <c r="F182" s="154"/>
      <c r="G182" s="154"/>
      <c r="H182" s="155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</row>
    <row r="183" spans="1:26" ht="15.75" customHeight="1" x14ac:dyDescent="0.2">
      <c r="A183" s="154"/>
      <c r="B183" s="154"/>
      <c r="C183" s="154"/>
      <c r="D183" s="154"/>
      <c r="E183" s="154"/>
      <c r="F183" s="154"/>
      <c r="G183" s="154"/>
      <c r="H183" s="155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</row>
    <row r="184" spans="1:26" ht="15.75" customHeight="1" x14ac:dyDescent="0.2">
      <c r="A184" s="154"/>
      <c r="B184" s="154"/>
      <c r="C184" s="154"/>
      <c r="D184" s="154"/>
      <c r="E184" s="154"/>
      <c r="F184" s="154"/>
      <c r="G184" s="154"/>
      <c r="H184" s="155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</row>
    <row r="185" spans="1:26" ht="15.75" customHeight="1" x14ac:dyDescent="0.2">
      <c r="A185" s="154"/>
      <c r="B185" s="154"/>
      <c r="C185" s="154"/>
      <c r="D185" s="154"/>
      <c r="E185" s="154"/>
      <c r="F185" s="154"/>
      <c r="G185" s="154"/>
      <c r="H185" s="155"/>
      <c r="I185" s="154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</row>
    <row r="186" spans="1:26" ht="15.75" customHeight="1" x14ac:dyDescent="0.2">
      <c r="A186" s="154"/>
      <c r="B186" s="154"/>
      <c r="C186" s="154"/>
      <c r="D186" s="154"/>
      <c r="E186" s="154"/>
      <c r="F186" s="154"/>
      <c r="G186" s="154"/>
      <c r="H186" s="155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</row>
    <row r="187" spans="1:26" ht="15.75" customHeight="1" x14ac:dyDescent="0.2">
      <c r="A187" s="154"/>
      <c r="B187" s="154"/>
      <c r="C187" s="154"/>
      <c r="D187" s="154"/>
      <c r="E187" s="154"/>
      <c r="F187" s="154"/>
      <c r="G187" s="154"/>
      <c r="H187" s="155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</row>
    <row r="188" spans="1:26" ht="15.75" customHeight="1" x14ac:dyDescent="0.2">
      <c r="A188" s="154"/>
      <c r="B188" s="154"/>
      <c r="C188" s="154"/>
      <c r="D188" s="154"/>
      <c r="E188" s="154"/>
      <c r="F188" s="154"/>
      <c r="G188" s="154"/>
      <c r="H188" s="155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</row>
    <row r="189" spans="1:26" ht="15.75" customHeight="1" x14ac:dyDescent="0.2">
      <c r="A189" s="154"/>
      <c r="B189" s="154"/>
      <c r="C189" s="154"/>
      <c r="D189" s="154"/>
      <c r="E189" s="154"/>
      <c r="F189" s="154"/>
      <c r="G189" s="154"/>
      <c r="H189" s="155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</row>
    <row r="190" spans="1:26" ht="15.75" customHeight="1" x14ac:dyDescent="0.2">
      <c r="A190" s="154"/>
      <c r="B190" s="154"/>
      <c r="C190" s="154"/>
      <c r="D190" s="154"/>
      <c r="E190" s="154"/>
      <c r="F190" s="154"/>
      <c r="G190" s="154"/>
      <c r="H190" s="155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</row>
    <row r="191" spans="1:26" ht="15.75" customHeight="1" x14ac:dyDescent="0.2">
      <c r="A191" s="154"/>
      <c r="B191" s="154"/>
      <c r="C191" s="154"/>
      <c r="D191" s="154"/>
      <c r="E191" s="154"/>
      <c r="F191" s="154"/>
      <c r="G191" s="154"/>
      <c r="H191" s="155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</row>
    <row r="192" spans="1:26" ht="15.75" customHeight="1" x14ac:dyDescent="0.2">
      <c r="A192" s="154"/>
      <c r="B192" s="154"/>
      <c r="C192" s="154"/>
      <c r="D192" s="154"/>
      <c r="E192" s="154"/>
      <c r="F192" s="154"/>
      <c r="G192" s="154"/>
      <c r="H192" s="155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</row>
    <row r="193" spans="1:26" ht="15.75" customHeight="1" x14ac:dyDescent="0.2">
      <c r="A193" s="154"/>
      <c r="B193" s="154"/>
      <c r="C193" s="154"/>
      <c r="D193" s="154"/>
      <c r="E193" s="154"/>
      <c r="F193" s="154"/>
      <c r="G193" s="154"/>
      <c r="H193" s="155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</row>
    <row r="194" spans="1:26" ht="15.75" customHeight="1" x14ac:dyDescent="0.2">
      <c r="A194" s="154"/>
      <c r="B194" s="154"/>
      <c r="C194" s="154"/>
      <c r="D194" s="154"/>
      <c r="E194" s="154"/>
      <c r="F194" s="154"/>
      <c r="G194" s="154"/>
      <c r="H194" s="155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</row>
    <row r="195" spans="1:26" ht="15.75" customHeight="1" x14ac:dyDescent="0.2">
      <c r="A195" s="154"/>
      <c r="B195" s="154"/>
      <c r="C195" s="154"/>
      <c r="D195" s="154"/>
      <c r="E195" s="154"/>
      <c r="F195" s="154"/>
      <c r="G195" s="154"/>
      <c r="H195" s="155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</row>
    <row r="196" spans="1:26" ht="15.75" customHeight="1" x14ac:dyDescent="0.2">
      <c r="A196" s="154"/>
      <c r="B196" s="154"/>
      <c r="C196" s="154"/>
      <c r="D196" s="154"/>
      <c r="E196" s="154"/>
      <c r="F196" s="154"/>
      <c r="G196" s="154"/>
      <c r="H196" s="155"/>
      <c r="I196" s="154"/>
      <c r="J196" s="154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</row>
    <row r="197" spans="1:26" ht="15.75" customHeight="1" x14ac:dyDescent="0.2">
      <c r="A197" s="154"/>
      <c r="B197" s="154"/>
      <c r="C197" s="154"/>
      <c r="D197" s="154"/>
      <c r="E197" s="154"/>
      <c r="F197" s="154"/>
      <c r="G197" s="154"/>
      <c r="H197" s="155"/>
      <c r="I197" s="154"/>
      <c r="J197" s="154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</row>
    <row r="198" spans="1:26" ht="15.75" customHeight="1" x14ac:dyDescent="0.2">
      <c r="A198" s="154"/>
      <c r="B198" s="154"/>
      <c r="C198" s="154"/>
      <c r="D198" s="154"/>
      <c r="E198" s="154"/>
      <c r="F198" s="154"/>
      <c r="G198" s="154"/>
      <c r="H198" s="155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</row>
    <row r="199" spans="1:26" ht="15.75" customHeight="1" x14ac:dyDescent="0.2">
      <c r="A199" s="154"/>
      <c r="B199" s="154"/>
      <c r="C199" s="154"/>
      <c r="D199" s="154"/>
      <c r="E199" s="154"/>
      <c r="F199" s="154"/>
      <c r="G199" s="154"/>
      <c r="H199" s="155"/>
      <c r="I199" s="154"/>
      <c r="J199" s="154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</row>
    <row r="200" spans="1:26" ht="15.75" customHeight="1" x14ac:dyDescent="0.2">
      <c r="A200" s="154"/>
      <c r="B200" s="154"/>
      <c r="C200" s="154"/>
      <c r="D200" s="154"/>
      <c r="E200" s="154"/>
      <c r="F200" s="154"/>
      <c r="G200" s="154"/>
      <c r="H200" s="155"/>
      <c r="I200" s="154"/>
      <c r="J200" s="154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</row>
    <row r="201" spans="1:26" ht="15.75" customHeight="1" x14ac:dyDescent="0.2">
      <c r="A201" s="154"/>
      <c r="B201" s="154"/>
      <c r="C201" s="154"/>
      <c r="D201" s="154"/>
      <c r="E201" s="154"/>
      <c r="F201" s="154"/>
      <c r="G201" s="154"/>
      <c r="H201" s="155"/>
      <c r="I201" s="154"/>
      <c r="J201" s="154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</row>
    <row r="202" spans="1:26" ht="15.75" customHeight="1" x14ac:dyDescent="0.2">
      <c r="A202" s="154"/>
      <c r="B202" s="154"/>
      <c r="C202" s="154"/>
      <c r="D202" s="154"/>
      <c r="E202" s="154"/>
      <c r="F202" s="154"/>
      <c r="G202" s="154"/>
      <c r="H202" s="155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</row>
    <row r="203" spans="1:26" ht="15.75" customHeight="1" x14ac:dyDescent="0.2">
      <c r="A203" s="154"/>
      <c r="B203" s="154"/>
      <c r="C203" s="154"/>
      <c r="D203" s="154"/>
      <c r="E203" s="154"/>
      <c r="F203" s="154"/>
      <c r="G203" s="154"/>
      <c r="H203" s="155"/>
      <c r="I203" s="154"/>
      <c r="J203" s="154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</row>
    <row r="204" spans="1:26" ht="15.75" customHeight="1" x14ac:dyDescent="0.2">
      <c r="A204" s="154"/>
      <c r="B204" s="154"/>
      <c r="C204" s="154"/>
      <c r="D204" s="154"/>
      <c r="E204" s="154"/>
      <c r="F204" s="154"/>
      <c r="G204" s="154"/>
      <c r="H204" s="155"/>
      <c r="I204" s="154"/>
      <c r="J204" s="154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</row>
    <row r="205" spans="1:26" ht="15.75" customHeight="1" x14ac:dyDescent="0.2">
      <c r="A205" s="154"/>
      <c r="B205" s="154"/>
      <c r="C205" s="154"/>
      <c r="D205" s="154"/>
      <c r="E205" s="154"/>
      <c r="F205" s="154"/>
      <c r="G205" s="154"/>
      <c r="H205" s="155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</row>
    <row r="206" spans="1:26" ht="15.75" customHeight="1" x14ac:dyDescent="0.2">
      <c r="A206" s="154"/>
      <c r="B206" s="154"/>
      <c r="C206" s="154"/>
      <c r="D206" s="154"/>
      <c r="E206" s="154"/>
      <c r="F206" s="154"/>
      <c r="G206" s="154"/>
      <c r="H206" s="155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</row>
    <row r="207" spans="1:26" ht="15.75" customHeight="1" x14ac:dyDescent="0.2">
      <c r="A207" s="154"/>
      <c r="B207" s="154"/>
      <c r="C207" s="154"/>
      <c r="D207" s="154"/>
      <c r="E207" s="154"/>
      <c r="F207" s="154"/>
      <c r="G207" s="154"/>
      <c r="H207" s="155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</row>
    <row r="208" spans="1:26" ht="15.75" customHeight="1" x14ac:dyDescent="0.2">
      <c r="A208" s="154"/>
      <c r="B208" s="154"/>
      <c r="C208" s="154"/>
      <c r="D208" s="154"/>
      <c r="E208" s="154"/>
      <c r="F208" s="154"/>
      <c r="G208" s="154"/>
      <c r="H208" s="155"/>
      <c r="I208" s="154"/>
      <c r="J208" s="154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</row>
    <row r="209" spans="1:26" ht="15.75" customHeight="1" x14ac:dyDescent="0.2">
      <c r="A209" s="154"/>
      <c r="B209" s="154"/>
      <c r="C209" s="154"/>
      <c r="D209" s="154"/>
      <c r="E209" s="154"/>
      <c r="F209" s="154"/>
      <c r="G209" s="154"/>
      <c r="H209" s="155"/>
      <c r="I209" s="154"/>
      <c r="J209" s="154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</row>
    <row r="210" spans="1:26" ht="15.75" customHeight="1" x14ac:dyDescent="0.2">
      <c r="A210" s="154"/>
      <c r="B210" s="154"/>
      <c r="C210" s="154"/>
      <c r="D210" s="154"/>
      <c r="E210" s="154"/>
      <c r="F210" s="154"/>
      <c r="G210" s="154"/>
      <c r="H210" s="155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</row>
    <row r="211" spans="1:26" ht="15.75" customHeight="1" x14ac:dyDescent="0.2">
      <c r="A211" s="154"/>
      <c r="B211" s="154"/>
      <c r="C211" s="154"/>
      <c r="D211" s="154"/>
      <c r="E211" s="154"/>
      <c r="F211" s="154"/>
      <c r="G211" s="154"/>
      <c r="H211" s="155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</row>
    <row r="212" spans="1:26" ht="15.75" customHeight="1" x14ac:dyDescent="0.2">
      <c r="A212" s="154"/>
      <c r="B212" s="154"/>
      <c r="C212" s="154"/>
      <c r="D212" s="154"/>
      <c r="E212" s="154"/>
      <c r="F212" s="154"/>
      <c r="G212" s="154"/>
      <c r="H212" s="155"/>
      <c r="I212" s="154"/>
      <c r="J212" s="154"/>
      <c r="K212" s="154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</row>
    <row r="213" spans="1:26" ht="15.75" customHeight="1" x14ac:dyDescent="0.2">
      <c r="A213" s="154"/>
      <c r="B213" s="154"/>
      <c r="C213" s="154"/>
      <c r="D213" s="154"/>
      <c r="E213" s="154"/>
      <c r="F213" s="154"/>
      <c r="G213" s="154"/>
      <c r="H213" s="155"/>
      <c r="I213" s="154"/>
      <c r="J213" s="154"/>
      <c r="K213" s="154"/>
      <c r="L213" s="154"/>
      <c r="M213" s="154"/>
      <c r="N213" s="154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</row>
    <row r="214" spans="1:26" ht="15.75" customHeight="1" x14ac:dyDescent="0.2">
      <c r="A214" s="154"/>
      <c r="B214" s="154"/>
      <c r="C214" s="154"/>
      <c r="D214" s="154"/>
      <c r="E214" s="154"/>
      <c r="F214" s="154"/>
      <c r="G214" s="154"/>
      <c r="H214" s="155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</row>
    <row r="215" spans="1:26" ht="15.75" customHeight="1" x14ac:dyDescent="0.2">
      <c r="A215" s="154"/>
      <c r="B215" s="154"/>
      <c r="C215" s="154"/>
      <c r="D215" s="154"/>
      <c r="E215" s="154"/>
      <c r="F215" s="154"/>
      <c r="G215" s="154"/>
      <c r="H215" s="155"/>
      <c r="I215" s="154"/>
      <c r="J215" s="154"/>
      <c r="K215" s="154"/>
      <c r="L215" s="154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</row>
    <row r="216" spans="1:26" ht="15.75" customHeight="1" x14ac:dyDescent="0.2">
      <c r="A216" s="154"/>
      <c r="B216" s="154"/>
      <c r="C216" s="154"/>
      <c r="D216" s="154"/>
      <c r="E216" s="154"/>
      <c r="F216" s="154"/>
      <c r="G216" s="154"/>
      <c r="H216" s="155"/>
      <c r="I216" s="154"/>
      <c r="J216" s="154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</row>
    <row r="217" spans="1:26" ht="15.75" customHeight="1" x14ac:dyDescent="0.2">
      <c r="A217" s="154"/>
      <c r="B217" s="154"/>
      <c r="C217" s="154"/>
      <c r="D217" s="154"/>
      <c r="E217" s="154"/>
      <c r="F217" s="154"/>
      <c r="G217" s="154"/>
      <c r="H217" s="155"/>
      <c r="I217" s="154"/>
      <c r="J217" s="154"/>
      <c r="K217" s="154"/>
      <c r="L217" s="154"/>
      <c r="M217" s="154"/>
      <c r="N217" s="154"/>
      <c r="O217" s="154"/>
      <c r="P217" s="154"/>
      <c r="Q217" s="154"/>
      <c r="R217" s="154"/>
      <c r="S217" s="154"/>
      <c r="T217" s="154"/>
      <c r="U217" s="154"/>
      <c r="V217" s="154"/>
      <c r="W217" s="154"/>
      <c r="X217" s="154"/>
      <c r="Y217" s="154"/>
      <c r="Z217" s="154"/>
    </row>
    <row r="218" spans="1:26" ht="15.75" customHeight="1" x14ac:dyDescent="0.2">
      <c r="A218" s="154"/>
      <c r="B218" s="154"/>
      <c r="C218" s="154"/>
      <c r="D218" s="154"/>
      <c r="E218" s="154"/>
      <c r="F218" s="154"/>
      <c r="G218" s="154"/>
      <c r="H218" s="155"/>
      <c r="I218" s="154"/>
      <c r="J218" s="154"/>
      <c r="K218" s="154"/>
      <c r="L218" s="154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</row>
    <row r="219" spans="1:26" ht="15.75" customHeight="1" x14ac:dyDescent="0.2">
      <c r="A219" s="154"/>
      <c r="B219" s="154"/>
      <c r="C219" s="154"/>
      <c r="D219" s="154"/>
      <c r="E219" s="154"/>
      <c r="F219" s="154"/>
      <c r="G219" s="154"/>
      <c r="H219" s="155"/>
      <c r="I219" s="154"/>
      <c r="J219" s="154"/>
      <c r="K219" s="154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</row>
    <row r="220" spans="1:26" ht="15.75" customHeight="1" x14ac:dyDescent="0.2">
      <c r="A220" s="154"/>
      <c r="B220" s="154"/>
      <c r="C220" s="154"/>
      <c r="D220" s="154"/>
      <c r="E220" s="154"/>
      <c r="F220" s="154"/>
      <c r="G220" s="154"/>
      <c r="H220" s="155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</row>
    <row r="221" spans="1:26" ht="15.75" customHeight="1" x14ac:dyDescent="0.2">
      <c r="A221" s="154"/>
      <c r="B221" s="154"/>
      <c r="C221" s="154"/>
      <c r="D221" s="154"/>
      <c r="E221" s="154"/>
      <c r="F221" s="154"/>
      <c r="G221" s="154"/>
      <c r="H221" s="155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</row>
    <row r="222" spans="1:26" ht="15.75" customHeight="1" x14ac:dyDescent="0.2">
      <c r="A222" s="154"/>
      <c r="B222" s="154"/>
      <c r="C222" s="154"/>
      <c r="D222" s="154"/>
      <c r="E222" s="154"/>
      <c r="F222" s="154"/>
      <c r="G222" s="154"/>
      <c r="H222" s="155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</row>
    <row r="223" spans="1:26" ht="15.75" customHeight="1" x14ac:dyDescent="0.2">
      <c r="A223" s="154"/>
      <c r="B223" s="154"/>
      <c r="C223" s="154"/>
      <c r="D223" s="154"/>
      <c r="E223" s="154"/>
      <c r="F223" s="154"/>
      <c r="G223" s="154"/>
      <c r="H223" s="155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</row>
    <row r="224" spans="1:26" ht="15.75" customHeight="1" x14ac:dyDescent="0.2">
      <c r="A224" s="154"/>
      <c r="B224" s="154"/>
      <c r="C224" s="154"/>
      <c r="D224" s="154"/>
      <c r="E224" s="154"/>
      <c r="F224" s="154"/>
      <c r="G224" s="154"/>
      <c r="H224" s="155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</row>
    <row r="225" spans="1:26" ht="15.75" customHeight="1" x14ac:dyDescent="0.2">
      <c r="A225" s="154"/>
      <c r="B225" s="154"/>
      <c r="C225" s="154"/>
      <c r="D225" s="154"/>
      <c r="E225" s="154"/>
      <c r="F225" s="154"/>
      <c r="G225" s="154"/>
      <c r="H225" s="155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</row>
    <row r="226" spans="1:26" ht="15.75" customHeight="1" x14ac:dyDescent="0.2">
      <c r="A226" s="154"/>
      <c r="B226" s="154"/>
      <c r="C226" s="154"/>
      <c r="D226" s="154"/>
      <c r="E226" s="154"/>
      <c r="F226" s="154"/>
      <c r="G226" s="154"/>
      <c r="H226" s="155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</row>
    <row r="227" spans="1:26" ht="15.75" customHeight="1" x14ac:dyDescent="0.2">
      <c r="A227" s="154"/>
      <c r="B227" s="154"/>
      <c r="C227" s="154"/>
      <c r="D227" s="154"/>
      <c r="E227" s="154"/>
      <c r="F227" s="154"/>
      <c r="G227" s="154"/>
      <c r="H227" s="155"/>
      <c r="I227" s="154"/>
      <c r="J227" s="154"/>
      <c r="K227" s="154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</row>
    <row r="228" spans="1:26" ht="15.75" customHeight="1" x14ac:dyDescent="0.2">
      <c r="A228" s="154"/>
      <c r="B228" s="154"/>
      <c r="C228" s="154"/>
      <c r="D228" s="154"/>
      <c r="E228" s="154"/>
      <c r="F228" s="154"/>
      <c r="G228" s="154"/>
      <c r="H228" s="155"/>
      <c r="I228" s="154"/>
      <c r="J228" s="154"/>
      <c r="K228" s="154"/>
      <c r="L228" s="154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</row>
    <row r="229" spans="1:26" ht="15.75" customHeight="1" x14ac:dyDescent="0.2">
      <c r="A229" s="154"/>
      <c r="B229" s="154"/>
      <c r="C229" s="154"/>
      <c r="D229" s="154"/>
      <c r="E229" s="154"/>
      <c r="F229" s="154"/>
      <c r="G229" s="154"/>
      <c r="H229" s="155"/>
      <c r="I229" s="154"/>
      <c r="J229" s="154"/>
      <c r="K229" s="154"/>
      <c r="L229" s="154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</row>
    <row r="230" spans="1:26" ht="15.75" customHeight="1" x14ac:dyDescent="0.2">
      <c r="A230" s="154"/>
      <c r="B230" s="154"/>
      <c r="C230" s="154"/>
      <c r="D230" s="154"/>
      <c r="E230" s="154"/>
      <c r="F230" s="154"/>
      <c r="G230" s="154"/>
      <c r="H230" s="155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</row>
    <row r="231" spans="1:26" ht="15.75" customHeight="1" x14ac:dyDescent="0.2">
      <c r="A231" s="154"/>
      <c r="B231" s="154"/>
      <c r="C231" s="154"/>
      <c r="D231" s="154"/>
      <c r="E231" s="154"/>
      <c r="F231" s="154"/>
      <c r="G231" s="154"/>
      <c r="H231" s="155"/>
      <c r="I231" s="154"/>
      <c r="J231" s="154"/>
      <c r="K231" s="154"/>
      <c r="L231" s="154"/>
      <c r="M231" s="154"/>
      <c r="N231" s="154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</row>
    <row r="232" spans="1:26" ht="15.75" customHeight="1" x14ac:dyDescent="0.2">
      <c r="A232" s="154"/>
      <c r="B232" s="154"/>
      <c r="C232" s="154"/>
      <c r="D232" s="154"/>
      <c r="E232" s="154"/>
      <c r="F232" s="154"/>
      <c r="G232" s="154"/>
      <c r="H232" s="155"/>
      <c r="I232" s="154"/>
      <c r="J232" s="154"/>
      <c r="K232" s="154"/>
      <c r="L232" s="154"/>
      <c r="M232" s="154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</row>
    <row r="233" spans="1:26" ht="15.75" customHeight="1" x14ac:dyDescent="0.2">
      <c r="A233" s="154"/>
      <c r="B233" s="154"/>
      <c r="C233" s="154"/>
      <c r="D233" s="154"/>
      <c r="E233" s="154"/>
      <c r="F233" s="154"/>
      <c r="G233" s="154"/>
      <c r="H233" s="155"/>
      <c r="I233" s="154"/>
      <c r="J233" s="154"/>
      <c r="K233" s="154"/>
      <c r="L233" s="154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</row>
    <row r="234" spans="1:26" ht="15.75" customHeight="1" x14ac:dyDescent="0.2">
      <c r="A234" s="154"/>
      <c r="B234" s="154"/>
      <c r="C234" s="154"/>
      <c r="D234" s="154"/>
      <c r="E234" s="154"/>
      <c r="F234" s="154"/>
      <c r="G234" s="154"/>
      <c r="H234" s="155"/>
      <c r="I234" s="154"/>
      <c r="J234" s="154"/>
      <c r="K234" s="154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</row>
    <row r="235" spans="1:26" ht="15.75" customHeight="1" x14ac:dyDescent="0.2">
      <c r="A235" s="154"/>
      <c r="B235" s="154"/>
      <c r="C235" s="154"/>
      <c r="D235" s="154"/>
      <c r="E235" s="154"/>
      <c r="F235" s="154"/>
      <c r="G235" s="154"/>
      <c r="H235" s="155"/>
      <c r="I235" s="154"/>
      <c r="J235" s="154"/>
      <c r="K235" s="154"/>
      <c r="L235" s="154"/>
      <c r="M235" s="154"/>
      <c r="N235" s="154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</row>
    <row r="236" spans="1:26" ht="15.75" customHeight="1" x14ac:dyDescent="0.2">
      <c r="A236" s="154"/>
      <c r="B236" s="154"/>
      <c r="C236" s="154"/>
      <c r="D236" s="154"/>
      <c r="E236" s="154"/>
      <c r="F236" s="154"/>
      <c r="G236" s="154"/>
      <c r="H236" s="155"/>
      <c r="I236" s="154"/>
      <c r="J236" s="154"/>
      <c r="K236" s="154"/>
      <c r="L236" s="154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</row>
    <row r="237" spans="1:26" ht="15.75" customHeight="1" x14ac:dyDescent="0.2">
      <c r="A237" s="154"/>
      <c r="B237" s="154"/>
      <c r="C237" s="154"/>
      <c r="D237" s="154"/>
      <c r="E237" s="154"/>
      <c r="F237" s="154"/>
      <c r="G237" s="154"/>
      <c r="H237" s="155"/>
      <c r="I237" s="154"/>
      <c r="J237" s="154"/>
      <c r="K237" s="154"/>
      <c r="L237" s="154"/>
      <c r="M237" s="154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</row>
    <row r="238" spans="1:26" ht="15.75" customHeight="1" x14ac:dyDescent="0.2">
      <c r="A238" s="154"/>
      <c r="B238" s="154"/>
      <c r="C238" s="154"/>
      <c r="D238" s="154"/>
      <c r="E238" s="154"/>
      <c r="F238" s="154"/>
      <c r="G238" s="154"/>
      <c r="H238" s="155"/>
      <c r="I238" s="154"/>
      <c r="J238" s="154"/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</row>
    <row r="239" spans="1:26" ht="15.75" customHeight="1" x14ac:dyDescent="0.2">
      <c r="A239" s="154"/>
      <c r="B239" s="154"/>
      <c r="C239" s="154"/>
      <c r="D239" s="154"/>
      <c r="E239" s="154"/>
      <c r="F239" s="154"/>
      <c r="G239" s="154"/>
      <c r="H239" s="155"/>
      <c r="I239" s="154"/>
      <c r="J239" s="154"/>
      <c r="K239" s="154"/>
      <c r="L239" s="154"/>
      <c r="M239" s="154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</row>
    <row r="240" spans="1:26" ht="15.75" customHeight="1" x14ac:dyDescent="0.2">
      <c r="A240" s="154"/>
      <c r="B240" s="154"/>
      <c r="C240" s="154"/>
      <c r="D240" s="154"/>
      <c r="E240" s="154"/>
      <c r="F240" s="154"/>
      <c r="G240" s="154"/>
      <c r="H240" s="155"/>
      <c r="I240" s="154"/>
      <c r="J240" s="154"/>
      <c r="K240" s="154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</row>
    <row r="241" spans="1:26" ht="15.75" customHeight="1" x14ac:dyDescent="0.2">
      <c r="A241" s="154"/>
      <c r="B241" s="154"/>
      <c r="C241" s="154"/>
      <c r="D241" s="154"/>
      <c r="E241" s="154"/>
      <c r="F241" s="154"/>
      <c r="G241" s="154"/>
      <c r="H241" s="155"/>
      <c r="I241" s="154"/>
      <c r="J241" s="154"/>
      <c r="K241" s="154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</row>
    <row r="242" spans="1:26" ht="15.75" customHeight="1" x14ac:dyDescent="0.2">
      <c r="A242" s="154"/>
      <c r="B242" s="154"/>
      <c r="C242" s="154"/>
      <c r="D242" s="154"/>
      <c r="E242" s="154"/>
      <c r="F242" s="154"/>
      <c r="G242" s="154"/>
      <c r="H242" s="155"/>
      <c r="I242" s="154"/>
      <c r="J242" s="154"/>
      <c r="K242" s="154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</row>
    <row r="243" spans="1:26" ht="15.75" customHeight="1" x14ac:dyDescent="0.2">
      <c r="A243" s="154"/>
      <c r="B243" s="154"/>
      <c r="C243" s="154"/>
      <c r="D243" s="154"/>
      <c r="E243" s="154"/>
      <c r="F243" s="154"/>
      <c r="G243" s="154"/>
      <c r="H243" s="155"/>
      <c r="I243" s="154"/>
      <c r="J243" s="154"/>
      <c r="K243" s="154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</row>
    <row r="244" spans="1:26" ht="15.75" customHeight="1" x14ac:dyDescent="0.2">
      <c r="A244" s="154"/>
      <c r="B244" s="154"/>
      <c r="C244" s="154"/>
      <c r="D244" s="154"/>
      <c r="E244" s="154"/>
      <c r="F244" s="154"/>
      <c r="G244" s="154"/>
      <c r="H244" s="155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</row>
    <row r="245" spans="1:26" ht="15.75" customHeight="1" x14ac:dyDescent="0.2">
      <c r="A245" s="154"/>
      <c r="B245" s="154"/>
      <c r="C245" s="154"/>
      <c r="D245" s="154"/>
      <c r="E245" s="154"/>
      <c r="F245" s="154"/>
      <c r="G245" s="154"/>
      <c r="H245" s="155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</row>
    <row r="246" spans="1:26" ht="15.75" customHeight="1" x14ac:dyDescent="0.2">
      <c r="A246" s="154"/>
      <c r="B246" s="154"/>
      <c r="C246" s="154"/>
      <c r="D246" s="154"/>
      <c r="E246" s="154"/>
      <c r="F246" s="154"/>
      <c r="G246" s="154"/>
      <c r="H246" s="155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</row>
    <row r="247" spans="1:26" ht="15.75" customHeight="1" x14ac:dyDescent="0.2">
      <c r="A247" s="154"/>
      <c r="B247" s="154"/>
      <c r="C247" s="154"/>
      <c r="D247" s="154"/>
      <c r="E247" s="154"/>
      <c r="F247" s="154"/>
      <c r="G247" s="154"/>
      <c r="H247" s="155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</row>
    <row r="248" spans="1:26" ht="15.75" customHeight="1" x14ac:dyDescent="0.2">
      <c r="A248" s="154"/>
      <c r="B248" s="154"/>
      <c r="C248" s="154"/>
      <c r="D248" s="154"/>
      <c r="E248" s="154"/>
      <c r="F248" s="154"/>
      <c r="G248" s="154"/>
      <c r="H248" s="155"/>
      <c r="I248" s="154"/>
      <c r="J248" s="154"/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</row>
    <row r="249" spans="1:26" ht="15.75" customHeight="1" x14ac:dyDescent="0.2">
      <c r="A249" s="154"/>
      <c r="B249" s="154"/>
      <c r="C249" s="154"/>
      <c r="D249" s="154"/>
      <c r="E249" s="154"/>
      <c r="F249" s="154"/>
      <c r="G249" s="154"/>
      <c r="H249" s="155"/>
      <c r="I249" s="154"/>
      <c r="J249" s="154"/>
      <c r="K249" s="154"/>
      <c r="L249" s="154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</row>
    <row r="250" spans="1:26" ht="15.75" customHeight="1" x14ac:dyDescent="0.2">
      <c r="A250" s="154"/>
      <c r="B250" s="154"/>
      <c r="C250" s="154"/>
      <c r="D250" s="154"/>
      <c r="E250" s="154"/>
      <c r="F250" s="154"/>
      <c r="G250" s="154"/>
      <c r="H250" s="155"/>
      <c r="I250" s="154"/>
      <c r="J250" s="154"/>
      <c r="K250" s="154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  <c r="Z250" s="154"/>
    </row>
    <row r="251" spans="1:26" ht="15.75" customHeight="1" x14ac:dyDescent="0.2">
      <c r="A251" s="154"/>
      <c r="B251" s="154"/>
      <c r="C251" s="154"/>
      <c r="D251" s="154"/>
      <c r="E251" s="154"/>
      <c r="F251" s="154"/>
      <c r="G251" s="154"/>
      <c r="H251" s="155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</row>
    <row r="252" spans="1:26" ht="15.75" customHeight="1" x14ac:dyDescent="0.2">
      <c r="A252" s="154"/>
      <c r="B252" s="154"/>
      <c r="C252" s="154"/>
      <c r="D252" s="154"/>
      <c r="E252" s="154"/>
      <c r="F252" s="154"/>
      <c r="G252" s="154"/>
      <c r="H252" s="155"/>
      <c r="I252" s="154"/>
      <c r="J252" s="154"/>
      <c r="K252" s="154"/>
      <c r="L252" s="154"/>
      <c r="M252" s="154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</row>
    <row r="253" spans="1:26" ht="15.75" customHeight="1" x14ac:dyDescent="0.2">
      <c r="A253" s="154"/>
      <c r="B253" s="154"/>
      <c r="C253" s="154"/>
      <c r="D253" s="154"/>
      <c r="E253" s="154"/>
      <c r="F253" s="154"/>
      <c r="G253" s="154"/>
      <c r="H253" s="155"/>
      <c r="I253" s="154"/>
      <c r="J253" s="154"/>
      <c r="K253" s="154"/>
      <c r="L253" s="154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</row>
    <row r="254" spans="1:26" ht="15.75" customHeight="1" x14ac:dyDescent="0.2">
      <c r="A254" s="154"/>
      <c r="B254" s="154"/>
      <c r="C254" s="154"/>
      <c r="D254" s="154"/>
      <c r="E254" s="154"/>
      <c r="F254" s="154"/>
      <c r="G254" s="154"/>
      <c r="H254" s="155"/>
      <c r="I254" s="154"/>
      <c r="J254" s="154"/>
      <c r="K254" s="154"/>
      <c r="L254" s="154"/>
      <c r="M254" s="154"/>
      <c r="N254" s="154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  <c r="Z254" s="154"/>
    </row>
    <row r="255" spans="1:26" ht="15.75" customHeight="1" x14ac:dyDescent="0.2">
      <c r="A255" s="154"/>
      <c r="B255" s="154"/>
      <c r="C255" s="154"/>
      <c r="D255" s="154"/>
      <c r="E255" s="154"/>
      <c r="F255" s="154"/>
      <c r="G255" s="154"/>
      <c r="H255" s="155"/>
      <c r="I255" s="154"/>
      <c r="J255" s="154"/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  <c r="Z255" s="154"/>
    </row>
    <row r="256" spans="1:26" ht="15.75" customHeight="1" x14ac:dyDescent="0.2">
      <c r="A256" s="154"/>
      <c r="B256" s="154"/>
      <c r="C256" s="154"/>
      <c r="D256" s="154"/>
      <c r="E256" s="154"/>
      <c r="F256" s="154"/>
      <c r="G256" s="154"/>
      <c r="H256" s="155"/>
      <c r="I256" s="154"/>
      <c r="J256" s="154"/>
      <c r="K256" s="154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</row>
    <row r="257" spans="1:26" ht="15.75" customHeight="1" x14ac:dyDescent="0.2">
      <c r="A257" s="154"/>
      <c r="B257" s="154"/>
      <c r="C257" s="154"/>
      <c r="D257" s="154"/>
      <c r="E257" s="154"/>
      <c r="F257" s="154"/>
      <c r="G257" s="154"/>
      <c r="H257" s="155"/>
      <c r="I257" s="154"/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  <c r="Z257" s="154"/>
    </row>
    <row r="258" spans="1:26" ht="15.75" customHeight="1" x14ac:dyDescent="0.2">
      <c r="A258" s="154"/>
      <c r="B258" s="154"/>
      <c r="C258" s="154"/>
      <c r="D258" s="154"/>
      <c r="E258" s="154"/>
      <c r="F258" s="154"/>
      <c r="G258" s="154"/>
      <c r="H258" s="155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</row>
    <row r="259" spans="1:26" ht="15.75" customHeight="1" x14ac:dyDescent="0.2">
      <c r="A259" s="154"/>
      <c r="B259" s="154"/>
      <c r="C259" s="154"/>
      <c r="D259" s="154"/>
      <c r="E259" s="154"/>
      <c r="F259" s="154"/>
      <c r="G259" s="154"/>
      <c r="H259" s="155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</row>
    <row r="260" spans="1:26" ht="15.75" customHeight="1" x14ac:dyDescent="0.2">
      <c r="A260" s="154"/>
      <c r="B260" s="154"/>
      <c r="C260" s="154"/>
      <c r="D260" s="154"/>
      <c r="E260" s="154"/>
      <c r="F260" s="154"/>
      <c r="G260" s="154"/>
      <c r="H260" s="155"/>
      <c r="I260" s="154"/>
      <c r="J260" s="154"/>
      <c r="K260" s="154"/>
      <c r="L260" s="154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</row>
    <row r="261" spans="1:26" ht="15.75" customHeight="1" x14ac:dyDescent="0.2">
      <c r="A261" s="154"/>
      <c r="B261" s="154"/>
      <c r="C261" s="154"/>
      <c r="D261" s="154"/>
      <c r="E261" s="154"/>
      <c r="F261" s="154"/>
      <c r="G261" s="154"/>
      <c r="H261" s="155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</row>
    <row r="262" spans="1:26" ht="15.75" customHeight="1" x14ac:dyDescent="0.2">
      <c r="A262" s="154"/>
      <c r="B262" s="154"/>
      <c r="C262" s="154"/>
      <c r="D262" s="154"/>
      <c r="E262" s="154"/>
      <c r="F262" s="154"/>
      <c r="G262" s="154"/>
      <c r="H262" s="155"/>
      <c r="I262" s="154"/>
      <c r="J262" s="154"/>
      <c r="K262" s="154"/>
      <c r="L262" s="154"/>
      <c r="M262" s="154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</row>
    <row r="263" spans="1:26" ht="15.75" customHeight="1" x14ac:dyDescent="0.2">
      <c r="A263" s="154"/>
      <c r="B263" s="154"/>
      <c r="C263" s="154"/>
      <c r="D263" s="154"/>
      <c r="E263" s="154"/>
      <c r="F263" s="154"/>
      <c r="G263" s="154"/>
      <c r="H263" s="155"/>
      <c r="I263" s="154"/>
      <c r="J263" s="154"/>
      <c r="K263" s="154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  <c r="Z263" s="154"/>
    </row>
    <row r="264" spans="1:26" ht="15.75" customHeight="1" x14ac:dyDescent="0.2">
      <c r="A264" s="154"/>
      <c r="B264" s="154"/>
      <c r="C264" s="154"/>
      <c r="D264" s="154"/>
      <c r="E264" s="154"/>
      <c r="F264" s="154"/>
      <c r="G264" s="154"/>
      <c r="H264" s="155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  <c r="Z264" s="154"/>
    </row>
    <row r="265" spans="1:26" ht="15.75" customHeight="1" x14ac:dyDescent="0.2">
      <c r="A265" s="154"/>
      <c r="B265" s="154"/>
      <c r="C265" s="154"/>
      <c r="D265" s="154"/>
      <c r="E265" s="154"/>
      <c r="F265" s="154"/>
      <c r="G265" s="154"/>
      <c r="H265" s="155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</row>
    <row r="266" spans="1:26" ht="15.75" customHeight="1" x14ac:dyDescent="0.2">
      <c r="A266" s="154"/>
      <c r="B266" s="154"/>
      <c r="C266" s="154"/>
      <c r="D266" s="154"/>
      <c r="E266" s="154"/>
      <c r="F266" s="154"/>
      <c r="G266" s="154"/>
      <c r="H266" s="155"/>
      <c r="I266" s="154"/>
      <c r="J266" s="154"/>
      <c r="K266" s="154"/>
      <c r="L266" s="154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</row>
    <row r="267" spans="1:26" ht="15.75" customHeight="1" x14ac:dyDescent="0.2">
      <c r="A267" s="154"/>
      <c r="B267" s="154"/>
      <c r="C267" s="154"/>
      <c r="D267" s="154"/>
      <c r="E267" s="154"/>
      <c r="F267" s="154"/>
      <c r="G267" s="154"/>
      <c r="H267" s="155"/>
      <c r="I267" s="154"/>
      <c r="J267" s="154"/>
      <c r="K267" s="154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</row>
    <row r="268" spans="1:26" ht="15.75" customHeight="1" x14ac:dyDescent="0.2">
      <c r="A268" s="154"/>
      <c r="B268" s="154"/>
      <c r="C268" s="154"/>
      <c r="D268" s="154"/>
      <c r="E268" s="154"/>
      <c r="F268" s="154"/>
      <c r="G268" s="154"/>
      <c r="H268" s="155"/>
      <c r="I268" s="154"/>
      <c r="J268" s="154"/>
      <c r="K268" s="154"/>
      <c r="L268" s="154"/>
      <c r="M268" s="154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  <c r="Z268" s="154"/>
    </row>
    <row r="269" spans="1:26" ht="15.75" customHeight="1" x14ac:dyDescent="0.2">
      <c r="A269" s="154"/>
      <c r="B269" s="154"/>
      <c r="C269" s="154"/>
      <c r="D269" s="154"/>
      <c r="E269" s="154"/>
      <c r="F269" s="154"/>
      <c r="G269" s="154"/>
      <c r="H269" s="155"/>
      <c r="I269" s="154"/>
      <c r="J269" s="154"/>
      <c r="K269" s="154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  <c r="Z269" s="154"/>
    </row>
    <row r="270" spans="1:26" ht="15.75" customHeight="1" x14ac:dyDescent="0.2">
      <c r="A270" s="154"/>
      <c r="B270" s="154"/>
      <c r="C270" s="154"/>
      <c r="D270" s="154"/>
      <c r="E270" s="154"/>
      <c r="F270" s="154"/>
      <c r="G270" s="154"/>
      <c r="H270" s="155"/>
      <c r="I270" s="154"/>
      <c r="J270" s="154"/>
      <c r="K270" s="154"/>
      <c r="L270" s="154"/>
      <c r="M270" s="154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  <c r="Z270" s="154"/>
    </row>
    <row r="271" spans="1:26" ht="15.75" customHeight="1" x14ac:dyDescent="0.2">
      <c r="A271" s="154"/>
      <c r="B271" s="154"/>
      <c r="C271" s="154"/>
      <c r="D271" s="154"/>
      <c r="E271" s="154"/>
      <c r="F271" s="154"/>
      <c r="G271" s="154"/>
      <c r="H271" s="155"/>
      <c r="I271" s="154"/>
      <c r="J271" s="154"/>
      <c r="K271" s="154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  <c r="Z271" s="154"/>
    </row>
    <row r="272" spans="1:26" ht="15.75" customHeight="1" x14ac:dyDescent="0.2">
      <c r="A272" s="154"/>
      <c r="B272" s="154"/>
      <c r="C272" s="154"/>
      <c r="D272" s="154"/>
      <c r="E272" s="154"/>
      <c r="F272" s="154"/>
      <c r="G272" s="154"/>
      <c r="H272" s="155"/>
      <c r="I272" s="154"/>
      <c r="J272" s="154"/>
      <c r="K272" s="154"/>
      <c r="L272" s="154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</row>
    <row r="273" spans="1:26" ht="15.75" customHeight="1" x14ac:dyDescent="0.2">
      <c r="A273" s="154"/>
      <c r="B273" s="154"/>
      <c r="C273" s="154"/>
      <c r="D273" s="154"/>
      <c r="E273" s="154"/>
      <c r="F273" s="154"/>
      <c r="G273" s="154"/>
      <c r="H273" s="155"/>
      <c r="I273" s="154"/>
      <c r="J273" s="154"/>
      <c r="K273" s="154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</row>
    <row r="274" spans="1:26" ht="15.75" customHeight="1" x14ac:dyDescent="0.2">
      <c r="A274" s="154"/>
      <c r="B274" s="154"/>
      <c r="C274" s="154"/>
      <c r="D274" s="154"/>
      <c r="E274" s="154"/>
      <c r="F274" s="154"/>
      <c r="G274" s="154"/>
      <c r="H274" s="155"/>
      <c r="I274" s="154"/>
      <c r="J274" s="154"/>
      <c r="K274" s="154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</row>
    <row r="275" spans="1:26" ht="15.75" customHeight="1" x14ac:dyDescent="0.2">
      <c r="A275" s="154"/>
      <c r="B275" s="154"/>
      <c r="C275" s="154"/>
      <c r="D275" s="154"/>
      <c r="E275" s="154"/>
      <c r="F275" s="154"/>
      <c r="G275" s="154"/>
      <c r="H275" s="155"/>
      <c r="I275" s="154"/>
      <c r="J275" s="154"/>
      <c r="K275" s="154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</row>
    <row r="276" spans="1:26" ht="15.75" customHeight="1" x14ac:dyDescent="0.2">
      <c r="A276" s="154"/>
      <c r="B276" s="154"/>
      <c r="C276" s="154"/>
      <c r="D276" s="154"/>
      <c r="E276" s="154"/>
      <c r="F276" s="154"/>
      <c r="G276" s="154"/>
      <c r="H276" s="155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</row>
    <row r="277" spans="1:26" ht="15.75" customHeight="1" x14ac:dyDescent="0.2">
      <c r="A277" s="154"/>
      <c r="B277" s="154"/>
      <c r="C277" s="154"/>
      <c r="D277" s="154"/>
      <c r="E277" s="154"/>
      <c r="F277" s="154"/>
      <c r="G277" s="154"/>
      <c r="H277" s="155"/>
      <c r="I277" s="154"/>
      <c r="J277" s="154"/>
      <c r="K277" s="154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</row>
    <row r="278" spans="1:26" ht="15.75" customHeight="1" x14ac:dyDescent="0.2">
      <c r="A278" s="154"/>
      <c r="B278" s="154"/>
      <c r="C278" s="154"/>
      <c r="D278" s="154"/>
      <c r="E278" s="154"/>
      <c r="F278" s="154"/>
      <c r="G278" s="154"/>
      <c r="H278" s="155"/>
      <c r="I278" s="154"/>
      <c r="J278" s="154"/>
      <c r="K278" s="154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</row>
    <row r="279" spans="1:26" ht="15.75" customHeight="1" x14ac:dyDescent="0.2">
      <c r="A279" s="154"/>
      <c r="B279" s="154"/>
      <c r="C279" s="154"/>
      <c r="D279" s="154"/>
      <c r="E279" s="154"/>
      <c r="F279" s="154"/>
      <c r="G279" s="154"/>
      <c r="H279" s="155"/>
      <c r="I279" s="154"/>
      <c r="J279" s="154"/>
      <c r="K279" s="154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</row>
    <row r="280" spans="1:26" ht="15.75" customHeight="1" x14ac:dyDescent="0.2">
      <c r="A280" s="154"/>
      <c r="B280" s="154"/>
      <c r="C280" s="154"/>
      <c r="D280" s="154"/>
      <c r="E280" s="154"/>
      <c r="F280" s="154"/>
      <c r="G280" s="154"/>
      <c r="H280" s="155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</row>
    <row r="281" spans="1:26" ht="15.75" customHeight="1" x14ac:dyDescent="0.2">
      <c r="A281" s="154"/>
      <c r="B281" s="154"/>
      <c r="C281" s="154"/>
      <c r="D281" s="154"/>
      <c r="E281" s="154"/>
      <c r="F281" s="154"/>
      <c r="G281" s="154"/>
      <c r="H281" s="155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</row>
    <row r="282" spans="1:26" ht="15.75" customHeight="1" x14ac:dyDescent="0.2">
      <c r="A282" s="154"/>
      <c r="B282" s="154"/>
      <c r="C282" s="154"/>
      <c r="D282" s="154"/>
      <c r="E282" s="154"/>
      <c r="F282" s="154"/>
      <c r="G282" s="154"/>
      <c r="H282" s="155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</row>
    <row r="283" spans="1:26" ht="15.75" customHeight="1" x14ac:dyDescent="0.2">
      <c r="A283" s="154"/>
      <c r="B283" s="154"/>
      <c r="C283" s="154"/>
      <c r="D283" s="154"/>
      <c r="E283" s="154"/>
      <c r="F283" s="154"/>
      <c r="G283" s="154"/>
      <c r="H283" s="155"/>
      <c r="I283" s="154"/>
      <c r="J283" s="154"/>
      <c r="K283" s="154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</row>
    <row r="284" spans="1:26" ht="15.75" customHeight="1" x14ac:dyDescent="0.2">
      <c r="A284" s="154"/>
      <c r="B284" s="154"/>
      <c r="C284" s="154"/>
      <c r="D284" s="154"/>
      <c r="E284" s="154"/>
      <c r="F284" s="154"/>
      <c r="G284" s="154"/>
      <c r="H284" s="155"/>
      <c r="I284" s="154"/>
      <c r="J284" s="154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</row>
    <row r="285" spans="1:26" ht="15.75" customHeight="1" x14ac:dyDescent="0.2">
      <c r="A285" s="154"/>
      <c r="B285" s="154"/>
      <c r="C285" s="154"/>
      <c r="D285" s="154"/>
      <c r="E285" s="154"/>
      <c r="F285" s="154"/>
      <c r="G285" s="154"/>
      <c r="H285" s="155"/>
      <c r="I285" s="154"/>
      <c r="J285" s="154"/>
      <c r="K285" s="154"/>
      <c r="L285" s="154"/>
      <c r="M285" s="154"/>
      <c r="N285" s="154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  <c r="Y285" s="154"/>
      <c r="Z285" s="154"/>
    </row>
    <row r="286" spans="1:26" ht="15.75" customHeight="1" x14ac:dyDescent="0.2">
      <c r="A286" s="154"/>
      <c r="B286" s="154"/>
      <c r="C286" s="154"/>
      <c r="D286" s="154"/>
      <c r="E286" s="154"/>
      <c r="F286" s="154"/>
      <c r="G286" s="154"/>
      <c r="H286" s="155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</row>
    <row r="287" spans="1:26" ht="15.75" customHeight="1" x14ac:dyDescent="0.2">
      <c r="A287" s="154"/>
      <c r="B287" s="154"/>
      <c r="C287" s="154"/>
      <c r="D287" s="154"/>
      <c r="E287" s="154"/>
      <c r="F287" s="154"/>
      <c r="G287" s="154"/>
      <c r="H287" s="155"/>
      <c r="I287" s="154"/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</row>
    <row r="288" spans="1:26" ht="15.75" customHeight="1" x14ac:dyDescent="0.2">
      <c r="A288" s="154"/>
      <c r="B288" s="154"/>
      <c r="C288" s="154"/>
      <c r="D288" s="154"/>
      <c r="E288" s="154"/>
      <c r="F288" s="154"/>
      <c r="G288" s="154"/>
      <c r="H288" s="155"/>
      <c r="I288" s="154"/>
      <c r="J288" s="154"/>
      <c r="K288" s="154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</row>
    <row r="289" spans="1:26" ht="15.75" customHeight="1" x14ac:dyDescent="0.2">
      <c r="A289" s="154"/>
      <c r="B289" s="154"/>
      <c r="C289" s="154"/>
      <c r="D289" s="154"/>
      <c r="E289" s="154"/>
      <c r="F289" s="154"/>
      <c r="G289" s="154"/>
      <c r="H289" s="155"/>
      <c r="I289" s="154"/>
      <c r="J289" s="154"/>
      <c r="K289" s="154"/>
      <c r="L289" s="154"/>
      <c r="M289" s="154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  <c r="Z289" s="154"/>
    </row>
    <row r="290" spans="1:26" ht="15.75" customHeight="1" x14ac:dyDescent="0.2">
      <c r="A290" s="154"/>
      <c r="B290" s="154"/>
      <c r="C290" s="154"/>
      <c r="D290" s="154"/>
      <c r="E290" s="154"/>
      <c r="F290" s="154"/>
      <c r="G290" s="154"/>
      <c r="H290" s="155"/>
      <c r="I290" s="154"/>
      <c r="J290" s="154"/>
      <c r="K290" s="154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  <c r="Z290" s="154"/>
    </row>
    <row r="291" spans="1:26" ht="15.75" customHeight="1" x14ac:dyDescent="0.2">
      <c r="A291" s="154"/>
      <c r="B291" s="154"/>
      <c r="C291" s="154"/>
      <c r="D291" s="154"/>
      <c r="E291" s="154"/>
      <c r="F291" s="154"/>
      <c r="G291" s="154"/>
      <c r="H291" s="155"/>
      <c r="I291" s="154"/>
      <c r="J291" s="154"/>
      <c r="K291" s="154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4"/>
      <c r="Z291" s="154"/>
    </row>
    <row r="292" spans="1:26" ht="15.75" customHeight="1" x14ac:dyDescent="0.2">
      <c r="A292" s="154"/>
      <c r="B292" s="154"/>
      <c r="C292" s="154"/>
      <c r="D292" s="154"/>
      <c r="E292" s="154"/>
      <c r="F292" s="154"/>
      <c r="G292" s="154"/>
      <c r="H292" s="155"/>
      <c r="I292" s="154"/>
      <c r="J292" s="154"/>
      <c r="K292" s="154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54"/>
      <c r="Z292" s="154"/>
    </row>
    <row r="293" spans="1:26" ht="15.75" customHeight="1" x14ac:dyDescent="0.2">
      <c r="A293" s="154"/>
      <c r="B293" s="154"/>
      <c r="C293" s="154"/>
      <c r="D293" s="154"/>
      <c r="E293" s="154"/>
      <c r="F293" s="154"/>
      <c r="G293" s="154"/>
      <c r="H293" s="155"/>
      <c r="I293" s="154"/>
      <c r="J293" s="154"/>
      <c r="K293" s="154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54"/>
      <c r="Z293" s="154"/>
    </row>
    <row r="294" spans="1:26" ht="15.75" customHeight="1" x14ac:dyDescent="0.2">
      <c r="A294" s="154"/>
      <c r="B294" s="154"/>
      <c r="C294" s="154"/>
      <c r="D294" s="154"/>
      <c r="E294" s="154"/>
      <c r="F294" s="154"/>
      <c r="G294" s="154"/>
      <c r="H294" s="155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</row>
    <row r="295" spans="1:26" ht="15.75" customHeight="1" x14ac:dyDescent="0.2">
      <c r="A295" s="154"/>
      <c r="B295" s="154"/>
      <c r="C295" s="154"/>
      <c r="D295" s="154"/>
      <c r="E295" s="154"/>
      <c r="F295" s="154"/>
      <c r="G295" s="154"/>
      <c r="H295" s="155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</row>
    <row r="296" spans="1:26" ht="15.75" customHeight="1" x14ac:dyDescent="0.2">
      <c r="A296" s="154"/>
      <c r="B296" s="154"/>
      <c r="C296" s="154"/>
      <c r="D296" s="154"/>
      <c r="E296" s="154"/>
      <c r="F296" s="154"/>
      <c r="G296" s="154"/>
      <c r="H296" s="155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</row>
    <row r="297" spans="1:26" ht="15.75" customHeight="1" x14ac:dyDescent="0.2">
      <c r="A297" s="154"/>
      <c r="B297" s="154"/>
      <c r="C297" s="154"/>
      <c r="D297" s="154"/>
      <c r="E297" s="154"/>
      <c r="F297" s="154"/>
      <c r="G297" s="154"/>
      <c r="H297" s="155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</row>
    <row r="298" spans="1:26" ht="15.75" customHeight="1" x14ac:dyDescent="0.2">
      <c r="A298" s="154"/>
      <c r="B298" s="154"/>
      <c r="C298" s="154"/>
      <c r="D298" s="154"/>
      <c r="E298" s="154"/>
      <c r="F298" s="154"/>
      <c r="G298" s="154"/>
      <c r="H298" s="155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</row>
    <row r="299" spans="1:26" ht="15.75" customHeight="1" x14ac:dyDescent="0.2">
      <c r="A299" s="154"/>
      <c r="B299" s="154"/>
      <c r="C299" s="154"/>
      <c r="D299" s="154"/>
      <c r="E299" s="154"/>
      <c r="F299" s="154"/>
      <c r="G299" s="154"/>
      <c r="H299" s="155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</row>
    <row r="300" spans="1:26" ht="15.75" customHeight="1" x14ac:dyDescent="0.2">
      <c r="A300" s="154"/>
      <c r="B300" s="154"/>
      <c r="C300" s="154"/>
      <c r="D300" s="154"/>
      <c r="E300" s="154"/>
      <c r="F300" s="154"/>
      <c r="G300" s="154"/>
      <c r="H300" s="155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</row>
    <row r="301" spans="1:26" ht="15.75" customHeight="1" x14ac:dyDescent="0.2">
      <c r="A301" s="154"/>
      <c r="B301" s="154"/>
      <c r="C301" s="154"/>
      <c r="D301" s="154"/>
      <c r="E301" s="154"/>
      <c r="F301" s="154"/>
      <c r="G301" s="154"/>
      <c r="H301" s="155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</row>
    <row r="302" spans="1:26" ht="15.75" customHeight="1" x14ac:dyDescent="0.2">
      <c r="A302" s="154"/>
      <c r="B302" s="154"/>
      <c r="C302" s="154"/>
      <c r="D302" s="154"/>
      <c r="E302" s="154"/>
      <c r="F302" s="154"/>
      <c r="G302" s="154"/>
      <c r="H302" s="155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</row>
    <row r="303" spans="1:26" ht="15.75" customHeight="1" x14ac:dyDescent="0.2">
      <c r="A303" s="154"/>
      <c r="B303" s="154"/>
      <c r="C303" s="154"/>
      <c r="D303" s="154"/>
      <c r="E303" s="154"/>
      <c r="F303" s="154"/>
      <c r="G303" s="154"/>
      <c r="H303" s="155"/>
      <c r="I303" s="154"/>
      <c r="J303" s="154"/>
      <c r="K303" s="154"/>
      <c r="L303" s="154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</row>
    <row r="304" spans="1:26" ht="15.75" customHeight="1" x14ac:dyDescent="0.2">
      <c r="A304" s="154"/>
      <c r="B304" s="154"/>
      <c r="C304" s="154"/>
      <c r="D304" s="154"/>
      <c r="E304" s="154"/>
      <c r="F304" s="154"/>
      <c r="G304" s="154"/>
      <c r="H304" s="155"/>
      <c r="I304" s="154"/>
      <c r="J304" s="154"/>
      <c r="K304" s="154"/>
      <c r="L304" s="154"/>
      <c r="M304" s="154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</row>
    <row r="305" spans="1:26" ht="15.75" customHeight="1" x14ac:dyDescent="0.2">
      <c r="A305" s="154"/>
      <c r="B305" s="154"/>
      <c r="C305" s="154"/>
      <c r="D305" s="154"/>
      <c r="E305" s="154"/>
      <c r="F305" s="154"/>
      <c r="G305" s="154"/>
      <c r="H305" s="155"/>
      <c r="I305" s="154"/>
      <c r="J305" s="154"/>
      <c r="K305" s="154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</row>
    <row r="306" spans="1:26" ht="15.75" customHeight="1" x14ac:dyDescent="0.2">
      <c r="A306" s="154"/>
      <c r="B306" s="154"/>
      <c r="C306" s="154"/>
      <c r="D306" s="154"/>
      <c r="E306" s="154"/>
      <c r="F306" s="154"/>
      <c r="G306" s="154"/>
      <c r="H306" s="155"/>
      <c r="I306" s="154"/>
      <c r="J306" s="154"/>
      <c r="K306" s="154"/>
      <c r="L306" s="154"/>
      <c r="M306" s="154"/>
      <c r="N306" s="154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4"/>
      <c r="Z306" s="154"/>
    </row>
    <row r="307" spans="1:26" ht="15.75" customHeight="1" x14ac:dyDescent="0.2">
      <c r="A307" s="154"/>
      <c r="B307" s="154"/>
      <c r="C307" s="154"/>
      <c r="D307" s="154"/>
      <c r="E307" s="154"/>
      <c r="F307" s="154"/>
      <c r="G307" s="154"/>
      <c r="H307" s="155"/>
      <c r="I307" s="154"/>
      <c r="J307" s="154"/>
      <c r="K307" s="154"/>
      <c r="L307" s="154"/>
      <c r="M307" s="154"/>
      <c r="N307" s="154"/>
      <c r="O307" s="154"/>
      <c r="P307" s="154"/>
      <c r="Q307" s="154"/>
      <c r="R307" s="154"/>
      <c r="S307" s="154"/>
      <c r="T307" s="154"/>
      <c r="U307" s="154"/>
      <c r="V307" s="154"/>
      <c r="W307" s="154"/>
      <c r="X307" s="154"/>
      <c r="Y307" s="154"/>
      <c r="Z307" s="154"/>
    </row>
    <row r="308" spans="1:26" ht="15.75" customHeight="1" x14ac:dyDescent="0.2">
      <c r="A308" s="154"/>
      <c r="B308" s="154"/>
      <c r="C308" s="154"/>
      <c r="D308" s="154"/>
      <c r="E308" s="154"/>
      <c r="F308" s="154"/>
      <c r="G308" s="154"/>
      <c r="H308" s="155"/>
      <c r="I308" s="154"/>
      <c r="J308" s="154"/>
      <c r="K308" s="154"/>
      <c r="L308" s="154"/>
      <c r="M308" s="154"/>
      <c r="N308" s="154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  <c r="Y308" s="154"/>
      <c r="Z308" s="154"/>
    </row>
    <row r="309" spans="1:26" ht="15.75" customHeight="1" x14ac:dyDescent="0.2">
      <c r="A309" s="154"/>
      <c r="B309" s="154"/>
      <c r="C309" s="154"/>
      <c r="D309" s="154"/>
      <c r="E309" s="154"/>
      <c r="F309" s="154"/>
      <c r="G309" s="154"/>
      <c r="H309" s="155"/>
      <c r="I309" s="154"/>
      <c r="J309" s="154"/>
      <c r="K309" s="154"/>
      <c r="L309" s="154"/>
      <c r="M309" s="154"/>
      <c r="N309" s="154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  <c r="Y309" s="154"/>
      <c r="Z309" s="154"/>
    </row>
    <row r="310" spans="1:26" ht="15.75" customHeight="1" x14ac:dyDescent="0.2">
      <c r="A310" s="154"/>
      <c r="B310" s="154"/>
      <c r="C310" s="154"/>
      <c r="D310" s="154"/>
      <c r="E310" s="154"/>
      <c r="F310" s="154"/>
      <c r="G310" s="154"/>
      <c r="H310" s="155"/>
      <c r="I310" s="154"/>
      <c r="J310" s="154"/>
      <c r="K310" s="154"/>
      <c r="L310" s="154"/>
      <c r="M310" s="154"/>
      <c r="N310" s="154"/>
      <c r="O310" s="154"/>
      <c r="P310" s="154"/>
      <c r="Q310" s="154"/>
      <c r="R310" s="154"/>
      <c r="S310" s="154"/>
      <c r="T310" s="154"/>
      <c r="U310" s="154"/>
      <c r="V310" s="154"/>
      <c r="W310" s="154"/>
      <c r="X310" s="154"/>
      <c r="Y310" s="154"/>
      <c r="Z310" s="154"/>
    </row>
    <row r="311" spans="1:26" ht="15.75" customHeight="1" x14ac:dyDescent="0.2">
      <c r="A311" s="154"/>
      <c r="B311" s="154"/>
      <c r="C311" s="154"/>
      <c r="D311" s="154"/>
      <c r="E311" s="154"/>
      <c r="F311" s="154"/>
      <c r="G311" s="154"/>
      <c r="H311" s="155"/>
      <c r="I311" s="154"/>
      <c r="J311" s="154"/>
      <c r="K311" s="154"/>
      <c r="L311" s="154"/>
      <c r="M311" s="154"/>
      <c r="N311" s="154"/>
      <c r="O311" s="154"/>
      <c r="P311" s="154"/>
      <c r="Q311" s="154"/>
      <c r="R311" s="154"/>
      <c r="S311" s="154"/>
      <c r="T311" s="154"/>
      <c r="U311" s="154"/>
      <c r="V311" s="154"/>
      <c r="W311" s="154"/>
      <c r="X311" s="154"/>
      <c r="Y311" s="154"/>
      <c r="Z311" s="154"/>
    </row>
    <row r="312" spans="1:26" ht="15.75" customHeight="1" x14ac:dyDescent="0.2">
      <c r="A312" s="154"/>
      <c r="B312" s="154"/>
      <c r="C312" s="154"/>
      <c r="D312" s="154"/>
      <c r="E312" s="154"/>
      <c r="F312" s="154"/>
      <c r="G312" s="154"/>
      <c r="H312" s="155"/>
      <c r="I312" s="154"/>
      <c r="J312" s="154"/>
      <c r="K312" s="154"/>
      <c r="L312" s="154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</row>
    <row r="313" spans="1:26" ht="15.75" customHeight="1" x14ac:dyDescent="0.2">
      <c r="A313" s="154"/>
      <c r="B313" s="154"/>
      <c r="C313" s="154"/>
      <c r="D313" s="154"/>
      <c r="E313" s="154"/>
      <c r="F313" s="154"/>
      <c r="G313" s="154"/>
      <c r="H313" s="155"/>
      <c r="I313" s="154"/>
      <c r="J313" s="154"/>
      <c r="K313" s="154"/>
      <c r="L313" s="154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</row>
    <row r="314" spans="1:26" ht="15.75" customHeight="1" x14ac:dyDescent="0.2">
      <c r="A314" s="154"/>
      <c r="B314" s="154"/>
      <c r="C314" s="154"/>
      <c r="D314" s="154"/>
      <c r="E314" s="154"/>
      <c r="F314" s="154"/>
      <c r="G314" s="154"/>
      <c r="H314" s="155"/>
      <c r="I314" s="154"/>
      <c r="J314" s="154"/>
      <c r="K314" s="154"/>
      <c r="L314" s="154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</row>
    <row r="315" spans="1:26" ht="15.75" customHeight="1" x14ac:dyDescent="0.2">
      <c r="A315" s="154"/>
      <c r="B315" s="154"/>
      <c r="C315" s="154"/>
      <c r="D315" s="154"/>
      <c r="E315" s="154"/>
      <c r="F315" s="154"/>
      <c r="G315" s="154"/>
      <c r="H315" s="155"/>
      <c r="I315" s="154"/>
      <c r="J315" s="154"/>
      <c r="K315" s="154"/>
      <c r="L315" s="154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</row>
    <row r="316" spans="1:26" ht="15.75" customHeight="1" x14ac:dyDescent="0.2">
      <c r="A316" s="154"/>
      <c r="B316" s="154"/>
      <c r="C316" s="154"/>
      <c r="D316" s="154"/>
      <c r="E316" s="154"/>
      <c r="F316" s="154"/>
      <c r="G316" s="154"/>
      <c r="H316" s="155"/>
      <c r="I316" s="154"/>
      <c r="J316" s="154"/>
      <c r="K316" s="154"/>
      <c r="L316" s="154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</row>
    <row r="317" spans="1:26" ht="15.75" customHeight="1" x14ac:dyDescent="0.2">
      <c r="A317" s="154"/>
      <c r="B317" s="154"/>
      <c r="C317" s="154"/>
      <c r="D317" s="154"/>
      <c r="E317" s="154"/>
      <c r="F317" s="154"/>
      <c r="G317" s="154"/>
      <c r="H317" s="155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</row>
    <row r="318" spans="1:26" ht="15.75" customHeight="1" x14ac:dyDescent="0.2">
      <c r="A318" s="154"/>
      <c r="B318" s="154"/>
      <c r="C318" s="154"/>
      <c r="D318" s="154"/>
      <c r="E318" s="154"/>
      <c r="F318" s="154"/>
      <c r="G318" s="154"/>
      <c r="H318" s="155"/>
      <c r="I318" s="154"/>
      <c r="J318" s="154"/>
      <c r="K318" s="154"/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</row>
    <row r="319" spans="1:26" ht="15.75" customHeight="1" x14ac:dyDescent="0.2">
      <c r="A319" s="154"/>
      <c r="B319" s="154"/>
      <c r="C319" s="154"/>
      <c r="D319" s="154"/>
      <c r="E319" s="154"/>
      <c r="F319" s="154"/>
      <c r="G319" s="154"/>
      <c r="H319" s="155"/>
      <c r="I319" s="154"/>
      <c r="J319" s="154"/>
      <c r="K319" s="154"/>
      <c r="L319" s="154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</row>
    <row r="320" spans="1:26" ht="15.75" customHeight="1" x14ac:dyDescent="0.2">
      <c r="A320" s="154"/>
      <c r="B320" s="154"/>
      <c r="C320" s="154"/>
      <c r="D320" s="154"/>
      <c r="E320" s="154"/>
      <c r="F320" s="154"/>
      <c r="G320" s="154"/>
      <c r="H320" s="155"/>
      <c r="I320" s="154"/>
      <c r="J320" s="154"/>
      <c r="K320" s="154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</row>
    <row r="321" spans="1:26" ht="15.75" customHeight="1" x14ac:dyDescent="0.2">
      <c r="A321" s="154"/>
      <c r="B321" s="154"/>
      <c r="C321" s="154"/>
      <c r="D321" s="154"/>
      <c r="E321" s="154"/>
      <c r="F321" s="154"/>
      <c r="G321" s="154"/>
      <c r="H321" s="155"/>
      <c r="I321" s="154"/>
      <c r="J321" s="154"/>
      <c r="K321" s="154"/>
      <c r="L321" s="154"/>
      <c r="M321" s="154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</row>
    <row r="322" spans="1:26" ht="15.75" customHeight="1" x14ac:dyDescent="0.2">
      <c r="A322" s="154"/>
      <c r="B322" s="154"/>
      <c r="C322" s="154"/>
      <c r="D322" s="154"/>
      <c r="E322" s="154"/>
      <c r="F322" s="154"/>
      <c r="G322" s="154"/>
      <c r="H322" s="155"/>
      <c r="I322" s="154"/>
      <c r="J322" s="154"/>
      <c r="K322" s="154"/>
      <c r="L322" s="154"/>
      <c r="M322" s="154"/>
      <c r="N322" s="154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  <c r="Z322" s="154"/>
    </row>
    <row r="323" spans="1:26" ht="15.75" customHeight="1" x14ac:dyDescent="0.2">
      <c r="A323" s="154"/>
      <c r="B323" s="154"/>
      <c r="C323" s="154"/>
      <c r="D323" s="154"/>
      <c r="E323" s="154"/>
      <c r="F323" s="154"/>
      <c r="G323" s="154"/>
      <c r="H323" s="155"/>
      <c r="I323" s="154"/>
      <c r="J323" s="154"/>
      <c r="K323" s="154"/>
      <c r="L323" s="154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  <c r="Z323" s="154"/>
    </row>
    <row r="324" spans="1:26" ht="15.75" customHeight="1" x14ac:dyDescent="0.2">
      <c r="A324" s="154"/>
      <c r="B324" s="154"/>
      <c r="C324" s="154"/>
      <c r="D324" s="154"/>
      <c r="E324" s="154"/>
      <c r="F324" s="154"/>
      <c r="G324" s="154"/>
      <c r="H324" s="155"/>
      <c r="I324" s="154"/>
      <c r="J324" s="154"/>
      <c r="K324" s="154"/>
      <c r="L324" s="154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</row>
    <row r="325" spans="1:26" ht="15.75" customHeight="1" x14ac:dyDescent="0.2">
      <c r="A325" s="154"/>
      <c r="B325" s="154"/>
      <c r="C325" s="154"/>
      <c r="D325" s="154"/>
      <c r="E325" s="154"/>
      <c r="F325" s="154"/>
      <c r="G325" s="154"/>
      <c r="H325" s="155"/>
      <c r="I325" s="154"/>
      <c r="J325" s="154"/>
      <c r="K325" s="154"/>
      <c r="L325" s="154"/>
      <c r="M325" s="154"/>
      <c r="N325" s="154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  <c r="Z325" s="154"/>
    </row>
    <row r="326" spans="1:26" ht="15.75" customHeight="1" x14ac:dyDescent="0.2">
      <c r="A326" s="154"/>
      <c r="B326" s="154"/>
      <c r="C326" s="154"/>
      <c r="D326" s="154"/>
      <c r="E326" s="154"/>
      <c r="F326" s="154"/>
      <c r="G326" s="154"/>
      <c r="H326" s="155"/>
      <c r="I326" s="154"/>
      <c r="J326" s="154"/>
      <c r="K326" s="154"/>
      <c r="L326" s="154"/>
      <c r="M326" s="154"/>
      <c r="N326" s="154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  <c r="Z326" s="154"/>
    </row>
    <row r="327" spans="1:26" ht="15.75" customHeight="1" x14ac:dyDescent="0.2">
      <c r="A327" s="154"/>
      <c r="B327" s="154"/>
      <c r="C327" s="154"/>
      <c r="D327" s="154"/>
      <c r="E327" s="154"/>
      <c r="F327" s="154"/>
      <c r="G327" s="154"/>
      <c r="H327" s="155"/>
      <c r="I327" s="154"/>
      <c r="J327" s="154"/>
      <c r="K327" s="154"/>
      <c r="L327" s="154"/>
      <c r="M327" s="154"/>
      <c r="N327" s="154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  <c r="Y327" s="154"/>
      <c r="Z327" s="154"/>
    </row>
    <row r="328" spans="1:26" ht="15.75" customHeight="1" x14ac:dyDescent="0.2">
      <c r="A328" s="154"/>
      <c r="B328" s="154"/>
      <c r="C328" s="154"/>
      <c r="D328" s="154"/>
      <c r="E328" s="154"/>
      <c r="F328" s="154"/>
      <c r="G328" s="154"/>
      <c r="H328" s="155"/>
      <c r="I328" s="154"/>
      <c r="J328" s="154"/>
      <c r="K328" s="154"/>
      <c r="L328" s="154"/>
      <c r="M328" s="154"/>
      <c r="N328" s="154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  <c r="Z328" s="154"/>
    </row>
    <row r="329" spans="1:26" ht="15.75" customHeight="1" x14ac:dyDescent="0.2">
      <c r="A329" s="154"/>
      <c r="B329" s="154"/>
      <c r="C329" s="154"/>
      <c r="D329" s="154"/>
      <c r="E329" s="154"/>
      <c r="F329" s="154"/>
      <c r="G329" s="154"/>
      <c r="H329" s="155"/>
      <c r="I329" s="154"/>
      <c r="J329" s="154"/>
      <c r="K329" s="154"/>
      <c r="L329" s="154"/>
      <c r="M329" s="154"/>
      <c r="N329" s="154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  <c r="Y329" s="154"/>
      <c r="Z329" s="154"/>
    </row>
    <row r="330" spans="1:26" ht="15.75" customHeight="1" x14ac:dyDescent="0.2">
      <c r="A330" s="154"/>
      <c r="B330" s="154"/>
      <c r="C330" s="154"/>
      <c r="D330" s="154"/>
      <c r="E330" s="154"/>
      <c r="F330" s="154"/>
      <c r="G330" s="154"/>
      <c r="H330" s="155"/>
      <c r="I330" s="154"/>
      <c r="J330" s="154"/>
      <c r="K330" s="154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</row>
    <row r="331" spans="1:26" ht="15.75" customHeight="1" x14ac:dyDescent="0.2">
      <c r="A331" s="154"/>
      <c r="B331" s="154"/>
      <c r="C331" s="154"/>
      <c r="D331" s="154"/>
      <c r="E331" s="154"/>
      <c r="F331" s="154"/>
      <c r="G331" s="154"/>
      <c r="H331" s="155"/>
      <c r="I331" s="154"/>
      <c r="J331" s="154"/>
      <c r="K331" s="154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</row>
    <row r="332" spans="1:26" ht="15.75" customHeight="1" x14ac:dyDescent="0.2">
      <c r="A332" s="154"/>
      <c r="B332" s="154"/>
      <c r="C332" s="154"/>
      <c r="D332" s="154"/>
      <c r="E332" s="154"/>
      <c r="F332" s="154"/>
      <c r="G332" s="154"/>
      <c r="H332" s="155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</row>
    <row r="333" spans="1:26" ht="15.75" customHeight="1" x14ac:dyDescent="0.2">
      <c r="A333" s="154"/>
      <c r="B333" s="154"/>
      <c r="C333" s="154"/>
      <c r="D333" s="154"/>
      <c r="E333" s="154"/>
      <c r="F333" s="154"/>
      <c r="G333" s="154"/>
      <c r="H333" s="155"/>
      <c r="I333" s="154"/>
      <c r="J333" s="154"/>
      <c r="K333" s="154"/>
      <c r="L333" s="154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</row>
    <row r="334" spans="1:26" ht="15.75" customHeight="1" x14ac:dyDescent="0.2">
      <c r="A334" s="154"/>
      <c r="B334" s="154"/>
      <c r="C334" s="154"/>
      <c r="D334" s="154"/>
      <c r="E334" s="154"/>
      <c r="F334" s="154"/>
      <c r="G334" s="154"/>
      <c r="H334" s="155"/>
      <c r="I334" s="154"/>
      <c r="J334" s="154"/>
      <c r="K334" s="154"/>
      <c r="L334" s="154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</row>
    <row r="335" spans="1:26" ht="15.75" customHeight="1" x14ac:dyDescent="0.2">
      <c r="A335" s="154"/>
      <c r="B335" s="154"/>
      <c r="C335" s="154"/>
      <c r="D335" s="154"/>
      <c r="E335" s="154"/>
      <c r="F335" s="154"/>
      <c r="G335" s="154"/>
      <c r="H335" s="155"/>
      <c r="I335" s="154"/>
      <c r="J335" s="154"/>
      <c r="K335" s="154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</row>
    <row r="336" spans="1:26" ht="15.75" customHeight="1" x14ac:dyDescent="0.2">
      <c r="A336" s="154"/>
      <c r="B336" s="154"/>
      <c r="C336" s="154"/>
      <c r="D336" s="154"/>
      <c r="E336" s="154"/>
      <c r="F336" s="154"/>
      <c r="G336" s="154"/>
      <c r="H336" s="155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</row>
    <row r="337" spans="1:26" ht="15.75" customHeight="1" x14ac:dyDescent="0.2">
      <c r="A337" s="154"/>
      <c r="B337" s="154"/>
      <c r="C337" s="154"/>
      <c r="D337" s="154"/>
      <c r="E337" s="154"/>
      <c r="F337" s="154"/>
      <c r="G337" s="154"/>
      <c r="H337" s="155"/>
      <c r="I337" s="154"/>
      <c r="J337" s="154"/>
      <c r="K337" s="154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</row>
    <row r="338" spans="1:26" ht="15.75" customHeight="1" x14ac:dyDescent="0.2">
      <c r="A338" s="154"/>
      <c r="B338" s="154"/>
      <c r="C338" s="154"/>
      <c r="D338" s="154"/>
      <c r="E338" s="154"/>
      <c r="F338" s="154"/>
      <c r="G338" s="154"/>
      <c r="H338" s="155"/>
      <c r="I338" s="154"/>
      <c r="J338" s="154"/>
      <c r="K338" s="154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</row>
    <row r="339" spans="1:26" ht="15.75" customHeight="1" x14ac:dyDescent="0.2">
      <c r="A339" s="154"/>
      <c r="B339" s="154"/>
      <c r="C339" s="154"/>
      <c r="D339" s="154"/>
      <c r="E339" s="154"/>
      <c r="F339" s="154"/>
      <c r="G339" s="154"/>
      <c r="H339" s="155"/>
      <c r="I339" s="154"/>
      <c r="J339" s="154"/>
      <c r="K339" s="154"/>
      <c r="L339" s="154"/>
      <c r="M339" s="154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</row>
    <row r="340" spans="1:26" ht="15.75" customHeight="1" x14ac:dyDescent="0.2">
      <c r="A340" s="154"/>
      <c r="B340" s="154"/>
      <c r="C340" s="154"/>
      <c r="D340" s="154"/>
      <c r="E340" s="154"/>
      <c r="F340" s="154"/>
      <c r="G340" s="154"/>
      <c r="H340" s="155"/>
      <c r="I340" s="154"/>
      <c r="J340" s="154"/>
      <c r="K340" s="154"/>
      <c r="L340" s="154"/>
      <c r="M340" s="154"/>
      <c r="N340" s="154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  <c r="Z340" s="154"/>
    </row>
    <row r="341" spans="1:26" ht="15.75" customHeight="1" x14ac:dyDescent="0.2">
      <c r="A341" s="154"/>
      <c r="B341" s="154"/>
      <c r="C341" s="154"/>
      <c r="D341" s="154"/>
      <c r="E341" s="154"/>
      <c r="F341" s="154"/>
      <c r="G341" s="154"/>
      <c r="H341" s="155"/>
      <c r="I341" s="154"/>
      <c r="J341" s="154"/>
      <c r="K341" s="154"/>
      <c r="L341" s="154"/>
      <c r="M341" s="154"/>
      <c r="N341" s="154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  <c r="Z341" s="154"/>
    </row>
    <row r="342" spans="1:26" ht="15.75" customHeight="1" x14ac:dyDescent="0.2">
      <c r="A342" s="154"/>
      <c r="B342" s="154"/>
      <c r="C342" s="154"/>
      <c r="D342" s="154"/>
      <c r="E342" s="154"/>
      <c r="F342" s="154"/>
      <c r="G342" s="154"/>
      <c r="H342" s="155"/>
      <c r="I342" s="154"/>
      <c r="J342" s="154"/>
      <c r="K342" s="154"/>
      <c r="L342" s="154"/>
      <c r="M342" s="154"/>
      <c r="N342" s="154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  <c r="Z342" s="154"/>
    </row>
    <row r="343" spans="1:26" ht="15.75" customHeight="1" x14ac:dyDescent="0.2">
      <c r="A343" s="154"/>
      <c r="B343" s="154"/>
      <c r="C343" s="154"/>
      <c r="D343" s="154"/>
      <c r="E343" s="154"/>
      <c r="F343" s="154"/>
      <c r="G343" s="154"/>
      <c r="H343" s="155"/>
      <c r="I343" s="154"/>
      <c r="J343" s="154"/>
      <c r="K343" s="154"/>
      <c r="L343" s="154"/>
      <c r="M343" s="154"/>
      <c r="N343" s="154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  <c r="Y343" s="154"/>
      <c r="Z343" s="154"/>
    </row>
    <row r="344" spans="1:26" ht="15.75" customHeight="1" x14ac:dyDescent="0.2">
      <c r="A344" s="154"/>
      <c r="B344" s="154"/>
      <c r="C344" s="154"/>
      <c r="D344" s="154"/>
      <c r="E344" s="154"/>
      <c r="F344" s="154"/>
      <c r="G344" s="154"/>
      <c r="H344" s="155"/>
      <c r="I344" s="154"/>
      <c r="J344" s="154"/>
      <c r="K344" s="154"/>
      <c r="L344" s="154"/>
      <c r="M344" s="154"/>
      <c r="N344" s="154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  <c r="Z344" s="154"/>
    </row>
    <row r="345" spans="1:26" ht="15.75" customHeight="1" x14ac:dyDescent="0.2">
      <c r="A345" s="154"/>
      <c r="B345" s="154"/>
      <c r="C345" s="154"/>
      <c r="D345" s="154"/>
      <c r="E345" s="154"/>
      <c r="F345" s="154"/>
      <c r="G345" s="154"/>
      <c r="H345" s="155"/>
      <c r="I345" s="154"/>
      <c r="J345" s="154"/>
      <c r="K345" s="154"/>
      <c r="L345" s="154"/>
      <c r="M345" s="154"/>
      <c r="N345" s="154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  <c r="Y345" s="154"/>
      <c r="Z345" s="154"/>
    </row>
    <row r="346" spans="1:26" ht="15.75" customHeight="1" x14ac:dyDescent="0.2">
      <c r="A346" s="154"/>
      <c r="B346" s="154"/>
      <c r="C346" s="154"/>
      <c r="D346" s="154"/>
      <c r="E346" s="154"/>
      <c r="F346" s="154"/>
      <c r="G346" s="154"/>
      <c r="H346" s="155"/>
      <c r="I346" s="154"/>
      <c r="J346" s="154"/>
      <c r="K346" s="154"/>
      <c r="L346" s="154"/>
      <c r="M346" s="154"/>
      <c r="N346" s="154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  <c r="Y346" s="154"/>
      <c r="Z346" s="154"/>
    </row>
    <row r="347" spans="1:26" ht="15.75" customHeight="1" x14ac:dyDescent="0.2">
      <c r="A347" s="154"/>
      <c r="B347" s="154"/>
      <c r="C347" s="154"/>
      <c r="D347" s="154"/>
      <c r="E347" s="154"/>
      <c r="F347" s="154"/>
      <c r="G347" s="154"/>
      <c r="H347" s="155"/>
      <c r="I347" s="154"/>
      <c r="J347" s="154"/>
      <c r="K347" s="154"/>
      <c r="L347" s="154"/>
      <c r="M347" s="154"/>
      <c r="N347" s="154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  <c r="Y347" s="154"/>
      <c r="Z347" s="154"/>
    </row>
    <row r="348" spans="1:26" ht="15.75" customHeight="1" x14ac:dyDescent="0.2">
      <c r="A348" s="154"/>
      <c r="B348" s="154"/>
      <c r="C348" s="154"/>
      <c r="D348" s="154"/>
      <c r="E348" s="154"/>
      <c r="F348" s="154"/>
      <c r="G348" s="154"/>
      <c r="H348" s="155"/>
      <c r="I348" s="154"/>
      <c r="J348" s="154"/>
      <c r="K348" s="154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</row>
    <row r="349" spans="1:26" ht="15.75" customHeight="1" x14ac:dyDescent="0.2">
      <c r="A349" s="154"/>
      <c r="B349" s="154"/>
      <c r="C349" s="154"/>
      <c r="D349" s="154"/>
      <c r="E349" s="154"/>
      <c r="F349" s="154"/>
      <c r="G349" s="154"/>
      <c r="H349" s="155"/>
      <c r="I349" s="154"/>
      <c r="J349" s="154"/>
      <c r="K349" s="154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</row>
    <row r="350" spans="1:26" ht="15.75" customHeight="1" x14ac:dyDescent="0.2">
      <c r="A350" s="154"/>
      <c r="B350" s="154"/>
      <c r="C350" s="154"/>
      <c r="D350" s="154"/>
      <c r="E350" s="154"/>
      <c r="F350" s="154"/>
      <c r="G350" s="154"/>
      <c r="H350" s="155"/>
      <c r="I350" s="154"/>
      <c r="J350" s="154"/>
      <c r="K350" s="154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</row>
    <row r="351" spans="1:26" ht="15.75" customHeight="1" x14ac:dyDescent="0.2">
      <c r="A351" s="154"/>
      <c r="B351" s="154"/>
      <c r="C351" s="154"/>
      <c r="D351" s="154"/>
      <c r="E351" s="154"/>
      <c r="F351" s="154"/>
      <c r="G351" s="154"/>
      <c r="H351" s="155"/>
      <c r="I351" s="154"/>
      <c r="J351" s="154"/>
      <c r="K351" s="154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</row>
    <row r="352" spans="1:26" ht="15.75" customHeight="1" x14ac:dyDescent="0.2">
      <c r="A352" s="154"/>
      <c r="B352" s="154"/>
      <c r="C352" s="154"/>
      <c r="D352" s="154"/>
      <c r="E352" s="154"/>
      <c r="F352" s="154"/>
      <c r="G352" s="154"/>
      <c r="H352" s="155"/>
      <c r="I352" s="154"/>
      <c r="J352" s="154"/>
      <c r="K352" s="154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</row>
    <row r="353" spans="1:26" ht="15.75" customHeight="1" x14ac:dyDescent="0.2">
      <c r="A353" s="154"/>
      <c r="B353" s="154"/>
      <c r="C353" s="154"/>
      <c r="D353" s="154"/>
      <c r="E353" s="154"/>
      <c r="F353" s="154"/>
      <c r="G353" s="154"/>
      <c r="H353" s="155"/>
      <c r="I353" s="154"/>
      <c r="J353" s="154"/>
      <c r="K353" s="154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</row>
    <row r="354" spans="1:26" ht="15.75" customHeight="1" x14ac:dyDescent="0.2">
      <c r="A354" s="154"/>
      <c r="B354" s="154"/>
      <c r="C354" s="154"/>
      <c r="D354" s="154"/>
      <c r="E354" s="154"/>
      <c r="F354" s="154"/>
      <c r="G354" s="154"/>
      <c r="H354" s="155"/>
      <c r="I354" s="154"/>
      <c r="J354" s="154"/>
      <c r="K354" s="154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</row>
    <row r="355" spans="1:26" ht="15.75" customHeight="1" x14ac:dyDescent="0.2">
      <c r="A355" s="154"/>
      <c r="B355" s="154"/>
      <c r="C355" s="154"/>
      <c r="D355" s="154"/>
      <c r="E355" s="154"/>
      <c r="F355" s="154"/>
      <c r="G355" s="154"/>
      <c r="H355" s="155"/>
      <c r="I355" s="154"/>
      <c r="J355" s="154"/>
      <c r="K355" s="154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</row>
    <row r="356" spans="1:26" ht="15.75" customHeight="1" x14ac:dyDescent="0.2">
      <c r="A356" s="154"/>
      <c r="B356" s="154"/>
      <c r="C356" s="154"/>
      <c r="D356" s="154"/>
      <c r="E356" s="154"/>
      <c r="F356" s="154"/>
      <c r="G356" s="154"/>
      <c r="H356" s="155"/>
      <c r="I356" s="154"/>
      <c r="J356" s="154"/>
      <c r="K356" s="154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</row>
    <row r="357" spans="1:26" ht="15.75" customHeight="1" x14ac:dyDescent="0.2">
      <c r="A357" s="154"/>
      <c r="B357" s="154"/>
      <c r="C357" s="154"/>
      <c r="D357" s="154"/>
      <c r="E357" s="154"/>
      <c r="F357" s="154"/>
      <c r="G357" s="154"/>
      <c r="H357" s="155"/>
      <c r="I357" s="154"/>
      <c r="J357" s="154"/>
      <c r="K357" s="154"/>
      <c r="L357" s="154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  <c r="Z357" s="154"/>
    </row>
    <row r="358" spans="1:26" ht="15.75" customHeight="1" x14ac:dyDescent="0.2">
      <c r="A358" s="154"/>
      <c r="B358" s="154"/>
      <c r="C358" s="154"/>
      <c r="D358" s="154"/>
      <c r="E358" s="154"/>
      <c r="F358" s="154"/>
      <c r="G358" s="154"/>
      <c r="H358" s="155"/>
      <c r="I358" s="154"/>
      <c r="J358" s="154"/>
      <c r="K358" s="154"/>
      <c r="L358" s="154"/>
      <c r="M358" s="154"/>
      <c r="N358" s="154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  <c r="Z358" s="154"/>
    </row>
    <row r="359" spans="1:26" ht="15.75" customHeight="1" x14ac:dyDescent="0.2">
      <c r="A359" s="154"/>
      <c r="B359" s="154"/>
      <c r="C359" s="154"/>
      <c r="D359" s="154"/>
      <c r="E359" s="154"/>
      <c r="F359" s="154"/>
      <c r="G359" s="154"/>
      <c r="H359" s="155"/>
      <c r="I359" s="154"/>
      <c r="J359" s="154"/>
      <c r="K359" s="154"/>
      <c r="L359" s="154"/>
      <c r="M359" s="154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  <c r="Z359" s="154"/>
    </row>
    <row r="360" spans="1:26" ht="15.75" customHeight="1" x14ac:dyDescent="0.2">
      <c r="A360" s="154"/>
      <c r="B360" s="154"/>
      <c r="C360" s="154"/>
      <c r="D360" s="154"/>
      <c r="E360" s="154"/>
      <c r="F360" s="154"/>
      <c r="G360" s="154"/>
      <c r="H360" s="155"/>
      <c r="I360" s="154"/>
      <c r="J360" s="154"/>
      <c r="K360" s="154"/>
      <c r="L360" s="154"/>
      <c r="M360" s="154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  <c r="Z360" s="154"/>
    </row>
    <row r="361" spans="1:26" ht="15.75" customHeight="1" x14ac:dyDescent="0.2">
      <c r="A361" s="154"/>
      <c r="B361" s="154"/>
      <c r="C361" s="154"/>
      <c r="D361" s="154"/>
      <c r="E361" s="154"/>
      <c r="F361" s="154"/>
      <c r="G361" s="154"/>
      <c r="H361" s="155"/>
      <c r="I361" s="154"/>
      <c r="J361" s="154"/>
      <c r="K361" s="154"/>
      <c r="L361" s="154"/>
      <c r="M361" s="154"/>
      <c r="N361" s="154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  <c r="Z361" s="154"/>
    </row>
    <row r="362" spans="1:26" ht="15.75" customHeight="1" x14ac:dyDescent="0.2">
      <c r="A362" s="154"/>
      <c r="B362" s="154"/>
      <c r="C362" s="154"/>
      <c r="D362" s="154"/>
      <c r="E362" s="154"/>
      <c r="F362" s="154"/>
      <c r="G362" s="154"/>
      <c r="H362" s="155"/>
      <c r="I362" s="154"/>
      <c r="J362" s="154"/>
      <c r="K362" s="154"/>
      <c r="L362" s="154"/>
      <c r="M362" s="154"/>
      <c r="N362" s="154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  <c r="Z362" s="154"/>
    </row>
    <row r="363" spans="1:26" ht="15.75" customHeight="1" x14ac:dyDescent="0.2">
      <c r="A363" s="154"/>
      <c r="B363" s="154"/>
      <c r="C363" s="154"/>
      <c r="D363" s="154"/>
      <c r="E363" s="154"/>
      <c r="F363" s="154"/>
      <c r="G363" s="154"/>
      <c r="H363" s="155"/>
      <c r="I363" s="154"/>
      <c r="J363" s="154"/>
      <c r="K363" s="154"/>
      <c r="L363" s="154"/>
      <c r="M363" s="154"/>
      <c r="N363" s="154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  <c r="Z363" s="154"/>
    </row>
    <row r="364" spans="1:26" ht="15.75" customHeight="1" x14ac:dyDescent="0.2">
      <c r="A364" s="154"/>
      <c r="B364" s="154"/>
      <c r="C364" s="154"/>
      <c r="D364" s="154"/>
      <c r="E364" s="154"/>
      <c r="F364" s="154"/>
      <c r="G364" s="154"/>
      <c r="H364" s="155"/>
      <c r="I364" s="154"/>
      <c r="J364" s="154"/>
      <c r="K364" s="154"/>
      <c r="L364" s="154"/>
      <c r="M364" s="154"/>
      <c r="N364" s="154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  <c r="Z364" s="154"/>
    </row>
    <row r="365" spans="1:26" ht="15.75" customHeight="1" x14ac:dyDescent="0.2">
      <c r="A365" s="154"/>
      <c r="B365" s="154"/>
      <c r="C365" s="154"/>
      <c r="D365" s="154"/>
      <c r="E365" s="154"/>
      <c r="F365" s="154"/>
      <c r="G365" s="154"/>
      <c r="H365" s="155"/>
      <c r="I365" s="154"/>
      <c r="J365" s="154"/>
      <c r="K365" s="154"/>
      <c r="L365" s="154"/>
      <c r="M365" s="154"/>
      <c r="N365" s="154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  <c r="Z365" s="154"/>
    </row>
    <row r="366" spans="1:26" ht="15.75" customHeight="1" x14ac:dyDescent="0.2">
      <c r="A366" s="154"/>
      <c r="B366" s="154"/>
      <c r="C366" s="154"/>
      <c r="D366" s="154"/>
      <c r="E366" s="154"/>
      <c r="F366" s="154"/>
      <c r="G366" s="154"/>
      <c r="H366" s="155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</row>
    <row r="367" spans="1:26" ht="15.75" customHeight="1" x14ac:dyDescent="0.2">
      <c r="A367" s="154"/>
      <c r="B367" s="154"/>
      <c r="C367" s="154"/>
      <c r="D367" s="154"/>
      <c r="E367" s="154"/>
      <c r="F367" s="154"/>
      <c r="G367" s="154"/>
      <c r="H367" s="155"/>
      <c r="I367" s="154"/>
      <c r="J367" s="154"/>
      <c r="K367" s="154"/>
      <c r="L367" s="154"/>
      <c r="M367" s="154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  <c r="Z367" s="154"/>
    </row>
    <row r="368" spans="1:26" ht="15.75" customHeight="1" x14ac:dyDescent="0.2">
      <c r="A368" s="154"/>
      <c r="B368" s="154"/>
      <c r="C368" s="154"/>
      <c r="D368" s="154"/>
      <c r="E368" s="154"/>
      <c r="F368" s="154"/>
      <c r="G368" s="154"/>
      <c r="H368" s="155"/>
      <c r="I368" s="154"/>
      <c r="J368" s="154"/>
      <c r="K368" s="154"/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  <c r="Z368" s="154"/>
    </row>
    <row r="369" spans="1:26" ht="15.75" customHeight="1" x14ac:dyDescent="0.2">
      <c r="A369" s="154"/>
      <c r="B369" s="154"/>
      <c r="C369" s="154"/>
      <c r="D369" s="154"/>
      <c r="E369" s="154"/>
      <c r="F369" s="154"/>
      <c r="G369" s="154"/>
      <c r="H369" s="155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</row>
    <row r="370" spans="1:26" ht="15.75" customHeight="1" x14ac:dyDescent="0.2">
      <c r="A370" s="154"/>
      <c r="B370" s="154"/>
      <c r="C370" s="154"/>
      <c r="D370" s="154"/>
      <c r="E370" s="154"/>
      <c r="F370" s="154"/>
      <c r="G370" s="154"/>
      <c r="H370" s="155"/>
      <c r="I370" s="154"/>
      <c r="J370" s="154"/>
      <c r="K370" s="154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</row>
    <row r="371" spans="1:26" ht="15.75" customHeight="1" x14ac:dyDescent="0.2">
      <c r="A371" s="154"/>
      <c r="B371" s="154"/>
      <c r="C371" s="154"/>
      <c r="D371" s="154"/>
      <c r="E371" s="154"/>
      <c r="F371" s="154"/>
      <c r="G371" s="154"/>
      <c r="H371" s="155"/>
      <c r="I371" s="154"/>
      <c r="J371" s="154"/>
      <c r="K371" s="154"/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</row>
    <row r="372" spans="1:26" ht="15.75" customHeight="1" x14ac:dyDescent="0.2">
      <c r="A372" s="154"/>
      <c r="B372" s="154"/>
      <c r="C372" s="154"/>
      <c r="D372" s="154"/>
      <c r="E372" s="154"/>
      <c r="F372" s="154"/>
      <c r="G372" s="154"/>
      <c r="H372" s="155"/>
      <c r="I372" s="154"/>
      <c r="J372" s="154"/>
      <c r="K372" s="154"/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</row>
    <row r="373" spans="1:26" ht="15.75" customHeight="1" x14ac:dyDescent="0.2">
      <c r="A373" s="154"/>
      <c r="B373" s="154"/>
      <c r="C373" s="154"/>
      <c r="D373" s="154"/>
      <c r="E373" s="154"/>
      <c r="F373" s="154"/>
      <c r="G373" s="154"/>
      <c r="H373" s="155"/>
      <c r="I373" s="154"/>
      <c r="J373" s="154"/>
      <c r="K373" s="154"/>
      <c r="L373" s="154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</row>
    <row r="374" spans="1:26" ht="15.75" customHeight="1" x14ac:dyDescent="0.2">
      <c r="A374" s="154"/>
      <c r="B374" s="154"/>
      <c r="C374" s="154"/>
      <c r="D374" s="154"/>
      <c r="E374" s="154"/>
      <c r="F374" s="154"/>
      <c r="G374" s="154"/>
      <c r="H374" s="155"/>
      <c r="I374" s="154"/>
      <c r="J374" s="154"/>
      <c r="K374" s="154"/>
      <c r="L374" s="154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</row>
    <row r="375" spans="1:26" ht="15.75" customHeight="1" x14ac:dyDescent="0.2">
      <c r="A375" s="154"/>
      <c r="B375" s="154"/>
      <c r="C375" s="154"/>
      <c r="D375" s="154"/>
      <c r="E375" s="154"/>
      <c r="F375" s="154"/>
      <c r="G375" s="154"/>
      <c r="H375" s="155"/>
      <c r="I375" s="154"/>
      <c r="J375" s="154"/>
      <c r="K375" s="154"/>
      <c r="L375" s="154"/>
      <c r="M375" s="154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  <c r="Z375" s="154"/>
    </row>
    <row r="376" spans="1:26" ht="15.75" customHeight="1" x14ac:dyDescent="0.2">
      <c r="A376" s="154"/>
      <c r="B376" s="154"/>
      <c r="C376" s="154"/>
      <c r="D376" s="154"/>
      <c r="E376" s="154"/>
      <c r="F376" s="154"/>
      <c r="G376" s="154"/>
      <c r="H376" s="155"/>
      <c r="I376" s="154"/>
      <c r="J376" s="154"/>
      <c r="K376" s="154"/>
      <c r="L376" s="154"/>
      <c r="M376" s="154"/>
      <c r="N376" s="154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  <c r="Z376" s="154"/>
    </row>
    <row r="377" spans="1:26" ht="15.75" customHeight="1" x14ac:dyDescent="0.2">
      <c r="A377" s="154"/>
      <c r="B377" s="154"/>
      <c r="C377" s="154"/>
      <c r="D377" s="154"/>
      <c r="E377" s="154"/>
      <c r="F377" s="154"/>
      <c r="G377" s="154"/>
      <c r="H377" s="155"/>
      <c r="I377" s="154"/>
      <c r="J377" s="154"/>
      <c r="K377" s="154"/>
      <c r="L377" s="154"/>
      <c r="M377" s="154"/>
      <c r="N377" s="154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  <c r="Y377" s="154"/>
      <c r="Z377" s="154"/>
    </row>
    <row r="378" spans="1:26" ht="15.75" customHeight="1" x14ac:dyDescent="0.2">
      <c r="A378" s="154"/>
      <c r="B378" s="154"/>
      <c r="C378" s="154"/>
      <c r="D378" s="154"/>
      <c r="E378" s="154"/>
      <c r="F378" s="154"/>
      <c r="G378" s="154"/>
      <c r="H378" s="155"/>
      <c r="I378" s="154"/>
      <c r="J378" s="154"/>
      <c r="K378" s="154"/>
      <c r="L378" s="154"/>
      <c r="M378" s="154"/>
      <c r="N378" s="154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  <c r="Y378" s="154"/>
      <c r="Z378" s="154"/>
    </row>
    <row r="379" spans="1:26" ht="15.75" customHeight="1" x14ac:dyDescent="0.2">
      <c r="A379" s="154"/>
      <c r="B379" s="154"/>
      <c r="C379" s="154"/>
      <c r="D379" s="154"/>
      <c r="E379" s="154"/>
      <c r="F379" s="154"/>
      <c r="G379" s="154"/>
      <c r="H379" s="155"/>
      <c r="I379" s="154"/>
      <c r="J379" s="154"/>
      <c r="K379" s="154"/>
      <c r="L379" s="154"/>
      <c r="M379" s="154"/>
      <c r="N379" s="154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  <c r="Y379" s="154"/>
      <c r="Z379" s="154"/>
    </row>
    <row r="380" spans="1:26" ht="15.75" customHeight="1" x14ac:dyDescent="0.2">
      <c r="A380" s="154"/>
      <c r="B380" s="154"/>
      <c r="C380" s="154"/>
      <c r="D380" s="154"/>
      <c r="E380" s="154"/>
      <c r="F380" s="154"/>
      <c r="G380" s="154"/>
      <c r="H380" s="155"/>
      <c r="I380" s="154"/>
      <c r="J380" s="154"/>
      <c r="K380" s="154"/>
      <c r="L380" s="154"/>
      <c r="M380" s="154"/>
      <c r="N380" s="154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4"/>
      <c r="Z380" s="154"/>
    </row>
    <row r="381" spans="1:26" ht="15.75" customHeight="1" x14ac:dyDescent="0.2">
      <c r="A381" s="154"/>
      <c r="B381" s="154"/>
      <c r="C381" s="154"/>
      <c r="D381" s="154"/>
      <c r="E381" s="154"/>
      <c r="F381" s="154"/>
      <c r="G381" s="154"/>
      <c r="H381" s="155"/>
      <c r="I381" s="154"/>
      <c r="J381" s="154"/>
      <c r="K381" s="154"/>
      <c r="L381" s="154"/>
      <c r="M381" s="154"/>
      <c r="N381" s="154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  <c r="Y381" s="154"/>
      <c r="Z381" s="154"/>
    </row>
    <row r="382" spans="1:26" ht="15.75" customHeight="1" x14ac:dyDescent="0.2">
      <c r="A382" s="154"/>
      <c r="B382" s="154"/>
      <c r="C382" s="154"/>
      <c r="D382" s="154"/>
      <c r="E382" s="154"/>
      <c r="F382" s="154"/>
      <c r="G382" s="154"/>
      <c r="H382" s="155"/>
      <c r="I382" s="154"/>
      <c r="J382" s="154"/>
      <c r="K382" s="154"/>
      <c r="L382" s="154"/>
      <c r="M382" s="154"/>
      <c r="N382" s="154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  <c r="Y382" s="154"/>
      <c r="Z382" s="154"/>
    </row>
    <row r="383" spans="1:26" ht="15.75" customHeight="1" x14ac:dyDescent="0.2">
      <c r="A383" s="154"/>
      <c r="B383" s="154"/>
      <c r="C383" s="154"/>
      <c r="D383" s="154"/>
      <c r="E383" s="154"/>
      <c r="F383" s="154"/>
      <c r="G383" s="154"/>
      <c r="H383" s="155"/>
      <c r="I383" s="154"/>
      <c r="J383" s="154"/>
      <c r="K383" s="154"/>
      <c r="L383" s="154"/>
      <c r="M383" s="154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</row>
    <row r="384" spans="1:26" ht="15.75" customHeight="1" x14ac:dyDescent="0.2">
      <c r="A384" s="154"/>
      <c r="B384" s="154"/>
      <c r="C384" s="154"/>
      <c r="D384" s="154"/>
      <c r="E384" s="154"/>
      <c r="F384" s="154"/>
      <c r="G384" s="154"/>
      <c r="H384" s="155"/>
      <c r="I384" s="154"/>
      <c r="J384" s="154"/>
      <c r="K384" s="154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</row>
    <row r="385" spans="1:26" ht="15.75" customHeight="1" x14ac:dyDescent="0.2">
      <c r="A385" s="154"/>
      <c r="B385" s="154"/>
      <c r="C385" s="154"/>
      <c r="D385" s="154"/>
      <c r="E385" s="154"/>
      <c r="F385" s="154"/>
      <c r="G385" s="154"/>
      <c r="H385" s="155"/>
      <c r="I385" s="154"/>
      <c r="J385" s="154"/>
      <c r="K385" s="154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</row>
    <row r="386" spans="1:26" ht="15.75" customHeight="1" x14ac:dyDescent="0.2">
      <c r="A386" s="154"/>
      <c r="B386" s="154"/>
      <c r="C386" s="154"/>
      <c r="D386" s="154"/>
      <c r="E386" s="154"/>
      <c r="F386" s="154"/>
      <c r="G386" s="154"/>
      <c r="H386" s="155"/>
      <c r="I386" s="154"/>
      <c r="J386" s="154"/>
      <c r="K386" s="154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</row>
    <row r="387" spans="1:26" ht="15.75" customHeight="1" x14ac:dyDescent="0.2">
      <c r="A387" s="154"/>
      <c r="B387" s="154"/>
      <c r="C387" s="154"/>
      <c r="D387" s="154"/>
      <c r="E387" s="154"/>
      <c r="F387" s="154"/>
      <c r="G387" s="154"/>
      <c r="H387" s="155"/>
      <c r="I387" s="154"/>
      <c r="J387" s="154"/>
      <c r="K387" s="154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</row>
    <row r="388" spans="1:26" ht="15.75" customHeight="1" x14ac:dyDescent="0.2">
      <c r="A388" s="154"/>
      <c r="B388" s="154"/>
      <c r="C388" s="154"/>
      <c r="D388" s="154"/>
      <c r="E388" s="154"/>
      <c r="F388" s="154"/>
      <c r="G388" s="154"/>
      <c r="H388" s="155"/>
      <c r="I388" s="154"/>
      <c r="J388" s="154"/>
      <c r="K388" s="154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</row>
    <row r="389" spans="1:26" ht="15.75" customHeight="1" x14ac:dyDescent="0.2">
      <c r="A389" s="154"/>
      <c r="B389" s="154"/>
      <c r="C389" s="154"/>
      <c r="D389" s="154"/>
      <c r="E389" s="154"/>
      <c r="F389" s="154"/>
      <c r="G389" s="154"/>
      <c r="H389" s="155"/>
      <c r="I389" s="154"/>
      <c r="J389" s="154"/>
      <c r="K389" s="154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</row>
    <row r="390" spans="1:26" ht="15.75" customHeight="1" x14ac:dyDescent="0.2">
      <c r="A390" s="154"/>
      <c r="B390" s="154"/>
      <c r="C390" s="154"/>
      <c r="D390" s="154"/>
      <c r="E390" s="154"/>
      <c r="F390" s="154"/>
      <c r="G390" s="154"/>
      <c r="H390" s="155"/>
      <c r="I390" s="154"/>
      <c r="J390" s="154"/>
      <c r="K390" s="154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</row>
    <row r="391" spans="1:26" ht="15.75" customHeight="1" x14ac:dyDescent="0.2">
      <c r="A391" s="154"/>
      <c r="B391" s="154"/>
      <c r="C391" s="154"/>
      <c r="D391" s="154"/>
      <c r="E391" s="154"/>
      <c r="F391" s="154"/>
      <c r="G391" s="154"/>
      <c r="H391" s="155"/>
      <c r="I391" s="154"/>
      <c r="J391" s="154"/>
      <c r="K391" s="154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</row>
    <row r="392" spans="1:26" ht="15.75" customHeight="1" x14ac:dyDescent="0.2">
      <c r="A392" s="154"/>
      <c r="B392" s="154"/>
      <c r="C392" s="154"/>
      <c r="D392" s="154"/>
      <c r="E392" s="154"/>
      <c r="F392" s="154"/>
      <c r="G392" s="154"/>
      <c r="H392" s="155"/>
      <c r="I392" s="154"/>
      <c r="J392" s="154"/>
      <c r="K392" s="154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</row>
    <row r="393" spans="1:26" ht="15.75" customHeight="1" x14ac:dyDescent="0.2">
      <c r="A393" s="154"/>
      <c r="B393" s="154"/>
      <c r="C393" s="154"/>
      <c r="D393" s="154"/>
      <c r="E393" s="154"/>
      <c r="F393" s="154"/>
      <c r="G393" s="154"/>
      <c r="H393" s="155"/>
      <c r="I393" s="154"/>
      <c r="J393" s="154"/>
      <c r="K393" s="154"/>
      <c r="L393" s="154"/>
      <c r="M393" s="154"/>
      <c r="N393" s="154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4"/>
      <c r="Z393" s="154"/>
    </row>
    <row r="394" spans="1:26" ht="15.75" customHeight="1" x14ac:dyDescent="0.2">
      <c r="A394" s="154"/>
      <c r="B394" s="154"/>
      <c r="C394" s="154"/>
      <c r="D394" s="154"/>
      <c r="E394" s="154"/>
      <c r="F394" s="154"/>
      <c r="G394" s="154"/>
      <c r="H394" s="155"/>
      <c r="I394" s="154"/>
      <c r="J394" s="154"/>
      <c r="K394" s="154"/>
      <c r="L394" s="154"/>
      <c r="M394" s="154"/>
      <c r="N394" s="154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4"/>
      <c r="Z394" s="154"/>
    </row>
    <row r="395" spans="1:26" ht="15.75" customHeight="1" x14ac:dyDescent="0.2">
      <c r="A395" s="154"/>
      <c r="B395" s="154"/>
      <c r="C395" s="154"/>
      <c r="D395" s="154"/>
      <c r="E395" s="154"/>
      <c r="F395" s="154"/>
      <c r="G395" s="154"/>
      <c r="H395" s="155"/>
      <c r="I395" s="154"/>
      <c r="J395" s="154"/>
      <c r="K395" s="154"/>
      <c r="L395" s="154"/>
      <c r="M395" s="154"/>
      <c r="N395" s="154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  <c r="Y395" s="154"/>
      <c r="Z395" s="154"/>
    </row>
    <row r="396" spans="1:26" ht="15.75" customHeight="1" x14ac:dyDescent="0.2">
      <c r="A396" s="154"/>
      <c r="B396" s="154"/>
      <c r="C396" s="154"/>
      <c r="D396" s="154"/>
      <c r="E396" s="154"/>
      <c r="F396" s="154"/>
      <c r="G396" s="154"/>
      <c r="H396" s="155"/>
      <c r="I396" s="154"/>
      <c r="J396" s="154"/>
      <c r="K396" s="154"/>
      <c r="L396" s="154"/>
      <c r="M396" s="154"/>
      <c r="N396" s="154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  <c r="Y396" s="154"/>
      <c r="Z396" s="154"/>
    </row>
    <row r="397" spans="1:26" ht="15.75" customHeight="1" x14ac:dyDescent="0.2">
      <c r="A397" s="154"/>
      <c r="B397" s="154"/>
      <c r="C397" s="154"/>
      <c r="D397" s="154"/>
      <c r="E397" s="154"/>
      <c r="F397" s="154"/>
      <c r="G397" s="154"/>
      <c r="H397" s="155"/>
      <c r="I397" s="154"/>
      <c r="J397" s="154"/>
      <c r="K397" s="154"/>
      <c r="L397" s="154"/>
      <c r="M397" s="154"/>
      <c r="N397" s="154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  <c r="Y397" s="154"/>
      <c r="Z397" s="154"/>
    </row>
    <row r="398" spans="1:26" ht="15.75" customHeight="1" x14ac:dyDescent="0.2">
      <c r="A398" s="154"/>
      <c r="B398" s="154"/>
      <c r="C398" s="154"/>
      <c r="D398" s="154"/>
      <c r="E398" s="154"/>
      <c r="F398" s="154"/>
      <c r="G398" s="154"/>
      <c r="H398" s="155"/>
      <c r="I398" s="154"/>
      <c r="J398" s="154"/>
      <c r="K398" s="154"/>
      <c r="L398" s="154"/>
      <c r="M398" s="154"/>
      <c r="N398" s="154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  <c r="Y398" s="154"/>
      <c r="Z398" s="154"/>
    </row>
    <row r="399" spans="1:26" ht="15.75" customHeight="1" x14ac:dyDescent="0.2">
      <c r="A399" s="154"/>
      <c r="B399" s="154"/>
      <c r="C399" s="154"/>
      <c r="D399" s="154"/>
      <c r="E399" s="154"/>
      <c r="F399" s="154"/>
      <c r="G399" s="154"/>
      <c r="H399" s="155"/>
      <c r="I399" s="154"/>
      <c r="J399" s="154"/>
      <c r="K399" s="154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</row>
    <row r="400" spans="1:26" ht="15.75" customHeight="1" x14ac:dyDescent="0.2">
      <c r="A400" s="154"/>
      <c r="B400" s="154"/>
      <c r="C400" s="154"/>
      <c r="D400" s="154"/>
      <c r="E400" s="154"/>
      <c r="F400" s="154"/>
      <c r="G400" s="154"/>
      <c r="H400" s="155"/>
      <c r="I400" s="154"/>
      <c r="J400" s="154"/>
      <c r="K400" s="154"/>
      <c r="L400" s="154"/>
      <c r="M400" s="154"/>
      <c r="N400" s="154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  <c r="Y400" s="154"/>
      <c r="Z400" s="154"/>
    </row>
    <row r="401" spans="1:26" ht="15.75" customHeight="1" x14ac:dyDescent="0.2">
      <c r="A401" s="154"/>
      <c r="B401" s="154"/>
      <c r="C401" s="154"/>
      <c r="D401" s="154"/>
      <c r="E401" s="154"/>
      <c r="F401" s="154"/>
      <c r="G401" s="154"/>
      <c r="H401" s="155"/>
      <c r="I401" s="154"/>
      <c r="J401" s="154"/>
      <c r="K401" s="154"/>
      <c r="L401" s="154"/>
      <c r="M401" s="154"/>
      <c r="N401" s="154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  <c r="Y401" s="154"/>
      <c r="Z401" s="154"/>
    </row>
    <row r="402" spans="1:26" ht="15.75" customHeight="1" x14ac:dyDescent="0.2">
      <c r="A402" s="154"/>
      <c r="B402" s="154"/>
      <c r="C402" s="154"/>
      <c r="D402" s="154"/>
      <c r="E402" s="154"/>
      <c r="F402" s="154"/>
      <c r="G402" s="154"/>
      <c r="H402" s="155"/>
      <c r="I402" s="154"/>
      <c r="J402" s="154"/>
      <c r="K402" s="154"/>
      <c r="L402" s="154"/>
      <c r="M402" s="154"/>
      <c r="N402" s="154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  <c r="Y402" s="154"/>
      <c r="Z402" s="154"/>
    </row>
    <row r="403" spans="1:26" ht="15.75" customHeight="1" x14ac:dyDescent="0.2">
      <c r="A403" s="154"/>
      <c r="B403" s="154"/>
      <c r="C403" s="154"/>
      <c r="D403" s="154"/>
      <c r="E403" s="154"/>
      <c r="F403" s="154"/>
      <c r="G403" s="154"/>
      <c r="H403" s="155"/>
      <c r="I403" s="154"/>
      <c r="J403" s="154"/>
      <c r="K403" s="154"/>
      <c r="L403" s="154"/>
      <c r="M403" s="154"/>
      <c r="N403" s="154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  <c r="Y403" s="154"/>
      <c r="Z403" s="154"/>
    </row>
    <row r="404" spans="1:26" ht="15.75" customHeight="1" x14ac:dyDescent="0.2">
      <c r="A404" s="154"/>
      <c r="B404" s="154"/>
      <c r="C404" s="154"/>
      <c r="D404" s="154"/>
      <c r="E404" s="154"/>
      <c r="F404" s="154"/>
      <c r="G404" s="154"/>
      <c r="H404" s="155"/>
      <c r="I404" s="154"/>
      <c r="J404" s="154"/>
      <c r="K404" s="154"/>
      <c r="L404" s="154"/>
      <c r="M404" s="154"/>
      <c r="N404" s="154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4"/>
      <c r="Z404" s="154"/>
    </row>
    <row r="405" spans="1:26" ht="15.75" customHeight="1" x14ac:dyDescent="0.2">
      <c r="A405" s="154"/>
      <c r="B405" s="154"/>
      <c r="C405" s="154"/>
      <c r="D405" s="154"/>
      <c r="E405" s="154"/>
      <c r="F405" s="154"/>
      <c r="G405" s="154"/>
      <c r="H405" s="155"/>
      <c r="I405" s="154"/>
      <c r="J405" s="154"/>
      <c r="K405" s="154"/>
      <c r="L405" s="154"/>
      <c r="M405" s="154"/>
      <c r="N405" s="154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  <c r="Z405" s="154"/>
    </row>
    <row r="406" spans="1:26" ht="15.75" customHeight="1" x14ac:dyDescent="0.2">
      <c r="A406" s="154"/>
      <c r="B406" s="154"/>
      <c r="C406" s="154"/>
      <c r="D406" s="154"/>
      <c r="E406" s="154"/>
      <c r="F406" s="154"/>
      <c r="G406" s="154"/>
      <c r="H406" s="155"/>
      <c r="I406" s="154"/>
      <c r="J406" s="154"/>
      <c r="K406" s="154"/>
      <c r="L406" s="154"/>
      <c r="M406" s="154"/>
      <c r="N406" s="154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  <c r="Y406" s="154"/>
      <c r="Z406" s="154"/>
    </row>
    <row r="407" spans="1:26" ht="15.75" customHeight="1" x14ac:dyDescent="0.2">
      <c r="A407" s="154"/>
      <c r="B407" s="154"/>
      <c r="C407" s="154"/>
      <c r="D407" s="154"/>
      <c r="E407" s="154"/>
      <c r="F407" s="154"/>
      <c r="G407" s="154"/>
      <c r="H407" s="155"/>
      <c r="I407" s="154"/>
      <c r="J407" s="154"/>
      <c r="K407" s="154"/>
      <c r="L407" s="154"/>
      <c r="M407" s="154"/>
      <c r="N407" s="154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  <c r="Y407" s="154"/>
      <c r="Z407" s="154"/>
    </row>
    <row r="408" spans="1:26" ht="15.75" customHeight="1" x14ac:dyDescent="0.2">
      <c r="A408" s="154"/>
      <c r="B408" s="154"/>
      <c r="C408" s="154"/>
      <c r="D408" s="154"/>
      <c r="E408" s="154"/>
      <c r="F408" s="154"/>
      <c r="G408" s="154"/>
      <c r="H408" s="155"/>
      <c r="I408" s="154"/>
      <c r="J408" s="154"/>
      <c r="K408" s="154"/>
      <c r="L408" s="154"/>
      <c r="M408" s="154"/>
      <c r="N408" s="154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  <c r="Z408" s="154"/>
    </row>
    <row r="409" spans="1:26" ht="15.75" customHeight="1" x14ac:dyDescent="0.2">
      <c r="A409" s="154"/>
      <c r="B409" s="154"/>
      <c r="C409" s="154"/>
      <c r="D409" s="154"/>
      <c r="E409" s="154"/>
      <c r="F409" s="154"/>
      <c r="G409" s="154"/>
      <c r="H409" s="155"/>
      <c r="I409" s="154"/>
      <c r="J409" s="154"/>
      <c r="K409" s="154"/>
      <c r="L409" s="154"/>
      <c r="M409" s="154"/>
      <c r="N409" s="154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  <c r="Y409" s="154"/>
      <c r="Z409" s="154"/>
    </row>
    <row r="410" spans="1:26" ht="15.75" customHeight="1" x14ac:dyDescent="0.2">
      <c r="A410" s="154"/>
      <c r="B410" s="154"/>
      <c r="C410" s="154"/>
      <c r="D410" s="154"/>
      <c r="E410" s="154"/>
      <c r="F410" s="154"/>
      <c r="G410" s="154"/>
      <c r="H410" s="155"/>
      <c r="I410" s="154"/>
      <c r="J410" s="154"/>
      <c r="K410" s="154"/>
      <c r="L410" s="154"/>
      <c r="M410" s="154"/>
      <c r="N410" s="154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  <c r="Y410" s="154"/>
      <c r="Z410" s="154"/>
    </row>
    <row r="411" spans="1:26" ht="15.75" customHeight="1" x14ac:dyDescent="0.2">
      <c r="A411" s="154"/>
      <c r="B411" s="154"/>
      <c r="C411" s="154"/>
      <c r="D411" s="154"/>
      <c r="E411" s="154"/>
      <c r="F411" s="154"/>
      <c r="G411" s="154"/>
      <c r="H411" s="155"/>
      <c r="I411" s="154"/>
      <c r="J411" s="154"/>
      <c r="K411" s="154"/>
      <c r="L411" s="154"/>
      <c r="M411" s="154"/>
      <c r="N411" s="154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  <c r="Z411" s="154"/>
    </row>
    <row r="412" spans="1:26" ht="15.75" customHeight="1" x14ac:dyDescent="0.2">
      <c r="A412" s="154"/>
      <c r="B412" s="154"/>
      <c r="C412" s="154"/>
      <c r="D412" s="154"/>
      <c r="E412" s="154"/>
      <c r="F412" s="154"/>
      <c r="G412" s="154"/>
      <c r="H412" s="155"/>
      <c r="I412" s="154"/>
      <c r="J412" s="154"/>
      <c r="K412" s="154"/>
      <c r="L412" s="154"/>
      <c r="M412" s="154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</row>
    <row r="413" spans="1:26" ht="15.75" customHeight="1" x14ac:dyDescent="0.2">
      <c r="A413" s="154"/>
      <c r="B413" s="154"/>
      <c r="C413" s="154"/>
      <c r="D413" s="154"/>
      <c r="E413" s="154"/>
      <c r="F413" s="154"/>
      <c r="G413" s="154"/>
      <c r="H413" s="155"/>
      <c r="I413" s="154"/>
      <c r="J413" s="154"/>
      <c r="K413" s="154"/>
      <c r="L413" s="154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</row>
    <row r="414" spans="1:26" ht="15.75" customHeight="1" x14ac:dyDescent="0.2">
      <c r="A414" s="154"/>
      <c r="B414" s="154"/>
      <c r="C414" s="154"/>
      <c r="D414" s="154"/>
      <c r="E414" s="154"/>
      <c r="F414" s="154"/>
      <c r="G414" s="154"/>
      <c r="H414" s="155"/>
      <c r="I414" s="154"/>
      <c r="J414" s="154"/>
      <c r="K414" s="154"/>
      <c r="L414" s="154"/>
      <c r="M414" s="154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</row>
    <row r="415" spans="1:26" ht="15.75" customHeight="1" x14ac:dyDescent="0.2">
      <c r="A415" s="154"/>
      <c r="B415" s="154"/>
      <c r="C415" s="154"/>
      <c r="D415" s="154"/>
      <c r="E415" s="154"/>
      <c r="F415" s="154"/>
      <c r="G415" s="154"/>
      <c r="H415" s="155"/>
      <c r="I415" s="154"/>
      <c r="J415" s="154"/>
      <c r="K415" s="154"/>
      <c r="L415" s="154"/>
      <c r="M415" s="154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</row>
    <row r="416" spans="1:26" ht="15.75" customHeight="1" x14ac:dyDescent="0.2">
      <c r="A416" s="154"/>
      <c r="B416" s="154"/>
      <c r="C416" s="154"/>
      <c r="D416" s="154"/>
      <c r="E416" s="154"/>
      <c r="F416" s="154"/>
      <c r="G416" s="154"/>
      <c r="H416" s="155"/>
      <c r="I416" s="154"/>
      <c r="J416" s="154"/>
      <c r="K416" s="154"/>
      <c r="L416" s="154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</row>
    <row r="417" spans="1:26" ht="15.75" customHeight="1" x14ac:dyDescent="0.2">
      <c r="A417" s="154"/>
      <c r="B417" s="154"/>
      <c r="C417" s="154"/>
      <c r="D417" s="154"/>
      <c r="E417" s="154"/>
      <c r="F417" s="154"/>
      <c r="G417" s="154"/>
      <c r="H417" s="155"/>
      <c r="I417" s="154"/>
      <c r="J417" s="154"/>
      <c r="K417" s="154"/>
      <c r="L417" s="154"/>
      <c r="M417" s="154"/>
      <c r="N417" s="154"/>
      <c r="O417" s="154"/>
      <c r="P417" s="154"/>
      <c r="Q417" s="154"/>
      <c r="R417" s="154"/>
      <c r="S417" s="154"/>
      <c r="T417" s="154"/>
      <c r="U417" s="154"/>
      <c r="V417" s="154"/>
      <c r="W417" s="154"/>
      <c r="X417" s="154"/>
      <c r="Y417" s="154"/>
      <c r="Z417" s="154"/>
    </row>
    <row r="418" spans="1:26" ht="15.75" customHeight="1" x14ac:dyDescent="0.2">
      <c r="A418" s="154"/>
      <c r="B418" s="154"/>
      <c r="C418" s="154"/>
      <c r="D418" s="154"/>
      <c r="E418" s="154"/>
      <c r="F418" s="154"/>
      <c r="G418" s="154"/>
      <c r="H418" s="155"/>
      <c r="I418" s="154"/>
      <c r="J418" s="154"/>
      <c r="K418" s="154"/>
      <c r="L418" s="154"/>
      <c r="M418" s="154"/>
      <c r="N418" s="154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  <c r="Y418" s="154"/>
      <c r="Z418" s="154"/>
    </row>
    <row r="419" spans="1:26" ht="15.75" customHeight="1" x14ac:dyDescent="0.2">
      <c r="A419" s="154"/>
      <c r="B419" s="154"/>
      <c r="C419" s="154"/>
      <c r="D419" s="154"/>
      <c r="E419" s="154"/>
      <c r="F419" s="154"/>
      <c r="G419" s="154"/>
      <c r="H419" s="155"/>
      <c r="I419" s="154"/>
      <c r="J419" s="154"/>
      <c r="K419" s="154"/>
      <c r="L419" s="154"/>
      <c r="M419" s="154"/>
      <c r="N419" s="154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  <c r="Y419" s="154"/>
      <c r="Z419" s="154"/>
    </row>
    <row r="420" spans="1:26" ht="15.75" customHeight="1" x14ac:dyDescent="0.2">
      <c r="A420" s="154"/>
      <c r="B420" s="154"/>
      <c r="C420" s="154"/>
      <c r="D420" s="154"/>
      <c r="E420" s="154"/>
      <c r="F420" s="154"/>
      <c r="G420" s="154"/>
      <c r="H420" s="155"/>
      <c r="I420" s="154"/>
      <c r="J420" s="154"/>
      <c r="K420" s="154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</row>
    <row r="421" spans="1:26" ht="15.75" customHeight="1" x14ac:dyDescent="0.2">
      <c r="A421" s="154"/>
      <c r="B421" s="154"/>
      <c r="C421" s="154"/>
      <c r="D421" s="154"/>
      <c r="E421" s="154"/>
      <c r="F421" s="154"/>
      <c r="G421" s="154"/>
      <c r="H421" s="155"/>
      <c r="I421" s="154"/>
      <c r="J421" s="154"/>
      <c r="K421" s="154"/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</row>
    <row r="422" spans="1:26" ht="15.75" customHeight="1" x14ac:dyDescent="0.2">
      <c r="A422" s="154"/>
      <c r="B422" s="154"/>
      <c r="C422" s="154"/>
      <c r="D422" s="154"/>
      <c r="E422" s="154"/>
      <c r="F422" s="154"/>
      <c r="G422" s="154"/>
      <c r="H422" s="155"/>
      <c r="I422" s="154"/>
      <c r="J422" s="154"/>
      <c r="K422" s="154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</row>
    <row r="423" spans="1:26" ht="15.75" customHeight="1" x14ac:dyDescent="0.2">
      <c r="A423" s="154"/>
      <c r="B423" s="154"/>
      <c r="C423" s="154"/>
      <c r="D423" s="154"/>
      <c r="E423" s="154"/>
      <c r="F423" s="154"/>
      <c r="G423" s="154"/>
      <c r="H423" s="155"/>
      <c r="I423" s="154"/>
      <c r="J423" s="154"/>
      <c r="K423" s="154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</row>
    <row r="424" spans="1:26" ht="15.75" customHeight="1" x14ac:dyDescent="0.2">
      <c r="A424" s="154"/>
      <c r="B424" s="154"/>
      <c r="C424" s="154"/>
      <c r="D424" s="154"/>
      <c r="E424" s="154"/>
      <c r="F424" s="154"/>
      <c r="G424" s="154"/>
      <c r="H424" s="155"/>
      <c r="I424" s="154"/>
      <c r="J424" s="154"/>
      <c r="K424" s="154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</row>
    <row r="425" spans="1:26" ht="15.75" customHeight="1" x14ac:dyDescent="0.2">
      <c r="A425" s="154"/>
      <c r="B425" s="154"/>
      <c r="C425" s="154"/>
      <c r="D425" s="154"/>
      <c r="E425" s="154"/>
      <c r="F425" s="154"/>
      <c r="G425" s="154"/>
      <c r="H425" s="155"/>
      <c r="I425" s="154"/>
      <c r="J425" s="154"/>
      <c r="K425" s="154"/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</row>
    <row r="426" spans="1:26" ht="15.75" customHeight="1" x14ac:dyDescent="0.2">
      <c r="A426" s="154"/>
      <c r="B426" s="154"/>
      <c r="C426" s="154"/>
      <c r="D426" s="154"/>
      <c r="E426" s="154"/>
      <c r="F426" s="154"/>
      <c r="G426" s="154"/>
      <c r="H426" s="155"/>
      <c r="I426" s="154"/>
      <c r="J426" s="154"/>
      <c r="K426" s="154"/>
      <c r="L426" s="154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</row>
    <row r="427" spans="1:26" ht="15.75" customHeight="1" x14ac:dyDescent="0.2">
      <c r="A427" s="154"/>
      <c r="B427" s="154"/>
      <c r="C427" s="154"/>
      <c r="D427" s="154"/>
      <c r="E427" s="154"/>
      <c r="F427" s="154"/>
      <c r="G427" s="154"/>
      <c r="H427" s="155"/>
      <c r="I427" s="154"/>
      <c r="J427" s="154"/>
      <c r="K427" s="154"/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</row>
    <row r="428" spans="1:26" ht="15.75" customHeight="1" x14ac:dyDescent="0.2">
      <c r="A428" s="154"/>
      <c r="B428" s="154"/>
      <c r="C428" s="154"/>
      <c r="D428" s="154"/>
      <c r="E428" s="154"/>
      <c r="F428" s="154"/>
      <c r="G428" s="154"/>
      <c r="H428" s="155"/>
      <c r="I428" s="154"/>
      <c r="J428" s="154"/>
      <c r="K428" s="154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</row>
    <row r="429" spans="1:26" ht="15.75" customHeight="1" x14ac:dyDescent="0.2">
      <c r="A429" s="154"/>
      <c r="B429" s="154"/>
      <c r="C429" s="154"/>
      <c r="D429" s="154"/>
      <c r="E429" s="154"/>
      <c r="F429" s="154"/>
      <c r="G429" s="154"/>
      <c r="H429" s="155"/>
      <c r="I429" s="154"/>
      <c r="J429" s="154"/>
      <c r="K429" s="154"/>
      <c r="L429" s="154"/>
      <c r="M429" s="154"/>
      <c r="N429" s="154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  <c r="Z429" s="154"/>
    </row>
    <row r="430" spans="1:26" ht="15.75" customHeight="1" x14ac:dyDescent="0.2">
      <c r="A430" s="154"/>
      <c r="B430" s="154"/>
      <c r="C430" s="154"/>
      <c r="D430" s="154"/>
      <c r="E430" s="154"/>
      <c r="F430" s="154"/>
      <c r="G430" s="154"/>
      <c r="H430" s="155"/>
      <c r="I430" s="154"/>
      <c r="J430" s="154"/>
      <c r="K430" s="154"/>
      <c r="L430" s="154"/>
      <c r="M430" s="154"/>
      <c r="N430" s="154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  <c r="Z430" s="154"/>
    </row>
    <row r="431" spans="1:26" ht="15.75" customHeight="1" x14ac:dyDescent="0.2">
      <c r="A431" s="154"/>
      <c r="B431" s="154"/>
      <c r="C431" s="154"/>
      <c r="D431" s="154"/>
      <c r="E431" s="154"/>
      <c r="F431" s="154"/>
      <c r="G431" s="154"/>
      <c r="H431" s="155"/>
      <c r="I431" s="154"/>
      <c r="J431" s="154"/>
      <c r="K431" s="154"/>
      <c r="L431" s="154"/>
      <c r="M431" s="154"/>
      <c r="N431" s="154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  <c r="Y431" s="154"/>
      <c r="Z431" s="154"/>
    </row>
    <row r="432" spans="1:26" ht="15.75" customHeight="1" x14ac:dyDescent="0.2">
      <c r="A432" s="154"/>
      <c r="B432" s="154"/>
      <c r="C432" s="154"/>
      <c r="D432" s="154"/>
      <c r="E432" s="154"/>
      <c r="F432" s="154"/>
      <c r="G432" s="154"/>
      <c r="H432" s="155"/>
      <c r="I432" s="154"/>
      <c r="J432" s="154"/>
      <c r="K432" s="154"/>
      <c r="L432" s="154"/>
      <c r="M432" s="154"/>
      <c r="N432" s="154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  <c r="Y432" s="154"/>
      <c r="Z432" s="154"/>
    </row>
    <row r="433" spans="1:26" ht="15.75" customHeight="1" x14ac:dyDescent="0.2">
      <c r="A433" s="154"/>
      <c r="B433" s="154"/>
      <c r="C433" s="154"/>
      <c r="D433" s="154"/>
      <c r="E433" s="154"/>
      <c r="F433" s="154"/>
      <c r="G433" s="154"/>
      <c r="H433" s="155"/>
      <c r="I433" s="154"/>
      <c r="J433" s="154"/>
      <c r="K433" s="154"/>
      <c r="L433" s="154"/>
      <c r="M433" s="154"/>
      <c r="N433" s="154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  <c r="Y433" s="154"/>
      <c r="Z433" s="154"/>
    </row>
    <row r="434" spans="1:26" ht="15.75" customHeight="1" x14ac:dyDescent="0.2">
      <c r="A434" s="154"/>
      <c r="B434" s="154"/>
      <c r="C434" s="154"/>
      <c r="D434" s="154"/>
      <c r="E434" s="154"/>
      <c r="F434" s="154"/>
      <c r="G434" s="154"/>
      <c r="H434" s="155"/>
      <c r="I434" s="154"/>
      <c r="J434" s="154"/>
      <c r="K434" s="154"/>
      <c r="L434" s="154"/>
      <c r="M434" s="154"/>
      <c r="N434" s="154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  <c r="Y434" s="154"/>
      <c r="Z434" s="154"/>
    </row>
    <row r="435" spans="1:26" ht="15.75" customHeight="1" x14ac:dyDescent="0.2">
      <c r="A435" s="154"/>
      <c r="B435" s="154"/>
      <c r="C435" s="154"/>
      <c r="D435" s="154"/>
      <c r="E435" s="154"/>
      <c r="F435" s="154"/>
      <c r="G435" s="154"/>
      <c r="H435" s="155"/>
      <c r="I435" s="154"/>
      <c r="J435" s="154"/>
      <c r="K435" s="154"/>
      <c r="L435" s="154"/>
      <c r="M435" s="154"/>
      <c r="N435" s="154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  <c r="Y435" s="154"/>
      <c r="Z435" s="154"/>
    </row>
    <row r="436" spans="1:26" ht="15.75" customHeight="1" x14ac:dyDescent="0.2">
      <c r="A436" s="154"/>
      <c r="B436" s="154"/>
      <c r="C436" s="154"/>
      <c r="D436" s="154"/>
      <c r="E436" s="154"/>
      <c r="F436" s="154"/>
      <c r="G436" s="154"/>
      <c r="H436" s="155"/>
      <c r="I436" s="154"/>
      <c r="J436" s="154"/>
      <c r="K436" s="154"/>
      <c r="L436" s="154"/>
      <c r="M436" s="154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  <c r="Z436" s="154"/>
    </row>
    <row r="437" spans="1:26" ht="15.75" customHeight="1" x14ac:dyDescent="0.2">
      <c r="A437" s="154"/>
      <c r="B437" s="154"/>
      <c r="C437" s="154"/>
      <c r="D437" s="154"/>
      <c r="E437" s="154"/>
      <c r="F437" s="154"/>
      <c r="G437" s="154"/>
      <c r="H437" s="155"/>
      <c r="I437" s="154"/>
      <c r="J437" s="154"/>
      <c r="K437" s="154"/>
      <c r="L437" s="154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  <c r="Z437" s="154"/>
    </row>
    <row r="438" spans="1:26" ht="15.75" customHeight="1" x14ac:dyDescent="0.2">
      <c r="A438" s="154"/>
      <c r="B438" s="154"/>
      <c r="C438" s="154"/>
      <c r="D438" s="154"/>
      <c r="E438" s="154"/>
      <c r="F438" s="154"/>
      <c r="G438" s="154"/>
      <c r="H438" s="155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</row>
    <row r="439" spans="1:26" ht="15.75" customHeight="1" x14ac:dyDescent="0.2">
      <c r="A439" s="154"/>
      <c r="B439" s="154"/>
      <c r="C439" s="154"/>
      <c r="D439" s="154"/>
      <c r="E439" s="154"/>
      <c r="F439" s="154"/>
      <c r="G439" s="154"/>
      <c r="H439" s="155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</row>
    <row r="440" spans="1:26" ht="15.75" customHeight="1" x14ac:dyDescent="0.2">
      <c r="A440" s="154"/>
      <c r="B440" s="154"/>
      <c r="C440" s="154"/>
      <c r="D440" s="154"/>
      <c r="E440" s="154"/>
      <c r="F440" s="154"/>
      <c r="G440" s="154"/>
      <c r="H440" s="155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</row>
    <row r="441" spans="1:26" ht="15.75" customHeight="1" x14ac:dyDescent="0.2">
      <c r="A441" s="154"/>
      <c r="B441" s="154"/>
      <c r="C441" s="154"/>
      <c r="D441" s="154"/>
      <c r="E441" s="154"/>
      <c r="F441" s="154"/>
      <c r="G441" s="154"/>
      <c r="H441" s="155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</row>
    <row r="442" spans="1:26" ht="15.75" customHeight="1" x14ac:dyDescent="0.2">
      <c r="A442" s="154"/>
      <c r="B442" s="154"/>
      <c r="C442" s="154"/>
      <c r="D442" s="154"/>
      <c r="E442" s="154"/>
      <c r="F442" s="154"/>
      <c r="G442" s="154"/>
      <c r="H442" s="155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</row>
    <row r="443" spans="1:26" ht="15.75" customHeight="1" x14ac:dyDescent="0.2">
      <c r="A443" s="154"/>
      <c r="B443" s="154"/>
      <c r="C443" s="154"/>
      <c r="D443" s="154"/>
      <c r="E443" s="154"/>
      <c r="F443" s="154"/>
      <c r="G443" s="154"/>
      <c r="H443" s="155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</row>
    <row r="444" spans="1:26" ht="15.75" customHeight="1" x14ac:dyDescent="0.2">
      <c r="A444" s="154"/>
      <c r="B444" s="154"/>
      <c r="C444" s="154"/>
      <c r="D444" s="154"/>
      <c r="E444" s="154"/>
      <c r="F444" s="154"/>
      <c r="G444" s="154"/>
      <c r="H444" s="155"/>
      <c r="I444" s="154"/>
      <c r="J444" s="154"/>
      <c r="K444" s="154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</row>
    <row r="445" spans="1:26" ht="15.75" customHeight="1" x14ac:dyDescent="0.2">
      <c r="A445" s="154"/>
      <c r="B445" s="154"/>
      <c r="C445" s="154"/>
      <c r="D445" s="154"/>
      <c r="E445" s="154"/>
      <c r="F445" s="154"/>
      <c r="G445" s="154"/>
      <c r="H445" s="155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</row>
    <row r="446" spans="1:26" ht="15.75" customHeight="1" x14ac:dyDescent="0.2">
      <c r="A446" s="154"/>
      <c r="B446" s="154"/>
      <c r="C446" s="154"/>
      <c r="D446" s="154"/>
      <c r="E446" s="154"/>
      <c r="F446" s="154"/>
      <c r="G446" s="154"/>
      <c r="H446" s="155"/>
      <c r="I446" s="154"/>
      <c r="J446" s="154"/>
      <c r="K446" s="154"/>
      <c r="L446" s="154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</row>
    <row r="447" spans="1:26" ht="15.75" customHeight="1" x14ac:dyDescent="0.2">
      <c r="A447" s="154"/>
      <c r="B447" s="154"/>
      <c r="C447" s="154"/>
      <c r="D447" s="154"/>
      <c r="E447" s="154"/>
      <c r="F447" s="154"/>
      <c r="G447" s="154"/>
      <c r="H447" s="155"/>
      <c r="I447" s="154"/>
      <c r="J447" s="154"/>
      <c r="K447" s="154"/>
      <c r="L447" s="154"/>
      <c r="M447" s="154"/>
      <c r="N447" s="154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  <c r="Z447" s="154"/>
    </row>
    <row r="448" spans="1:26" ht="15.75" customHeight="1" x14ac:dyDescent="0.2">
      <c r="A448" s="154"/>
      <c r="B448" s="154"/>
      <c r="C448" s="154"/>
      <c r="D448" s="154"/>
      <c r="E448" s="154"/>
      <c r="F448" s="154"/>
      <c r="G448" s="154"/>
      <c r="H448" s="155"/>
      <c r="I448" s="154"/>
      <c r="J448" s="154"/>
      <c r="K448" s="154"/>
      <c r="L448" s="154"/>
      <c r="M448" s="154"/>
      <c r="N448" s="154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  <c r="Y448" s="154"/>
      <c r="Z448" s="154"/>
    </row>
    <row r="449" spans="1:26" ht="15.75" customHeight="1" x14ac:dyDescent="0.2">
      <c r="A449" s="154"/>
      <c r="B449" s="154"/>
      <c r="C449" s="154"/>
      <c r="D449" s="154"/>
      <c r="E449" s="154"/>
      <c r="F449" s="154"/>
      <c r="G449" s="154"/>
      <c r="H449" s="155"/>
      <c r="I449" s="154"/>
      <c r="J449" s="154"/>
      <c r="K449" s="154"/>
      <c r="L449" s="154"/>
      <c r="M449" s="154"/>
      <c r="N449" s="154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  <c r="Y449" s="154"/>
      <c r="Z449" s="154"/>
    </row>
    <row r="450" spans="1:26" ht="15.75" customHeight="1" x14ac:dyDescent="0.2">
      <c r="A450" s="154"/>
      <c r="B450" s="154"/>
      <c r="C450" s="154"/>
      <c r="D450" s="154"/>
      <c r="E450" s="154"/>
      <c r="F450" s="154"/>
      <c r="G450" s="154"/>
      <c r="H450" s="155"/>
      <c r="I450" s="154"/>
      <c r="J450" s="154"/>
      <c r="K450" s="154"/>
      <c r="L450" s="154"/>
      <c r="M450" s="154"/>
      <c r="N450" s="154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  <c r="Y450" s="154"/>
      <c r="Z450" s="154"/>
    </row>
    <row r="451" spans="1:26" ht="15.75" customHeight="1" x14ac:dyDescent="0.2">
      <c r="A451" s="154"/>
      <c r="B451" s="154"/>
      <c r="C451" s="154"/>
      <c r="D451" s="154"/>
      <c r="E451" s="154"/>
      <c r="F451" s="154"/>
      <c r="G451" s="154"/>
      <c r="H451" s="155"/>
      <c r="I451" s="154"/>
      <c r="J451" s="154"/>
      <c r="K451" s="154"/>
      <c r="L451" s="154"/>
      <c r="M451" s="154"/>
      <c r="N451" s="154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  <c r="Y451" s="154"/>
      <c r="Z451" s="154"/>
    </row>
    <row r="452" spans="1:26" ht="15.75" customHeight="1" x14ac:dyDescent="0.2">
      <c r="A452" s="154"/>
      <c r="B452" s="154"/>
      <c r="C452" s="154"/>
      <c r="D452" s="154"/>
      <c r="E452" s="154"/>
      <c r="F452" s="154"/>
      <c r="G452" s="154"/>
      <c r="H452" s="155"/>
      <c r="I452" s="154"/>
      <c r="J452" s="154"/>
      <c r="K452" s="154"/>
      <c r="L452" s="154"/>
      <c r="M452" s="154"/>
      <c r="N452" s="154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  <c r="Y452" s="154"/>
      <c r="Z452" s="154"/>
    </row>
    <row r="453" spans="1:26" ht="15.75" customHeight="1" x14ac:dyDescent="0.2">
      <c r="A453" s="154"/>
      <c r="B453" s="154"/>
      <c r="C453" s="154"/>
      <c r="D453" s="154"/>
      <c r="E453" s="154"/>
      <c r="F453" s="154"/>
      <c r="G453" s="154"/>
      <c r="H453" s="155"/>
      <c r="I453" s="154"/>
      <c r="J453" s="154"/>
      <c r="K453" s="154"/>
      <c r="L453" s="154"/>
      <c r="M453" s="154"/>
      <c r="N453" s="154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  <c r="Y453" s="154"/>
      <c r="Z453" s="154"/>
    </row>
    <row r="454" spans="1:26" ht="15.75" customHeight="1" x14ac:dyDescent="0.2">
      <c r="A454" s="154"/>
      <c r="B454" s="154"/>
      <c r="C454" s="154"/>
      <c r="D454" s="154"/>
      <c r="E454" s="154"/>
      <c r="F454" s="154"/>
      <c r="G454" s="154"/>
      <c r="H454" s="155"/>
      <c r="I454" s="154"/>
      <c r="J454" s="154"/>
      <c r="K454" s="154"/>
      <c r="L454" s="154"/>
      <c r="M454" s="154"/>
      <c r="N454" s="154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4"/>
      <c r="Z454" s="154"/>
    </row>
    <row r="455" spans="1:26" ht="15.75" customHeight="1" x14ac:dyDescent="0.2">
      <c r="A455" s="154"/>
      <c r="B455" s="154"/>
      <c r="C455" s="154"/>
      <c r="D455" s="154"/>
      <c r="E455" s="154"/>
      <c r="F455" s="154"/>
      <c r="G455" s="154"/>
      <c r="H455" s="155"/>
      <c r="I455" s="154"/>
      <c r="J455" s="154"/>
      <c r="K455" s="154"/>
      <c r="L455" s="154"/>
      <c r="M455" s="154"/>
      <c r="N455" s="154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  <c r="Y455" s="154"/>
      <c r="Z455" s="154"/>
    </row>
    <row r="456" spans="1:26" ht="15.75" customHeight="1" x14ac:dyDescent="0.2">
      <c r="A456" s="154"/>
      <c r="B456" s="154"/>
      <c r="C456" s="154"/>
      <c r="D456" s="154"/>
      <c r="E456" s="154"/>
      <c r="F456" s="154"/>
      <c r="G456" s="154"/>
      <c r="H456" s="155"/>
      <c r="I456" s="154"/>
      <c r="J456" s="154"/>
      <c r="K456" s="154"/>
      <c r="L456" s="154"/>
      <c r="M456" s="154"/>
      <c r="N456" s="154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  <c r="Y456" s="154"/>
      <c r="Z456" s="154"/>
    </row>
    <row r="457" spans="1:26" ht="15.75" customHeight="1" x14ac:dyDescent="0.2">
      <c r="A457" s="154"/>
      <c r="B457" s="154"/>
      <c r="C457" s="154"/>
      <c r="D457" s="154"/>
      <c r="E457" s="154"/>
      <c r="F457" s="154"/>
      <c r="G457" s="154"/>
      <c r="H457" s="155"/>
      <c r="I457" s="154"/>
      <c r="J457" s="154"/>
      <c r="K457" s="154"/>
      <c r="L457" s="154"/>
      <c r="M457" s="154"/>
      <c r="N457" s="154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  <c r="Y457" s="154"/>
      <c r="Z457" s="154"/>
    </row>
    <row r="458" spans="1:26" ht="15.75" customHeight="1" x14ac:dyDescent="0.2">
      <c r="A458" s="154"/>
      <c r="B458" s="154"/>
      <c r="C458" s="154"/>
      <c r="D458" s="154"/>
      <c r="E458" s="154"/>
      <c r="F458" s="154"/>
      <c r="G458" s="154"/>
      <c r="H458" s="155"/>
      <c r="I458" s="154"/>
      <c r="J458" s="154"/>
      <c r="K458" s="154"/>
      <c r="L458" s="154"/>
      <c r="M458" s="154"/>
      <c r="N458" s="154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  <c r="Y458" s="154"/>
      <c r="Z458" s="154"/>
    </row>
    <row r="459" spans="1:26" ht="15.75" customHeight="1" x14ac:dyDescent="0.2">
      <c r="A459" s="154"/>
      <c r="B459" s="154"/>
      <c r="C459" s="154"/>
      <c r="D459" s="154"/>
      <c r="E459" s="154"/>
      <c r="F459" s="154"/>
      <c r="G459" s="154"/>
      <c r="H459" s="155"/>
      <c r="I459" s="154"/>
      <c r="J459" s="154"/>
      <c r="K459" s="154"/>
      <c r="L459" s="154"/>
      <c r="M459" s="154"/>
      <c r="N459" s="154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  <c r="Y459" s="154"/>
      <c r="Z459" s="154"/>
    </row>
    <row r="460" spans="1:26" ht="15.75" customHeight="1" x14ac:dyDescent="0.2">
      <c r="A460" s="154"/>
      <c r="B460" s="154"/>
      <c r="C460" s="154"/>
      <c r="D460" s="154"/>
      <c r="E460" s="154"/>
      <c r="F460" s="154"/>
      <c r="G460" s="154"/>
      <c r="H460" s="155"/>
      <c r="I460" s="154"/>
      <c r="J460" s="154"/>
      <c r="K460" s="154"/>
      <c r="L460" s="154"/>
      <c r="M460" s="154"/>
      <c r="N460" s="154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  <c r="Y460" s="154"/>
      <c r="Z460" s="154"/>
    </row>
    <row r="461" spans="1:26" ht="15.75" customHeight="1" x14ac:dyDescent="0.2">
      <c r="A461" s="154"/>
      <c r="B461" s="154"/>
      <c r="C461" s="154"/>
      <c r="D461" s="154"/>
      <c r="E461" s="154"/>
      <c r="F461" s="154"/>
      <c r="G461" s="154"/>
      <c r="H461" s="155"/>
      <c r="I461" s="154"/>
      <c r="J461" s="154"/>
      <c r="K461" s="154"/>
      <c r="L461" s="154"/>
      <c r="M461" s="154"/>
      <c r="N461" s="154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  <c r="Y461" s="154"/>
      <c r="Z461" s="154"/>
    </row>
    <row r="462" spans="1:26" ht="15.75" customHeight="1" x14ac:dyDescent="0.2">
      <c r="A462" s="154"/>
      <c r="B462" s="154"/>
      <c r="C462" s="154"/>
      <c r="D462" s="154"/>
      <c r="E462" s="154"/>
      <c r="F462" s="154"/>
      <c r="G462" s="154"/>
      <c r="H462" s="155"/>
      <c r="I462" s="154"/>
      <c r="J462" s="154"/>
      <c r="K462" s="154"/>
      <c r="L462" s="154"/>
      <c r="M462" s="154"/>
      <c r="N462" s="154"/>
      <c r="O462" s="154"/>
      <c r="P462" s="154"/>
      <c r="Q462" s="154"/>
      <c r="R462" s="154"/>
      <c r="S462" s="154"/>
      <c r="T462" s="154"/>
      <c r="U462" s="154"/>
      <c r="V462" s="154"/>
      <c r="W462" s="154"/>
      <c r="X462" s="154"/>
      <c r="Y462" s="154"/>
      <c r="Z462" s="154"/>
    </row>
    <row r="463" spans="1:26" ht="15.75" customHeight="1" x14ac:dyDescent="0.2">
      <c r="A463" s="154"/>
      <c r="B463" s="154"/>
      <c r="C463" s="154"/>
      <c r="D463" s="154"/>
      <c r="E463" s="154"/>
      <c r="F463" s="154"/>
      <c r="G463" s="154"/>
      <c r="H463" s="155"/>
      <c r="I463" s="154"/>
      <c r="J463" s="154"/>
      <c r="K463" s="154"/>
      <c r="L463" s="154"/>
      <c r="M463" s="154"/>
      <c r="N463" s="154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  <c r="Y463" s="154"/>
      <c r="Z463" s="154"/>
    </row>
    <row r="464" spans="1:26" ht="15.75" customHeight="1" x14ac:dyDescent="0.2">
      <c r="A464" s="154"/>
      <c r="B464" s="154"/>
      <c r="C464" s="154"/>
      <c r="D464" s="154"/>
      <c r="E464" s="154"/>
      <c r="F464" s="154"/>
      <c r="G464" s="154"/>
      <c r="H464" s="155"/>
      <c r="I464" s="154"/>
      <c r="J464" s="154"/>
      <c r="K464" s="154"/>
      <c r="L464" s="154"/>
      <c r="M464" s="154"/>
      <c r="N464" s="154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  <c r="Z464" s="154"/>
    </row>
    <row r="465" spans="1:26" ht="15.75" customHeight="1" x14ac:dyDescent="0.2">
      <c r="A465" s="154"/>
      <c r="B465" s="154"/>
      <c r="C465" s="154"/>
      <c r="D465" s="154"/>
      <c r="E465" s="154"/>
      <c r="F465" s="154"/>
      <c r="G465" s="154"/>
      <c r="H465" s="155"/>
      <c r="I465" s="154"/>
      <c r="J465" s="154"/>
      <c r="K465" s="154"/>
      <c r="L465" s="154"/>
      <c r="M465" s="154"/>
      <c r="N465" s="154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  <c r="Y465" s="154"/>
      <c r="Z465" s="154"/>
    </row>
    <row r="466" spans="1:26" ht="15.75" customHeight="1" x14ac:dyDescent="0.2">
      <c r="A466" s="154"/>
      <c r="B466" s="154"/>
      <c r="C466" s="154"/>
      <c r="D466" s="154"/>
      <c r="E466" s="154"/>
      <c r="F466" s="154"/>
      <c r="G466" s="154"/>
      <c r="H466" s="155"/>
      <c r="I466" s="154"/>
      <c r="J466" s="154"/>
      <c r="K466" s="154"/>
      <c r="L466" s="154"/>
      <c r="M466" s="154"/>
      <c r="N466" s="154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  <c r="Y466" s="154"/>
      <c r="Z466" s="154"/>
    </row>
    <row r="467" spans="1:26" ht="15.75" customHeight="1" x14ac:dyDescent="0.2">
      <c r="A467" s="154"/>
      <c r="B467" s="154"/>
      <c r="C467" s="154"/>
      <c r="D467" s="154"/>
      <c r="E467" s="154"/>
      <c r="F467" s="154"/>
      <c r="G467" s="154"/>
      <c r="H467" s="155"/>
      <c r="I467" s="154"/>
      <c r="J467" s="154"/>
      <c r="K467" s="154"/>
      <c r="L467" s="154"/>
      <c r="M467" s="154"/>
      <c r="N467" s="154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  <c r="Y467" s="154"/>
      <c r="Z467" s="154"/>
    </row>
    <row r="468" spans="1:26" ht="15.75" customHeight="1" x14ac:dyDescent="0.2">
      <c r="A468" s="154"/>
      <c r="B468" s="154"/>
      <c r="C468" s="154"/>
      <c r="D468" s="154"/>
      <c r="E468" s="154"/>
      <c r="F468" s="154"/>
      <c r="G468" s="154"/>
      <c r="H468" s="155"/>
      <c r="I468" s="154"/>
      <c r="J468" s="154"/>
      <c r="K468" s="154"/>
      <c r="L468" s="154"/>
      <c r="M468" s="154"/>
      <c r="N468" s="154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  <c r="Y468" s="154"/>
      <c r="Z468" s="154"/>
    </row>
    <row r="469" spans="1:26" ht="15.75" customHeight="1" x14ac:dyDescent="0.2">
      <c r="A469" s="154"/>
      <c r="B469" s="154"/>
      <c r="C469" s="154"/>
      <c r="D469" s="154"/>
      <c r="E469" s="154"/>
      <c r="F469" s="154"/>
      <c r="G469" s="154"/>
      <c r="H469" s="155"/>
      <c r="I469" s="154"/>
      <c r="J469" s="154"/>
      <c r="K469" s="154"/>
      <c r="L469" s="154"/>
      <c r="M469" s="154"/>
      <c r="N469" s="154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  <c r="Y469" s="154"/>
      <c r="Z469" s="154"/>
    </row>
    <row r="470" spans="1:26" ht="15.75" customHeight="1" x14ac:dyDescent="0.2">
      <c r="A470" s="154"/>
      <c r="B470" s="154"/>
      <c r="C470" s="154"/>
      <c r="D470" s="154"/>
      <c r="E470" s="154"/>
      <c r="F470" s="154"/>
      <c r="G470" s="154"/>
      <c r="H470" s="155"/>
      <c r="I470" s="154"/>
      <c r="J470" s="154"/>
      <c r="K470" s="154"/>
      <c r="L470" s="154"/>
      <c r="M470" s="154"/>
      <c r="N470" s="154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  <c r="Y470" s="154"/>
      <c r="Z470" s="154"/>
    </row>
    <row r="471" spans="1:26" ht="15.75" customHeight="1" x14ac:dyDescent="0.2">
      <c r="A471" s="154"/>
      <c r="B471" s="154"/>
      <c r="C471" s="154"/>
      <c r="D471" s="154"/>
      <c r="E471" s="154"/>
      <c r="F471" s="154"/>
      <c r="G471" s="154"/>
      <c r="H471" s="155"/>
      <c r="I471" s="154"/>
      <c r="J471" s="154"/>
      <c r="K471" s="154"/>
      <c r="L471" s="154"/>
      <c r="M471" s="154"/>
      <c r="N471" s="154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  <c r="Z471" s="154"/>
    </row>
    <row r="472" spans="1:26" ht="15.75" customHeight="1" x14ac:dyDescent="0.2">
      <c r="A472" s="154"/>
      <c r="B472" s="154"/>
      <c r="C472" s="154"/>
      <c r="D472" s="154"/>
      <c r="E472" s="154"/>
      <c r="F472" s="154"/>
      <c r="G472" s="154"/>
      <c r="H472" s="155"/>
      <c r="I472" s="154"/>
      <c r="J472" s="154"/>
      <c r="K472" s="154"/>
      <c r="L472" s="154"/>
      <c r="M472" s="154"/>
      <c r="N472" s="154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  <c r="Z472" s="154"/>
    </row>
    <row r="473" spans="1:26" ht="15.75" customHeight="1" x14ac:dyDescent="0.2">
      <c r="A473" s="154"/>
      <c r="B473" s="154"/>
      <c r="C473" s="154"/>
      <c r="D473" s="154"/>
      <c r="E473" s="154"/>
      <c r="F473" s="154"/>
      <c r="G473" s="154"/>
      <c r="H473" s="155"/>
      <c r="I473" s="154"/>
      <c r="J473" s="154"/>
      <c r="K473" s="154"/>
      <c r="L473" s="154"/>
      <c r="M473" s="154"/>
      <c r="N473" s="154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  <c r="Z473" s="154"/>
    </row>
    <row r="474" spans="1:26" ht="15.75" customHeight="1" x14ac:dyDescent="0.2">
      <c r="A474" s="154"/>
      <c r="B474" s="154"/>
      <c r="C474" s="154"/>
      <c r="D474" s="154"/>
      <c r="E474" s="154"/>
      <c r="F474" s="154"/>
      <c r="G474" s="154"/>
      <c r="H474" s="155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</row>
    <row r="475" spans="1:26" ht="15.75" customHeight="1" x14ac:dyDescent="0.2">
      <c r="A475" s="154"/>
      <c r="B475" s="154"/>
      <c r="C475" s="154"/>
      <c r="D475" s="154"/>
      <c r="E475" s="154"/>
      <c r="F475" s="154"/>
      <c r="G475" s="154"/>
      <c r="H475" s="155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</row>
    <row r="476" spans="1:26" ht="15.75" customHeight="1" x14ac:dyDescent="0.2">
      <c r="A476" s="154"/>
      <c r="B476" s="154"/>
      <c r="C476" s="154"/>
      <c r="D476" s="154"/>
      <c r="E476" s="154"/>
      <c r="F476" s="154"/>
      <c r="G476" s="154"/>
      <c r="H476" s="155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</row>
    <row r="477" spans="1:26" ht="15.75" customHeight="1" x14ac:dyDescent="0.2">
      <c r="A477" s="154"/>
      <c r="B477" s="154"/>
      <c r="C477" s="154"/>
      <c r="D477" s="154"/>
      <c r="E477" s="154"/>
      <c r="F477" s="154"/>
      <c r="G477" s="154"/>
      <c r="H477" s="155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</row>
    <row r="478" spans="1:26" ht="15.75" customHeight="1" x14ac:dyDescent="0.2">
      <c r="A478" s="154"/>
      <c r="B478" s="154"/>
      <c r="C478" s="154"/>
      <c r="D478" s="154"/>
      <c r="E478" s="154"/>
      <c r="F478" s="154"/>
      <c r="G478" s="154"/>
      <c r="H478" s="155"/>
      <c r="I478" s="154"/>
      <c r="J478" s="154"/>
      <c r="K478" s="154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</row>
    <row r="479" spans="1:26" ht="15.75" customHeight="1" x14ac:dyDescent="0.2">
      <c r="A479" s="154"/>
      <c r="B479" s="154"/>
      <c r="C479" s="154"/>
      <c r="D479" s="154"/>
      <c r="E479" s="154"/>
      <c r="F479" s="154"/>
      <c r="G479" s="154"/>
      <c r="H479" s="155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</row>
    <row r="480" spans="1:26" ht="15.75" customHeight="1" x14ac:dyDescent="0.2">
      <c r="A480" s="154"/>
      <c r="B480" s="154"/>
      <c r="C480" s="154"/>
      <c r="D480" s="154"/>
      <c r="E480" s="154"/>
      <c r="F480" s="154"/>
      <c r="G480" s="154"/>
      <c r="H480" s="155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</row>
    <row r="481" spans="1:26" ht="15.75" customHeight="1" x14ac:dyDescent="0.2">
      <c r="A481" s="154"/>
      <c r="B481" s="154"/>
      <c r="C481" s="154"/>
      <c r="D481" s="154"/>
      <c r="E481" s="154"/>
      <c r="F481" s="154"/>
      <c r="G481" s="154"/>
      <c r="H481" s="155"/>
      <c r="I481" s="154"/>
      <c r="J481" s="154"/>
      <c r="K481" s="154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</row>
    <row r="482" spans="1:26" ht="15.75" customHeight="1" x14ac:dyDescent="0.2">
      <c r="A482" s="154"/>
      <c r="B482" s="154"/>
      <c r="C482" s="154"/>
      <c r="D482" s="154"/>
      <c r="E482" s="154"/>
      <c r="F482" s="154"/>
      <c r="G482" s="154"/>
      <c r="H482" s="155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</row>
    <row r="483" spans="1:26" ht="15.75" customHeight="1" x14ac:dyDescent="0.2">
      <c r="A483" s="154"/>
      <c r="B483" s="154"/>
      <c r="C483" s="154"/>
      <c r="D483" s="154"/>
      <c r="E483" s="154"/>
      <c r="F483" s="154"/>
      <c r="G483" s="154"/>
      <c r="H483" s="155"/>
      <c r="I483" s="154"/>
      <c r="J483" s="154"/>
      <c r="K483" s="154"/>
      <c r="L483" s="154"/>
      <c r="M483" s="154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  <c r="Z483" s="154"/>
    </row>
    <row r="484" spans="1:26" ht="15.75" customHeight="1" x14ac:dyDescent="0.2">
      <c r="A484" s="154"/>
      <c r="B484" s="154"/>
      <c r="C484" s="154"/>
      <c r="D484" s="154"/>
      <c r="E484" s="154"/>
      <c r="F484" s="154"/>
      <c r="G484" s="154"/>
      <c r="H484" s="155"/>
      <c r="I484" s="154"/>
      <c r="J484" s="154"/>
      <c r="K484" s="154"/>
      <c r="L484" s="154"/>
      <c r="M484" s="154"/>
      <c r="N484" s="154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  <c r="Y484" s="154"/>
      <c r="Z484" s="154"/>
    </row>
    <row r="485" spans="1:26" ht="15.75" customHeight="1" x14ac:dyDescent="0.2">
      <c r="A485" s="154"/>
      <c r="B485" s="154"/>
      <c r="C485" s="154"/>
      <c r="D485" s="154"/>
      <c r="E485" s="154"/>
      <c r="F485" s="154"/>
      <c r="G485" s="154"/>
      <c r="H485" s="155"/>
      <c r="I485" s="154"/>
      <c r="J485" s="154"/>
      <c r="K485" s="154"/>
      <c r="L485" s="154"/>
      <c r="M485" s="154"/>
      <c r="N485" s="154"/>
      <c r="O485" s="154"/>
      <c r="P485" s="154"/>
      <c r="Q485" s="154"/>
      <c r="R485" s="154"/>
      <c r="S485" s="154"/>
      <c r="T485" s="154"/>
      <c r="U485" s="154"/>
      <c r="V485" s="154"/>
      <c r="W485" s="154"/>
      <c r="X485" s="154"/>
      <c r="Y485" s="154"/>
      <c r="Z485" s="154"/>
    </row>
    <row r="486" spans="1:26" ht="15.75" customHeight="1" x14ac:dyDescent="0.2">
      <c r="A486" s="154"/>
      <c r="B486" s="154"/>
      <c r="C486" s="154"/>
      <c r="D486" s="154"/>
      <c r="E486" s="154"/>
      <c r="F486" s="154"/>
      <c r="G486" s="154"/>
      <c r="H486" s="155"/>
      <c r="I486" s="154"/>
      <c r="J486" s="154"/>
      <c r="K486" s="154"/>
      <c r="L486" s="154"/>
      <c r="M486" s="154"/>
      <c r="N486" s="154"/>
      <c r="O486" s="154"/>
      <c r="P486" s="154"/>
      <c r="Q486" s="154"/>
      <c r="R486" s="154"/>
      <c r="S486" s="154"/>
      <c r="T486" s="154"/>
      <c r="U486" s="154"/>
      <c r="V486" s="154"/>
      <c r="W486" s="154"/>
      <c r="X486" s="154"/>
      <c r="Y486" s="154"/>
      <c r="Z486" s="154"/>
    </row>
    <row r="487" spans="1:26" ht="15.75" customHeight="1" x14ac:dyDescent="0.2">
      <c r="A487" s="154"/>
      <c r="B487" s="154"/>
      <c r="C487" s="154"/>
      <c r="D487" s="154"/>
      <c r="E487" s="154"/>
      <c r="F487" s="154"/>
      <c r="G487" s="154"/>
      <c r="H487" s="155"/>
      <c r="I487" s="154"/>
      <c r="J487" s="154"/>
      <c r="K487" s="154"/>
      <c r="L487" s="154"/>
      <c r="M487" s="154"/>
      <c r="N487" s="154"/>
      <c r="O487" s="154"/>
      <c r="P487" s="154"/>
      <c r="Q487" s="154"/>
      <c r="R487" s="154"/>
      <c r="S487" s="154"/>
      <c r="T487" s="154"/>
      <c r="U487" s="154"/>
      <c r="V487" s="154"/>
      <c r="W487" s="154"/>
      <c r="X487" s="154"/>
      <c r="Y487" s="154"/>
      <c r="Z487" s="154"/>
    </row>
    <row r="488" spans="1:26" ht="15.75" customHeight="1" x14ac:dyDescent="0.2">
      <c r="A488" s="154"/>
      <c r="B488" s="154"/>
      <c r="C488" s="154"/>
      <c r="D488" s="154"/>
      <c r="E488" s="154"/>
      <c r="F488" s="154"/>
      <c r="G488" s="154"/>
      <c r="H488" s="155"/>
      <c r="I488" s="154"/>
      <c r="J488" s="154"/>
      <c r="K488" s="154"/>
      <c r="L488" s="154"/>
      <c r="M488" s="154"/>
      <c r="N488" s="154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  <c r="Y488" s="154"/>
      <c r="Z488" s="154"/>
    </row>
    <row r="489" spans="1:26" ht="15.75" customHeight="1" x14ac:dyDescent="0.2">
      <c r="A489" s="154"/>
      <c r="B489" s="154"/>
      <c r="C489" s="154"/>
      <c r="D489" s="154"/>
      <c r="E489" s="154"/>
      <c r="F489" s="154"/>
      <c r="G489" s="154"/>
      <c r="H489" s="155"/>
      <c r="I489" s="154"/>
      <c r="J489" s="154"/>
      <c r="K489" s="154"/>
      <c r="L489" s="154"/>
      <c r="M489" s="154"/>
      <c r="N489" s="154"/>
      <c r="O489" s="154"/>
      <c r="P489" s="154"/>
      <c r="Q489" s="154"/>
      <c r="R489" s="154"/>
      <c r="S489" s="154"/>
      <c r="T489" s="154"/>
      <c r="U489" s="154"/>
      <c r="V489" s="154"/>
      <c r="W489" s="154"/>
      <c r="X489" s="154"/>
      <c r="Y489" s="154"/>
      <c r="Z489" s="154"/>
    </row>
    <row r="490" spans="1:26" ht="15.75" customHeight="1" x14ac:dyDescent="0.2">
      <c r="A490" s="154"/>
      <c r="B490" s="154"/>
      <c r="C490" s="154"/>
      <c r="D490" s="154"/>
      <c r="E490" s="154"/>
      <c r="F490" s="154"/>
      <c r="G490" s="154"/>
      <c r="H490" s="155"/>
      <c r="I490" s="154"/>
      <c r="J490" s="154"/>
      <c r="K490" s="154"/>
      <c r="L490" s="154"/>
      <c r="M490" s="154"/>
      <c r="N490" s="154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  <c r="Y490" s="154"/>
      <c r="Z490" s="154"/>
    </row>
    <row r="491" spans="1:26" ht="15.75" customHeight="1" x14ac:dyDescent="0.2">
      <c r="A491" s="154"/>
      <c r="B491" s="154"/>
      <c r="C491" s="154"/>
      <c r="D491" s="154"/>
      <c r="E491" s="154"/>
      <c r="F491" s="154"/>
      <c r="G491" s="154"/>
      <c r="H491" s="155"/>
      <c r="I491" s="154"/>
      <c r="J491" s="154"/>
      <c r="K491" s="154"/>
      <c r="L491" s="154"/>
      <c r="M491" s="154"/>
      <c r="N491" s="154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  <c r="Y491" s="154"/>
      <c r="Z491" s="154"/>
    </row>
    <row r="492" spans="1:26" ht="15.75" customHeight="1" x14ac:dyDescent="0.2">
      <c r="A492" s="154"/>
      <c r="B492" s="154"/>
      <c r="C492" s="154"/>
      <c r="D492" s="154"/>
      <c r="E492" s="154"/>
      <c r="F492" s="154"/>
      <c r="G492" s="154"/>
      <c r="H492" s="155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</row>
    <row r="493" spans="1:26" ht="15.75" customHeight="1" x14ac:dyDescent="0.2">
      <c r="A493" s="154"/>
      <c r="B493" s="154"/>
      <c r="C493" s="154"/>
      <c r="D493" s="154"/>
      <c r="E493" s="154"/>
      <c r="F493" s="154"/>
      <c r="G493" s="154"/>
      <c r="H493" s="155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</row>
    <row r="494" spans="1:26" ht="15.75" customHeight="1" x14ac:dyDescent="0.2">
      <c r="A494" s="154"/>
      <c r="B494" s="154"/>
      <c r="C494" s="154"/>
      <c r="D494" s="154"/>
      <c r="E494" s="154"/>
      <c r="F494" s="154"/>
      <c r="G494" s="154"/>
      <c r="H494" s="155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</row>
    <row r="495" spans="1:26" ht="15.75" customHeight="1" x14ac:dyDescent="0.2">
      <c r="A495" s="154"/>
      <c r="B495" s="154"/>
      <c r="C495" s="154"/>
      <c r="D495" s="154"/>
      <c r="E495" s="154"/>
      <c r="F495" s="154"/>
      <c r="G495" s="154"/>
      <c r="H495" s="155"/>
      <c r="I495" s="154"/>
      <c r="J495" s="154"/>
      <c r="K495" s="154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</row>
    <row r="496" spans="1:26" ht="15.75" customHeight="1" x14ac:dyDescent="0.2">
      <c r="A496" s="154"/>
      <c r="B496" s="154"/>
      <c r="C496" s="154"/>
      <c r="D496" s="154"/>
      <c r="E496" s="154"/>
      <c r="F496" s="154"/>
      <c r="G496" s="154"/>
      <c r="H496" s="155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</row>
    <row r="497" spans="1:26" ht="15.75" customHeight="1" x14ac:dyDescent="0.2">
      <c r="A497" s="154"/>
      <c r="B497" s="154"/>
      <c r="C497" s="154"/>
      <c r="D497" s="154"/>
      <c r="E497" s="154"/>
      <c r="F497" s="154"/>
      <c r="G497" s="154"/>
      <c r="H497" s="155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</row>
    <row r="498" spans="1:26" ht="15.75" customHeight="1" x14ac:dyDescent="0.2">
      <c r="A498" s="154"/>
      <c r="B498" s="154"/>
      <c r="C498" s="154"/>
      <c r="D498" s="154"/>
      <c r="E498" s="154"/>
      <c r="F498" s="154"/>
      <c r="G498" s="154"/>
      <c r="H498" s="155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</row>
    <row r="499" spans="1:26" ht="15.75" customHeight="1" x14ac:dyDescent="0.2">
      <c r="A499" s="154"/>
      <c r="B499" s="154"/>
      <c r="C499" s="154"/>
      <c r="D499" s="154"/>
      <c r="E499" s="154"/>
      <c r="F499" s="154"/>
      <c r="G499" s="154"/>
      <c r="H499" s="155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</row>
    <row r="500" spans="1:26" ht="15.75" customHeight="1" x14ac:dyDescent="0.2">
      <c r="A500" s="154"/>
      <c r="B500" s="154"/>
      <c r="C500" s="154"/>
      <c r="D500" s="154"/>
      <c r="E500" s="154"/>
      <c r="F500" s="154"/>
      <c r="G500" s="154"/>
      <c r="H500" s="155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</row>
    <row r="501" spans="1:26" ht="15.75" customHeight="1" x14ac:dyDescent="0.2">
      <c r="A501" s="154"/>
      <c r="B501" s="154"/>
      <c r="C501" s="154"/>
      <c r="D501" s="154"/>
      <c r="E501" s="154"/>
      <c r="F501" s="154"/>
      <c r="G501" s="154"/>
      <c r="H501" s="155"/>
      <c r="I501" s="154"/>
      <c r="J501" s="154"/>
      <c r="K501" s="154"/>
      <c r="L501" s="154"/>
      <c r="M501" s="154"/>
      <c r="N501" s="154"/>
      <c r="O501" s="154"/>
      <c r="P501" s="154"/>
      <c r="Q501" s="154"/>
      <c r="R501" s="154"/>
      <c r="S501" s="154"/>
      <c r="T501" s="154"/>
      <c r="U501" s="154"/>
      <c r="V501" s="154"/>
      <c r="W501" s="154"/>
      <c r="X501" s="154"/>
      <c r="Y501" s="154"/>
      <c r="Z501" s="154"/>
    </row>
    <row r="502" spans="1:26" ht="15.75" customHeight="1" x14ac:dyDescent="0.2">
      <c r="A502" s="154"/>
      <c r="B502" s="154"/>
      <c r="C502" s="154"/>
      <c r="D502" s="154"/>
      <c r="E502" s="154"/>
      <c r="F502" s="154"/>
      <c r="G502" s="154"/>
      <c r="H502" s="155"/>
      <c r="I502" s="154"/>
      <c r="J502" s="154"/>
      <c r="K502" s="154"/>
      <c r="L502" s="154"/>
      <c r="M502" s="154"/>
      <c r="N502" s="154"/>
      <c r="O502" s="154"/>
      <c r="P502" s="154"/>
      <c r="Q502" s="154"/>
      <c r="R502" s="154"/>
      <c r="S502" s="154"/>
      <c r="T502" s="154"/>
      <c r="U502" s="154"/>
      <c r="V502" s="154"/>
      <c r="W502" s="154"/>
      <c r="X502" s="154"/>
      <c r="Y502" s="154"/>
      <c r="Z502" s="154"/>
    </row>
    <row r="503" spans="1:26" ht="15.75" customHeight="1" x14ac:dyDescent="0.2">
      <c r="A503" s="154"/>
      <c r="B503" s="154"/>
      <c r="C503" s="154"/>
      <c r="D503" s="154"/>
      <c r="E503" s="154"/>
      <c r="F503" s="154"/>
      <c r="G503" s="154"/>
      <c r="H503" s="155"/>
      <c r="I503" s="154"/>
      <c r="J503" s="154"/>
      <c r="K503" s="154"/>
      <c r="L503" s="154"/>
      <c r="M503" s="154"/>
      <c r="N503" s="154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  <c r="Y503" s="154"/>
      <c r="Z503" s="154"/>
    </row>
    <row r="504" spans="1:26" ht="15.75" customHeight="1" x14ac:dyDescent="0.2">
      <c r="A504" s="154"/>
      <c r="B504" s="154"/>
      <c r="C504" s="154"/>
      <c r="D504" s="154"/>
      <c r="E504" s="154"/>
      <c r="F504" s="154"/>
      <c r="G504" s="154"/>
      <c r="H504" s="155"/>
      <c r="I504" s="154"/>
      <c r="J504" s="154"/>
      <c r="K504" s="154"/>
      <c r="L504" s="154"/>
      <c r="M504" s="154"/>
      <c r="N504" s="154"/>
      <c r="O504" s="154"/>
      <c r="P504" s="154"/>
      <c r="Q504" s="154"/>
      <c r="R504" s="154"/>
      <c r="S504" s="154"/>
      <c r="T504" s="154"/>
      <c r="U504" s="154"/>
      <c r="V504" s="154"/>
      <c r="W504" s="154"/>
      <c r="X504" s="154"/>
      <c r="Y504" s="154"/>
      <c r="Z504" s="154"/>
    </row>
    <row r="505" spans="1:26" ht="15.75" customHeight="1" x14ac:dyDescent="0.2">
      <c r="A505" s="154"/>
      <c r="B505" s="154"/>
      <c r="C505" s="154"/>
      <c r="D505" s="154"/>
      <c r="E505" s="154"/>
      <c r="F505" s="154"/>
      <c r="G505" s="154"/>
      <c r="H505" s="155"/>
      <c r="I505" s="154"/>
      <c r="J505" s="154"/>
      <c r="K505" s="154"/>
      <c r="L505" s="154"/>
      <c r="M505" s="154"/>
      <c r="N505" s="154"/>
      <c r="O505" s="154"/>
      <c r="P505" s="154"/>
      <c r="Q505" s="154"/>
      <c r="R505" s="154"/>
      <c r="S505" s="154"/>
      <c r="T505" s="154"/>
      <c r="U505" s="154"/>
      <c r="V505" s="154"/>
      <c r="W505" s="154"/>
      <c r="X505" s="154"/>
      <c r="Y505" s="154"/>
      <c r="Z505" s="154"/>
    </row>
    <row r="506" spans="1:26" ht="15.75" customHeight="1" x14ac:dyDescent="0.2">
      <c r="A506" s="154"/>
      <c r="B506" s="154"/>
      <c r="C506" s="154"/>
      <c r="D506" s="154"/>
      <c r="E506" s="154"/>
      <c r="F506" s="154"/>
      <c r="G506" s="154"/>
      <c r="H506" s="155"/>
      <c r="I506" s="154"/>
      <c r="J506" s="154"/>
      <c r="K506" s="154"/>
      <c r="L506" s="154"/>
      <c r="M506" s="154"/>
      <c r="N506" s="154"/>
      <c r="O506" s="154"/>
      <c r="P506" s="154"/>
      <c r="Q506" s="154"/>
      <c r="R506" s="154"/>
      <c r="S506" s="154"/>
      <c r="T506" s="154"/>
      <c r="U506" s="154"/>
      <c r="V506" s="154"/>
      <c r="W506" s="154"/>
      <c r="X506" s="154"/>
      <c r="Y506" s="154"/>
      <c r="Z506" s="154"/>
    </row>
    <row r="507" spans="1:26" ht="15.75" customHeight="1" x14ac:dyDescent="0.2">
      <c r="A507" s="154"/>
      <c r="B507" s="154"/>
      <c r="C507" s="154"/>
      <c r="D507" s="154"/>
      <c r="E507" s="154"/>
      <c r="F507" s="154"/>
      <c r="G507" s="154"/>
      <c r="H507" s="155"/>
      <c r="I507" s="154"/>
      <c r="J507" s="154"/>
      <c r="K507" s="154"/>
      <c r="L507" s="154"/>
      <c r="M507" s="154"/>
      <c r="N507" s="154"/>
      <c r="O507" s="154"/>
      <c r="P507" s="154"/>
      <c r="Q507" s="154"/>
      <c r="R507" s="154"/>
      <c r="S507" s="154"/>
      <c r="T507" s="154"/>
      <c r="U507" s="154"/>
      <c r="V507" s="154"/>
      <c r="W507" s="154"/>
      <c r="X507" s="154"/>
      <c r="Y507" s="154"/>
      <c r="Z507" s="154"/>
    </row>
    <row r="508" spans="1:26" ht="15.75" customHeight="1" x14ac:dyDescent="0.2">
      <c r="A508" s="154"/>
      <c r="B508" s="154"/>
      <c r="C508" s="154"/>
      <c r="D508" s="154"/>
      <c r="E508" s="154"/>
      <c r="F508" s="154"/>
      <c r="G508" s="154"/>
      <c r="H508" s="155"/>
      <c r="I508" s="154"/>
      <c r="J508" s="154"/>
      <c r="K508" s="154"/>
      <c r="L508" s="154"/>
      <c r="M508" s="154"/>
      <c r="N508" s="154"/>
      <c r="O508" s="154"/>
      <c r="P508" s="154"/>
      <c r="Q508" s="154"/>
      <c r="R508" s="154"/>
      <c r="S508" s="154"/>
      <c r="T508" s="154"/>
      <c r="U508" s="154"/>
      <c r="V508" s="154"/>
      <c r="W508" s="154"/>
      <c r="X508" s="154"/>
      <c r="Y508" s="154"/>
      <c r="Z508" s="154"/>
    </row>
    <row r="509" spans="1:26" ht="15.75" customHeight="1" x14ac:dyDescent="0.2">
      <c r="A509" s="154"/>
      <c r="B509" s="154"/>
      <c r="C509" s="154"/>
      <c r="D509" s="154"/>
      <c r="E509" s="154"/>
      <c r="F509" s="154"/>
      <c r="G509" s="154"/>
      <c r="H509" s="155"/>
      <c r="I509" s="154"/>
      <c r="J509" s="154"/>
      <c r="K509" s="154"/>
      <c r="L509" s="154"/>
      <c r="M509" s="154"/>
      <c r="N509" s="154"/>
      <c r="O509" s="154"/>
      <c r="P509" s="154"/>
      <c r="Q509" s="154"/>
      <c r="R509" s="154"/>
      <c r="S509" s="154"/>
      <c r="T509" s="154"/>
      <c r="U509" s="154"/>
      <c r="V509" s="154"/>
      <c r="W509" s="154"/>
      <c r="X509" s="154"/>
      <c r="Y509" s="154"/>
      <c r="Z509" s="154"/>
    </row>
    <row r="510" spans="1:26" ht="15.75" customHeight="1" x14ac:dyDescent="0.2">
      <c r="A510" s="154"/>
      <c r="B510" s="154"/>
      <c r="C510" s="154"/>
      <c r="D510" s="154"/>
      <c r="E510" s="154"/>
      <c r="F510" s="154"/>
      <c r="G510" s="154"/>
      <c r="H510" s="155"/>
      <c r="I510" s="154"/>
      <c r="J510" s="154"/>
      <c r="K510" s="154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</row>
    <row r="511" spans="1:26" ht="15.75" customHeight="1" x14ac:dyDescent="0.2">
      <c r="A511" s="154"/>
      <c r="B511" s="154"/>
      <c r="C511" s="154"/>
      <c r="D511" s="154"/>
      <c r="E511" s="154"/>
      <c r="F511" s="154"/>
      <c r="G511" s="154"/>
      <c r="H511" s="155"/>
      <c r="I511" s="154"/>
      <c r="J511" s="154"/>
      <c r="K511" s="154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</row>
    <row r="512" spans="1:26" ht="15.75" customHeight="1" x14ac:dyDescent="0.2">
      <c r="A512" s="154"/>
      <c r="B512" s="154"/>
      <c r="C512" s="154"/>
      <c r="D512" s="154"/>
      <c r="E512" s="154"/>
      <c r="F512" s="154"/>
      <c r="G512" s="154"/>
      <c r="H512" s="155"/>
      <c r="I512" s="154"/>
      <c r="J512" s="154"/>
      <c r="K512" s="154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</row>
    <row r="513" spans="1:26" ht="15.75" customHeight="1" x14ac:dyDescent="0.2">
      <c r="A513" s="154"/>
      <c r="B513" s="154"/>
      <c r="C513" s="154"/>
      <c r="D513" s="154"/>
      <c r="E513" s="154"/>
      <c r="F513" s="154"/>
      <c r="G513" s="154"/>
      <c r="H513" s="155"/>
      <c r="I513" s="154"/>
      <c r="J513" s="154"/>
      <c r="K513" s="154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</row>
    <row r="514" spans="1:26" ht="15.75" customHeight="1" x14ac:dyDescent="0.2">
      <c r="A514" s="154"/>
      <c r="B514" s="154"/>
      <c r="C514" s="154"/>
      <c r="D514" s="154"/>
      <c r="E514" s="154"/>
      <c r="F514" s="154"/>
      <c r="G514" s="154"/>
      <c r="H514" s="155"/>
      <c r="I514" s="154"/>
      <c r="J514" s="154"/>
      <c r="K514" s="154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</row>
    <row r="515" spans="1:26" ht="15.75" customHeight="1" x14ac:dyDescent="0.2">
      <c r="A515" s="154"/>
      <c r="B515" s="154"/>
      <c r="C515" s="154"/>
      <c r="D515" s="154"/>
      <c r="E515" s="154"/>
      <c r="F515" s="154"/>
      <c r="G515" s="154"/>
      <c r="H515" s="155"/>
      <c r="I515" s="154"/>
      <c r="J515" s="154"/>
      <c r="K515" s="154"/>
      <c r="L515" s="154"/>
      <c r="M515" s="154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</row>
    <row r="516" spans="1:26" ht="15.75" customHeight="1" x14ac:dyDescent="0.2">
      <c r="A516" s="154"/>
      <c r="B516" s="154"/>
      <c r="C516" s="154"/>
      <c r="D516" s="154"/>
      <c r="E516" s="154"/>
      <c r="F516" s="154"/>
      <c r="G516" s="154"/>
      <c r="H516" s="155"/>
      <c r="I516" s="154"/>
      <c r="J516" s="154"/>
      <c r="K516" s="154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</row>
    <row r="517" spans="1:26" ht="15.75" customHeight="1" x14ac:dyDescent="0.2">
      <c r="A517" s="154"/>
      <c r="B517" s="154"/>
      <c r="C517" s="154"/>
      <c r="D517" s="154"/>
      <c r="E517" s="154"/>
      <c r="F517" s="154"/>
      <c r="G517" s="154"/>
      <c r="H517" s="155"/>
      <c r="I517" s="154"/>
      <c r="J517" s="154"/>
      <c r="K517" s="154"/>
      <c r="L517" s="154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</row>
    <row r="518" spans="1:26" ht="15.75" customHeight="1" x14ac:dyDescent="0.2">
      <c r="A518" s="154"/>
      <c r="B518" s="154"/>
      <c r="C518" s="154"/>
      <c r="D518" s="154"/>
      <c r="E518" s="154"/>
      <c r="F518" s="154"/>
      <c r="G518" s="154"/>
      <c r="H518" s="155"/>
      <c r="I518" s="154"/>
      <c r="J518" s="154"/>
      <c r="K518" s="154"/>
      <c r="L518" s="154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</row>
    <row r="519" spans="1:26" ht="15.75" customHeight="1" x14ac:dyDescent="0.2">
      <c r="A519" s="154"/>
      <c r="B519" s="154"/>
      <c r="C519" s="154"/>
      <c r="D519" s="154"/>
      <c r="E519" s="154"/>
      <c r="F519" s="154"/>
      <c r="G519" s="154"/>
      <c r="H519" s="155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  <c r="Z519" s="154"/>
    </row>
    <row r="520" spans="1:26" ht="15.75" customHeight="1" x14ac:dyDescent="0.2">
      <c r="A520" s="154"/>
      <c r="B520" s="154"/>
      <c r="C520" s="154"/>
      <c r="D520" s="154"/>
      <c r="E520" s="154"/>
      <c r="F520" s="154"/>
      <c r="G520" s="154"/>
      <c r="H520" s="155"/>
      <c r="I520" s="154"/>
      <c r="J520" s="154"/>
      <c r="K520" s="154"/>
      <c r="L520" s="154"/>
      <c r="M520" s="154"/>
      <c r="N520" s="154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  <c r="Y520" s="154"/>
      <c r="Z520" s="154"/>
    </row>
    <row r="521" spans="1:26" ht="15.75" customHeight="1" x14ac:dyDescent="0.2">
      <c r="A521" s="154"/>
      <c r="B521" s="154"/>
      <c r="C521" s="154"/>
      <c r="D521" s="154"/>
      <c r="E521" s="154"/>
      <c r="F521" s="154"/>
      <c r="G521" s="154"/>
      <c r="H521" s="155"/>
      <c r="I521" s="154"/>
      <c r="J521" s="154"/>
      <c r="K521" s="154"/>
      <c r="L521" s="154"/>
      <c r="M521" s="154"/>
      <c r="N521" s="154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  <c r="Z521" s="154"/>
    </row>
    <row r="522" spans="1:26" ht="15.75" customHeight="1" x14ac:dyDescent="0.2">
      <c r="A522" s="154"/>
      <c r="B522" s="154"/>
      <c r="C522" s="154"/>
      <c r="D522" s="154"/>
      <c r="E522" s="154"/>
      <c r="F522" s="154"/>
      <c r="G522" s="154"/>
      <c r="H522" s="155"/>
      <c r="I522" s="154"/>
      <c r="J522" s="154"/>
      <c r="K522" s="154"/>
      <c r="L522" s="154"/>
      <c r="M522" s="154"/>
      <c r="N522" s="154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  <c r="Z522" s="154"/>
    </row>
    <row r="523" spans="1:26" ht="15.75" customHeight="1" x14ac:dyDescent="0.2">
      <c r="A523" s="154"/>
      <c r="B523" s="154"/>
      <c r="C523" s="154"/>
      <c r="D523" s="154"/>
      <c r="E523" s="154"/>
      <c r="F523" s="154"/>
      <c r="G523" s="154"/>
      <c r="H523" s="155"/>
      <c r="I523" s="154"/>
      <c r="J523" s="154"/>
      <c r="K523" s="154"/>
      <c r="L523" s="154"/>
      <c r="M523" s="154"/>
      <c r="N523" s="154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  <c r="Z523" s="154"/>
    </row>
    <row r="524" spans="1:26" ht="15.75" customHeight="1" x14ac:dyDescent="0.2">
      <c r="A524" s="154"/>
      <c r="B524" s="154"/>
      <c r="C524" s="154"/>
      <c r="D524" s="154"/>
      <c r="E524" s="154"/>
      <c r="F524" s="154"/>
      <c r="G524" s="154"/>
      <c r="H524" s="155"/>
      <c r="I524" s="154"/>
      <c r="J524" s="154"/>
      <c r="K524" s="154"/>
      <c r="L524" s="154"/>
      <c r="M524" s="154"/>
      <c r="N524" s="154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  <c r="Z524" s="154"/>
    </row>
    <row r="525" spans="1:26" ht="15.75" customHeight="1" x14ac:dyDescent="0.2">
      <c r="A525" s="154"/>
      <c r="B525" s="154"/>
      <c r="C525" s="154"/>
      <c r="D525" s="154"/>
      <c r="E525" s="154"/>
      <c r="F525" s="154"/>
      <c r="G525" s="154"/>
      <c r="H525" s="155"/>
      <c r="I525" s="154"/>
      <c r="J525" s="154"/>
      <c r="K525" s="154"/>
      <c r="L525" s="154"/>
      <c r="M525" s="154"/>
      <c r="N525" s="154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  <c r="Z525" s="154"/>
    </row>
    <row r="526" spans="1:26" ht="15.75" customHeight="1" x14ac:dyDescent="0.2">
      <c r="A526" s="154"/>
      <c r="B526" s="154"/>
      <c r="C526" s="154"/>
      <c r="D526" s="154"/>
      <c r="E526" s="154"/>
      <c r="F526" s="154"/>
      <c r="G526" s="154"/>
      <c r="H526" s="155"/>
      <c r="I526" s="154"/>
      <c r="J526" s="154"/>
      <c r="K526" s="154"/>
      <c r="L526" s="154"/>
      <c r="M526" s="154"/>
      <c r="N526" s="154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  <c r="Z526" s="154"/>
    </row>
    <row r="527" spans="1:26" ht="15.75" customHeight="1" x14ac:dyDescent="0.2">
      <c r="A527" s="154"/>
      <c r="B527" s="154"/>
      <c r="C527" s="154"/>
      <c r="D527" s="154"/>
      <c r="E527" s="154"/>
      <c r="F527" s="154"/>
      <c r="G527" s="154"/>
      <c r="H527" s="155"/>
      <c r="I527" s="154"/>
      <c r="J527" s="154"/>
      <c r="K527" s="154"/>
      <c r="L527" s="154"/>
      <c r="M527" s="154"/>
      <c r="N527" s="154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  <c r="Z527" s="154"/>
    </row>
    <row r="528" spans="1:26" ht="15.75" customHeight="1" x14ac:dyDescent="0.2">
      <c r="A528" s="154"/>
      <c r="B528" s="154"/>
      <c r="C528" s="154"/>
      <c r="D528" s="154"/>
      <c r="E528" s="154"/>
      <c r="F528" s="154"/>
      <c r="G528" s="154"/>
      <c r="H528" s="155"/>
      <c r="I528" s="154"/>
      <c r="J528" s="154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</row>
    <row r="529" spans="1:26" ht="15.75" customHeight="1" x14ac:dyDescent="0.2">
      <c r="A529" s="154"/>
      <c r="B529" s="154"/>
      <c r="C529" s="154"/>
      <c r="D529" s="154"/>
      <c r="E529" s="154"/>
      <c r="F529" s="154"/>
      <c r="G529" s="154"/>
      <c r="H529" s="155"/>
      <c r="I529" s="154"/>
      <c r="J529" s="154"/>
      <c r="K529" s="154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</row>
    <row r="530" spans="1:26" ht="15.75" customHeight="1" x14ac:dyDescent="0.2">
      <c r="A530" s="154"/>
      <c r="B530" s="154"/>
      <c r="C530" s="154"/>
      <c r="D530" s="154"/>
      <c r="E530" s="154"/>
      <c r="F530" s="154"/>
      <c r="G530" s="154"/>
      <c r="H530" s="155"/>
      <c r="I530" s="154"/>
      <c r="J530" s="154"/>
      <c r="K530" s="154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</row>
    <row r="531" spans="1:26" ht="15.75" customHeight="1" x14ac:dyDescent="0.2">
      <c r="A531" s="154"/>
      <c r="B531" s="154"/>
      <c r="C531" s="154"/>
      <c r="D531" s="154"/>
      <c r="E531" s="154"/>
      <c r="F531" s="154"/>
      <c r="G531" s="154"/>
      <c r="H531" s="155"/>
      <c r="I531" s="154"/>
      <c r="J531" s="154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</row>
    <row r="532" spans="1:26" ht="15.75" customHeight="1" x14ac:dyDescent="0.2">
      <c r="A532" s="154"/>
      <c r="B532" s="154"/>
      <c r="C532" s="154"/>
      <c r="D532" s="154"/>
      <c r="E532" s="154"/>
      <c r="F532" s="154"/>
      <c r="G532" s="154"/>
      <c r="H532" s="155"/>
      <c r="I532" s="154"/>
      <c r="J532" s="154"/>
      <c r="K532" s="154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</row>
    <row r="533" spans="1:26" ht="15.75" customHeight="1" x14ac:dyDescent="0.2">
      <c r="A533" s="154"/>
      <c r="B533" s="154"/>
      <c r="C533" s="154"/>
      <c r="D533" s="154"/>
      <c r="E533" s="154"/>
      <c r="F533" s="154"/>
      <c r="G533" s="154"/>
      <c r="H533" s="155"/>
      <c r="I533" s="154"/>
      <c r="J533" s="154"/>
      <c r="K533" s="154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</row>
    <row r="534" spans="1:26" ht="15.75" customHeight="1" x14ac:dyDescent="0.2">
      <c r="A534" s="154"/>
      <c r="B534" s="154"/>
      <c r="C534" s="154"/>
      <c r="D534" s="154"/>
      <c r="E534" s="154"/>
      <c r="F534" s="154"/>
      <c r="G534" s="154"/>
      <c r="H534" s="155"/>
      <c r="I534" s="154"/>
      <c r="J534" s="154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</row>
    <row r="535" spans="1:26" ht="15.75" customHeight="1" x14ac:dyDescent="0.2">
      <c r="A535" s="154"/>
      <c r="B535" s="154"/>
      <c r="C535" s="154"/>
      <c r="D535" s="154"/>
      <c r="E535" s="154"/>
      <c r="F535" s="154"/>
      <c r="G535" s="154"/>
      <c r="H535" s="155"/>
      <c r="I535" s="154"/>
      <c r="J535" s="154"/>
      <c r="K535" s="154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</row>
    <row r="536" spans="1:26" ht="15.75" customHeight="1" x14ac:dyDescent="0.2">
      <c r="A536" s="154"/>
      <c r="B536" s="154"/>
      <c r="C536" s="154"/>
      <c r="D536" s="154"/>
      <c r="E536" s="154"/>
      <c r="F536" s="154"/>
      <c r="G536" s="154"/>
      <c r="H536" s="155"/>
      <c r="I536" s="154"/>
      <c r="J536" s="154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</row>
    <row r="537" spans="1:26" ht="15.75" customHeight="1" x14ac:dyDescent="0.2">
      <c r="A537" s="154"/>
      <c r="B537" s="154"/>
      <c r="C537" s="154"/>
      <c r="D537" s="154"/>
      <c r="E537" s="154"/>
      <c r="F537" s="154"/>
      <c r="G537" s="154"/>
      <c r="H537" s="155"/>
      <c r="I537" s="154"/>
      <c r="J537" s="154"/>
      <c r="K537" s="154"/>
      <c r="L537" s="154"/>
      <c r="M537" s="154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  <c r="Z537" s="154"/>
    </row>
    <row r="538" spans="1:26" ht="15.75" customHeight="1" x14ac:dyDescent="0.2">
      <c r="A538" s="154"/>
      <c r="B538" s="154"/>
      <c r="C538" s="154"/>
      <c r="D538" s="154"/>
      <c r="E538" s="154"/>
      <c r="F538" s="154"/>
      <c r="G538" s="154"/>
      <c r="H538" s="155"/>
      <c r="I538" s="154"/>
      <c r="J538" s="154"/>
      <c r="K538" s="154"/>
      <c r="L538" s="154"/>
      <c r="M538" s="154"/>
      <c r="N538" s="154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  <c r="Y538" s="154"/>
      <c r="Z538" s="154"/>
    </row>
    <row r="539" spans="1:26" ht="15.75" customHeight="1" x14ac:dyDescent="0.2">
      <c r="A539" s="154"/>
      <c r="B539" s="154"/>
      <c r="C539" s="154"/>
      <c r="D539" s="154"/>
      <c r="E539" s="154"/>
      <c r="F539" s="154"/>
      <c r="G539" s="154"/>
      <c r="H539" s="155"/>
      <c r="I539" s="154"/>
      <c r="J539" s="154"/>
      <c r="K539" s="154"/>
      <c r="L539" s="154"/>
      <c r="M539" s="154"/>
      <c r="N539" s="154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  <c r="Y539" s="154"/>
      <c r="Z539" s="154"/>
    </row>
    <row r="540" spans="1:26" ht="15.75" customHeight="1" x14ac:dyDescent="0.2">
      <c r="A540" s="154"/>
      <c r="B540" s="154"/>
      <c r="C540" s="154"/>
      <c r="D540" s="154"/>
      <c r="E540" s="154"/>
      <c r="F540" s="154"/>
      <c r="G540" s="154"/>
      <c r="H540" s="155"/>
      <c r="I540" s="154"/>
      <c r="J540" s="154"/>
      <c r="K540" s="154"/>
      <c r="L540" s="154"/>
      <c r="M540" s="154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  <c r="Z540" s="154"/>
    </row>
    <row r="541" spans="1:26" ht="15.75" customHeight="1" x14ac:dyDescent="0.2">
      <c r="A541" s="154"/>
      <c r="B541" s="154"/>
      <c r="C541" s="154"/>
      <c r="D541" s="154"/>
      <c r="E541" s="154"/>
      <c r="F541" s="154"/>
      <c r="G541" s="154"/>
      <c r="H541" s="155"/>
      <c r="I541" s="154"/>
      <c r="J541" s="154"/>
      <c r="K541" s="154"/>
      <c r="L541" s="154"/>
      <c r="M541" s="154"/>
      <c r="N541" s="154"/>
      <c r="O541" s="154"/>
      <c r="P541" s="154"/>
      <c r="Q541" s="154"/>
      <c r="R541" s="154"/>
      <c r="S541" s="154"/>
      <c r="T541" s="154"/>
      <c r="U541" s="154"/>
      <c r="V541" s="154"/>
      <c r="W541" s="154"/>
      <c r="X541" s="154"/>
      <c r="Y541" s="154"/>
      <c r="Z541" s="154"/>
    </row>
    <row r="542" spans="1:26" ht="15.75" customHeight="1" x14ac:dyDescent="0.2">
      <c r="A542" s="154"/>
      <c r="B542" s="154"/>
      <c r="C542" s="154"/>
      <c r="D542" s="154"/>
      <c r="E542" s="154"/>
      <c r="F542" s="154"/>
      <c r="G542" s="154"/>
      <c r="H542" s="155"/>
      <c r="I542" s="154"/>
      <c r="J542" s="154"/>
      <c r="K542" s="154"/>
      <c r="L542" s="154"/>
      <c r="M542" s="154"/>
      <c r="N542" s="154"/>
      <c r="O542" s="154"/>
      <c r="P542" s="154"/>
      <c r="Q542" s="154"/>
      <c r="R542" s="154"/>
      <c r="S542" s="154"/>
      <c r="T542" s="154"/>
      <c r="U542" s="154"/>
      <c r="V542" s="154"/>
      <c r="W542" s="154"/>
      <c r="X542" s="154"/>
      <c r="Y542" s="154"/>
      <c r="Z542" s="154"/>
    </row>
    <row r="543" spans="1:26" ht="15.75" customHeight="1" x14ac:dyDescent="0.2">
      <c r="A543" s="154"/>
      <c r="B543" s="154"/>
      <c r="C543" s="154"/>
      <c r="D543" s="154"/>
      <c r="E543" s="154"/>
      <c r="F543" s="154"/>
      <c r="G543" s="154"/>
      <c r="H543" s="155"/>
      <c r="I543" s="154"/>
      <c r="J543" s="154"/>
      <c r="K543" s="154"/>
      <c r="L543" s="154"/>
      <c r="M543" s="154"/>
      <c r="N543" s="154"/>
      <c r="O543" s="154"/>
      <c r="P543" s="154"/>
      <c r="Q543" s="154"/>
      <c r="R543" s="154"/>
      <c r="S543" s="154"/>
      <c r="T543" s="154"/>
      <c r="U543" s="154"/>
      <c r="V543" s="154"/>
      <c r="W543" s="154"/>
      <c r="X543" s="154"/>
      <c r="Y543" s="154"/>
      <c r="Z543" s="154"/>
    </row>
    <row r="544" spans="1:26" ht="15.75" customHeight="1" x14ac:dyDescent="0.2">
      <c r="A544" s="154"/>
      <c r="B544" s="154"/>
      <c r="C544" s="154"/>
      <c r="D544" s="154"/>
      <c r="E544" s="154"/>
      <c r="F544" s="154"/>
      <c r="G544" s="154"/>
      <c r="H544" s="155"/>
      <c r="I544" s="154"/>
      <c r="J544" s="154"/>
      <c r="K544" s="154"/>
      <c r="L544" s="154"/>
      <c r="M544" s="154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</row>
    <row r="545" spans="1:26" ht="15.75" customHeight="1" x14ac:dyDescent="0.2">
      <c r="A545" s="154"/>
      <c r="B545" s="154"/>
      <c r="C545" s="154"/>
      <c r="D545" s="154"/>
      <c r="E545" s="154"/>
      <c r="F545" s="154"/>
      <c r="G545" s="154"/>
      <c r="H545" s="155"/>
      <c r="I545" s="154"/>
      <c r="J545" s="154"/>
      <c r="K545" s="154"/>
      <c r="L545" s="154"/>
      <c r="M545" s="154"/>
      <c r="N545" s="154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  <c r="Y545" s="154"/>
      <c r="Z545" s="154"/>
    </row>
    <row r="546" spans="1:26" ht="15.75" customHeight="1" x14ac:dyDescent="0.2">
      <c r="A546" s="154"/>
      <c r="B546" s="154"/>
      <c r="C546" s="154"/>
      <c r="D546" s="154"/>
      <c r="E546" s="154"/>
      <c r="F546" s="154"/>
      <c r="G546" s="154"/>
      <c r="H546" s="155"/>
      <c r="I546" s="154"/>
      <c r="J546" s="154"/>
      <c r="K546" s="154"/>
      <c r="L546" s="154"/>
      <c r="M546" s="154"/>
      <c r="N546" s="154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  <c r="Z546" s="154"/>
    </row>
    <row r="547" spans="1:26" ht="15.75" customHeight="1" x14ac:dyDescent="0.2">
      <c r="A547" s="154"/>
      <c r="B547" s="154"/>
      <c r="C547" s="154"/>
      <c r="D547" s="154"/>
      <c r="E547" s="154"/>
      <c r="F547" s="154"/>
      <c r="G547" s="154"/>
      <c r="H547" s="155"/>
      <c r="I547" s="154"/>
      <c r="J547" s="154"/>
      <c r="K547" s="154"/>
      <c r="L547" s="154"/>
      <c r="M547" s="154"/>
      <c r="N547" s="154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  <c r="Z547" s="154"/>
    </row>
    <row r="548" spans="1:26" ht="15.75" customHeight="1" x14ac:dyDescent="0.2">
      <c r="A548" s="154"/>
      <c r="B548" s="154"/>
      <c r="C548" s="154"/>
      <c r="D548" s="154"/>
      <c r="E548" s="154"/>
      <c r="F548" s="154"/>
      <c r="G548" s="154"/>
      <c r="H548" s="155"/>
      <c r="I548" s="154"/>
      <c r="J548" s="154"/>
      <c r="K548" s="154"/>
      <c r="L548" s="154"/>
      <c r="M548" s="154"/>
      <c r="N548" s="154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  <c r="Z548" s="154"/>
    </row>
    <row r="549" spans="1:26" ht="15.75" customHeight="1" x14ac:dyDescent="0.2">
      <c r="A549" s="154"/>
      <c r="B549" s="154"/>
      <c r="C549" s="154"/>
      <c r="D549" s="154"/>
      <c r="E549" s="154"/>
      <c r="F549" s="154"/>
      <c r="G549" s="154"/>
      <c r="H549" s="155"/>
      <c r="I549" s="154"/>
      <c r="J549" s="154"/>
      <c r="K549" s="154"/>
      <c r="L549" s="154"/>
      <c r="M549" s="154"/>
      <c r="N549" s="154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  <c r="Z549" s="154"/>
    </row>
    <row r="550" spans="1:26" ht="15.75" customHeight="1" x14ac:dyDescent="0.2">
      <c r="A550" s="154"/>
      <c r="B550" s="154"/>
      <c r="C550" s="154"/>
      <c r="D550" s="154"/>
      <c r="E550" s="154"/>
      <c r="F550" s="154"/>
      <c r="G550" s="154"/>
      <c r="H550" s="155"/>
      <c r="I550" s="154"/>
      <c r="J550" s="154"/>
      <c r="K550" s="154"/>
      <c r="L550" s="154"/>
      <c r="M550" s="154"/>
      <c r="N550" s="154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  <c r="Z550" s="154"/>
    </row>
    <row r="551" spans="1:26" ht="15.75" customHeight="1" x14ac:dyDescent="0.2">
      <c r="A551" s="154"/>
      <c r="B551" s="154"/>
      <c r="C551" s="154"/>
      <c r="D551" s="154"/>
      <c r="E551" s="154"/>
      <c r="F551" s="154"/>
      <c r="G551" s="154"/>
      <c r="H551" s="155"/>
      <c r="I551" s="154"/>
      <c r="J551" s="154"/>
      <c r="K551" s="154"/>
      <c r="L551" s="154"/>
      <c r="M551" s="154"/>
      <c r="N551" s="154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  <c r="Z551" s="154"/>
    </row>
    <row r="552" spans="1:26" ht="15.75" customHeight="1" x14ac:dyDescent="0.2">
      <c r="A552" s="154"/>
      <c r="B552" s="154"/>
      <c r="C552" s="154"/>
      <c r="D552" s="154"/>
      <c r="E552" s="154"/>
      <c r="F552" s="154"/>
      <c r="G552" s="154"/>
      <c r="H552" s="155"/>
      <c r="I552" s="154"/>
      <c r="J552" s="154"/>
      <c r="K552" s="154"/>
      <c r="L552" s="154"/>
      <c r="M552" s="154"/>
      <c r="N552" s="154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  <c r="Z552" s="154"/>
    </row>
    <row r="553" spans="1:26" ht="15.75" customHeight="1" x14ac:dyDescent="0.2">
      <c r="A553" s="154"/>
      <c r="B553" s="154"/>
      <c r="C553" s="154"/>
      <c r="D553" s="154"/>
      <c r="E553" s="154"/>
      <c r="F553" s="154"/>
      <c r="G553" s="154"/>
      <c r="H553" s="155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  <c r="Z553" s="154"/>
    </row>
    <row r="554" spans="1:26" ht="15.75" customHeight="1" x14ac:dyDescent="0.2">
      <c r="A554" s="154"/>
      <c r="B554" s="154"/>
      <c r="C554" s="154"/>
      <c r="D554" s="154"/>
      <c r="E554" s="154"/>
      <c r="F554" s="154"/>
      <c r="G554" s="154"/>
      <c r="H554" s="155"/>
      <c r="I554" s="154"/>
      <c r="J554" s="154"/>
      <c r="K554" s="154"/>
      <c r="L554" s="154"/>
      <c r="M554" s="154"/>
      <c r="N554" s="154"/>
      <c r="O554" s="154"/>
      <c r="P554" s="154"/>
      <c r="Q554" s="154"/>
      <c r="R554" s="154"/>
      <c r="S554" s="154"/>
      <c r="T554" s="154"/>
      <c r="U554" s="154"/>
      <c r="V554" s="154"/>
      <c r="W554" s="154"/>
      <c r="X554" s="154"/>
      <c r="Y554" s="154"/>
      <c r="Z554" s="154"/>
    </row>
    <row r="555" spans="1:26" ht="15.75" customHeight="1" x14ac:dyDescent="0.2">
      <c r="A555" s="154"/>
      <c r="B555" s="154"/>
      <c r="C555" s="154"/>
      <c r="D555" s="154"/>
      <c r="E555" s="154"/>
      <c r="F555" s="154"/>
      <c r="G555" s="154"/>
      <c r="H555" s="155"/>
      <c r="I555" s="154"/>
      <c r="J555" s="154"/>
      <c r="K555" s="154"/>
      <c r="L555" s="154"/>
      <c r="M555" s="154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</row>
    <row r="556" spans="1:26" ht="15.75" customHeight="1" x14ac:dyDescent="0.2">
      <c r="A556" s="154"/>
      <c r="B556" s="154"/>
      <c r="C556" s="154"/>
      <c r="D556" s="154"/>
      <c r="E556" s="154"/>
      <c r="F556" s="154"/>
      <c r="G556" s="154"/>
      <c r="H556" s="155"/>
      <c r="I556" s="154"/>
      <c r="J556" s="154"/>
      <c r="K556" s="154"/>
      <c r="L556" s="154"/>
      <c r="M556" s="154"/>
      <c r="N556" s="154"/>
      <c r="O556" s="154"/>
      <c r="P556" s="154"/>
      <c r="Q556" s="154"/>
      <c r="R556" s="154"/>
      <c r="S556" s="154"/>
      <c r="T556" s="154"/>
      <c r="U556" s="154"/>
      <c r="V556" s="154"/>
      <c r="W556" s="154"/>
      <c r="X556" s="154"/>
      <c r="Y556" s="154"/>
      <c r="Z556" s="154"/>
    </row>
    <row r="557" spans="1:26" ht="15.75" customHeight="1" x14ac:dyDescent="0.2">
      <c r="A557" s="154"/>
      <c r="B557" s="154"/>
      <c r="C557" s="154"/>
      <c r="D557" s="154"/>
      <c r="E557" s="154"/>
      <c r="F557" s="154"/>
      <c r="G557" s="154"/>
      <c r="H557" s="155"/>
      <c r="I557" s="154"/>
      <c r="J557" s="154"/>
      <c r="K557" s="154"/>
      <c r="L557" s="154"/>
      <c r="M557" s="154"/>
      <c r="N557" s="154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  <c r="Y557" s="154"/>
      <c r="Z557" s="154"/>
    </row>
    <row r="558" spans="1:26" ht="15.75" customHeight="1" x14ac:dyDescent="0.2">
      <c r="A558" s="154"/>
      <c r="B558" s="154"/>
      <c r="C558" s="154"/>
      <c r="D558" s="154"/>
      <c r="E558" s="154"/>
      <c r="F558" s="154"/>
      <c r="G558" s="154"/>
      <c r="H558" s="155"/>
      <c r="I558" s="154"/>
      <c r="J558" s="154"/>
      <c r="K558" s="154"/>
      <c r="L558" s="154"/>
      <c r="M558" s="154"/>
      <c r="N558" s="154"/>
      <c r="O558" s="154"/>
      <c r="P558" s="154"/>
      <c r="Q558" s="154"/>
      <c r="R558" s="154"/>
      <c r="S558" s="154"/>
      <c r="T558" s="154"/>
      <c r="U558" s="154"/>
      <c r="V558" s="154"/>
      <c r="W558" s="154"/>
      <c r="X558" s="154"/>
      <c r="Y558" s="154"/>
      <c r="Z558" s="154"/>
    </row>
    <row r="559" spans="1:26" ht="15.75" customHeight="1" x14ac:dyDescent="0.2">
      <c r="A559" s="154"/>
      <c r="B559" s="154"/>
      <c r="C559" s="154"/>
      <c r="D559" s="154"/>
      <c r="E559" s="154"/>
      <c r="F559" s="154"/>
      <c r="G559" s="154"/>
      <c r="H559" s="155"/>
      <c r="I559" s="154"/>
      <c r="J559" s="154"/>
      <c r="K559" s="154"/>
      <c r="L559" s="154"/>
      <c r="M559" s="154"/>
      <c r="N559" s="154"/>
      <c r="O559" s="154"/>
      <c r="P559" s="154"/>
      <c r="Q559" s="154"/>
      <c r="R559" s="154"/>
      <c r="S559" s="154"/>
      <c r="T559" s="154"/>
      <c r="U559" s="154"/>
      <c r="V559" s="154"/>
      <c r="W559" s="154"/>
      <c r="X559" s="154"/>
      <c r="Y559" s="154"/>
      <c r="Z559" s="154"/>
    </row>
    <row r="560" spans="1:26" ht="15.75" customHeight="1" x14ac:dyDescent="0.2">
      <c r="A560" s="154"/>
      <c r="B560" s="154"/>
      <c r="C560" s="154"/>
      <c r="D560" s="154"/>
      <c r="E560" s="154"/>
      <c r="F560" s="154"/>
      <c r="G560" s="154"/>
      <c r="H560" s="155"/>
      <c r="I560" s="154"/>
      <c r="J560" s="154"/>
      <c r="K560" s="154"/>
      <c r="L560" s="154"/>
      <c r="M560" s="154"/>
      <c r="N560" s="154"/>
      <c r="O560" s="154"/>
      <c r="P560" s="154"/>
      <c r="Q560" s="154"/>
      <c r="R560" s="154"/>
      <c r="S560" s="154"/>
      <c r="T560" s="154"/>
      <c r="U560" s="154"/>
      <c r="V560" s="154"/>
      <c r="W560" s="154"/>
      <c r="X560" s="154"/>
      <c r="Y560" s="154"/>
      <c r="Z560" s="154"/>
    </row>
    <row r="561" spans="1:26" ht="15.75" customHeight="1" x14ac:dyDescent="0.2">
      <c r="A561" s="154"/>
      <c r="B561" s="154"/>
      <c r="C561" s="154"/>
      <c r="D561" s="154"/>
      <c r="E561" s="154"/>
      <c r="F561" s="154"/>
      <c r="G561" s="154"/>
      <c r="H561" s="155"/>
      <c r="I561" s="154"/>
      <c r="J561" s="154"/>
      <c r="K561" s="154"/>
      <c r="L561" s="154"/>
      <c r="M561" s="154"/>
      <c r="N561" s="154"/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  <c r="Y561" s="154"/>
      <c r="Z561" s="154"/>
    </row>
    <row r="562" spans="1:26" ht="15.75" customHeight="1" x14ac:dyDescent="0.2">
      <c r="A562" s="154"/>
      <c r="B562" s="154"/>
      <c r="C562" s="154"/>
      <c r="D562" s="154"/>
      <c r="E562" s="154"/>
      <c r="F562" s="154"/>
      <c r="G562" s="154"/>
      <c r="H562" s="155"/>
      <c r="I562" s="154"/>
      <c r="J562" s="154"/>
      <c r="K562" s="154"/>
      <c r="L562" s="154"/>
      <c r="M562" s="154"/>
      <c r="N562" s="154"/>
      <c r="O562" s="154"/>
      <c r="P562" s="154"/>
      <c r="Q562" s="154"/>
      <c r="R562" s="154"/>
      <c r="S562" s="154"/>
      <c r="T562" s="154"/>
      <c r="U562" s="154"/>
      <c r="V562" s="154"/>
      <c r="W562" s="154"/>
      <c r="X562" s="154"/>
      <c r="Y562" s="154"/>
      <c r="Z562" s="154"/>
    </row>
    <row r="563" spans="1:26" ht="15.75" customHeight="1" x14ac:dyDescent="0.2">
      <c r="A563" s="154"/>
      <c r="B563" s="154"/>
      <c r="C563" s="154"/>
      <c r="D563" s="154"/>
      <c r="E563" s="154"/>
      <c r="F563" s="154"/>
      <c r="G563" s="154"/>
      <c r="H563" s="155"/>
      <c r="I563" s="154"/>
      <c r="J563" s="154"/>
      <c r="K563" s="154"/>
      <c r="L563" s="154"/>
      <c r="M563" s="154"/>
      <c r="N563" s="154"/>
      <c r="O563" s="154"/>
      <c r="P563" s="154"/>
      <c r="Q563" s="154"/>
      <c r="R563" s="154"/>
      <c r="S563" s="154"/>
      <c r="T563" s="154"/>
      <c r="U563" s="154"/>
      <c r="V563" s="154"/>
      <c r="W563" s="154"/>
      <c r="X563" s="154"/>
      <c r="Y563" s="154"/>
      <c r="Z563" s="154"/>
    </row>
    <row r="564" spans="1:26" ht="15.75" customHeight="1" x14ac:dyDescent="0.2">
      <c r="A564" s="154"/>
      <c r="B564" s="154"/>
      <c r="C564" s="154"/>
      <c r="D564" s="154"/>
      <c r="E564" s="154"/>
      <c r="F564" s="154"/>
      <c r="G564" s="154"/>
      <c r="H564" s="155"/>
      <c r="I564" s="154"/>
      <c r="J564" s="154"/>
      <c r="K564" s="154"/>
      <c r="L564" s="154"/>
      <c r="M564" s="154"/>
      <c r="N564" s="154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</row>
    <row r="565" spans="1:26" ht="15.75" customHeight="1" x14ac:dyDescent="0.2">
      <c r="A565" s="154"/>
      <c r="B565" s="154"/>
      <c r="C565" s="154"/>
      <c r="D565" s="154"/>
      <c r="E565" s="154"/>
      <c r="F565" s="154"/>
      <c r="G565" s="154"/>
      <c r="H565" s="155"/>
      <c r="I565" s="154"/>
      <c r="J565" s="154"/>
      <c r="K565" s="154"/>
      <c r="L565" s="154"/>
      <c r="M565" s="154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</row>
    <row r="566" spans="1:26" ht="15.75" customHeight="1" x14ac:dyDescent="0.2">
      <c r="A566" s="154"/>
      <c r="B566" s="154"/>
      <c r="C566" s="154"/>
      <c r="D566" s="154"/>
      <c r="E566" s="154"/>
      <c r="F566" s="154"/>
      <c r="G566" s="154"/>
      <c r="H566" s="155"/>
      <c r="I566" s="154"/>
      <c r="J566" s="154"/>
      <c r="K566" s="154"/>
      <c r="L566" s="154"/>
      <c r="M566" s="154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</row>
    <row r="567" spans="1:26" ht="15.75" customHeight="1" x14ac:dyDescent="0.2">
      <c r="A567" s="154"/>
      <c r="B567" s="154"/>
      <c r="C567" s="154"/>
      <c r="D567" s="154"/>
      <c r="E567" s="154"/>
      <c r="F567" s="154"/>
      <c r="G567" s="154"/>
      <c r="H567" s="155"/>
      <c r="I567" s="154"/>
      <c r="J567" s="154"/>
      <c r="K567" s="154"/>
      <c r="L567" s="154"/>
      <c r="M567" s="154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</row>
    <row r="568" spans="1:26" ht="15.75" customHeight="1" x14ac:dyDescent="0.2">
      <c r="A568" s="154"/>
      <c r="B568" s="154"/>
      <c r="C568" s="154"/>
      <c r="D568" s="154"/>
      <c r="E568" s="154"/>
      <c r="F568" s="154"/>
      <c r="G568" s="154"/>
      <c r="H568" s="155"/>
      <c r="I568" s="154"/>
      <c r="J568" s="154"/>
      <c r="K568" s="154"/>
      <c r="L568" s="154"/>
      <c r="M568" s="154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</row>
    <row r="569" spans="1:26" ht="15.75" customHeight="1" x14ac:dyDescent="0.2">
      <c r="A569" s="154"/>
      <c r="B569" s="154"/>
      <c r="C569" s="154"/>
      <c r="D569" s="154"/>
      <c r="E569" s="154"/>
      <c r="F569" s="154"/>
      <c r="G569" s="154"/>
      <c r="H569" s="155"/>
      <c r="I569" s="154"/>
      <c r="J569" s="154"/>
      <c r="K569" s="154"/>
      <c r="L569" s="154"/>
      <c r="M569" s="154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</row>
    <row r="570" spans="1:26" ht="15.75" customHeight="1" x14ac:dyDescent="0.2">
      <c r="A570" s="154"/>
      <c r="B570" s="154"/>
      <c r="C570" s="154"/>
      <c r="D570" s="154"/>
      <c r="E570" s="154"/>
      <c r="F570" s="154"/>
      <c r="G570" s="154"/>
      <c r="H570" s="155"/>
      <c r="I570" s="154"/>
      <c r="J570" s="154"/>
      <c r="K570" s="154"/>
      <c r="L570" s="154"/>
      <c r="M570" s="154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</row>
    <row r="571" spans="1:26" ht="15.75" customHeight="1" x14ac:dyDescent="0.2">
      <c r="A571" s="154"/>
      <c r="B571" s="154"/>
      <c r="C571" s="154"/>
      <c r="D571" s="154"/>
      <c r="E571" s="154"/>
      <c r="F571" s="154"/>
      <c r="G571" s="154"/>
      <c r="H571" s="155"/>
      <c r="I571" s="154"/>
      <c r="J571" s="154"/>
      <c r="K571" s="154"/>
      <c r="L571" s="154"/>
      <c r="M571" s="154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</row>
    <row r="572" spans="1:26" ht="15.75" customHeight="1" x14ac:dyDescent="0.2">
      <c r="A572" s="154"/>
      <c r="B572" s="154"/>
      <c r="C572" s="154"/>
      <c r="D572" s="154"/>
      <c r="E572" s="154"/>
      <c r="F572" s="154"/>
      <c r="G572" s="154"/>
      <c r="H572" s="155"/>
      <c r="I572" s="154"/>
      <c r="J572" s="154"/>
      <c r="K572" s="154"/>
      <c r="L572" s="154"/>
      <c r="M572" s="154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</row>
    <row r="573" spans="1:26" ht="15.75" customHeight="1" x14ac:dyDescent="0.2">
      <c r="A573" s="154"/>
      <c r="B573" s="154"/>
      <c r="C573" s="154"/>
      <c r="D573" s="154"/>
      <c r="E573" s="154"/>
      <c r="F573" s="154"/>
      <c r="G573" s="154"/>
      <c r="H573" s="155"/>
      <c r="I573" s="154"/>
      <c r="J573" s="154"/>
      <c r="K573" s="154"/>
      <c r="L573" s="154"/>
      <c r="M573" s="154"/>
      <c r="N573" s="154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  <c r="Y573" s="154"/>
      <c r="Z573" s="154"/>
    </row>
    <row r="574" spans="1:26" ht="15.75" customHeight="1" x14ac:dyDescent="0.2">
      <c r="A574" s="154"/>
      <c r="B574" s="154"/>
      <c r="C574" s="154"/>
      <c r="D574" s="154"/>
      <c r="E574" s="154"/>
      <c r="F574" s="154"/>
      <c r="G574" s="154"/>
      <c r="H574" s="155"/>
      <c r="I574" s="154"/>
      <c r="J574" s="154"/>
      <c r="K574" s="154"/>
      <c r="L574" s="154"/>
      <c r="M574" s="154"/>
      <c r="N574" s="154"/>
      <c r="O574" s="154"/>
      <c r="P574" s="154"/>
      <c r="Q574" s="154"/>
      <c r="R574" s="154"/>
      <c r="S574" s="154"/>
      <c r="T574" s="154"/>
      <c r="U574" s="154"/>
      <c r="V574" s="154"/>
      <c r="W574" s="154"/>
      <c r="X574" s="154"/>
      <c r="Y574" s="154"/>
      <c r="Z574" s="154"/>
    </row>
    <row r="575" spans="1:26" ht="15.75" customHeight="1" x14ac:dyDescent="0.2">
      <c r="A575" s="154"/>
      <c r="B575" s="154"/>
      <c r="C575" s="154"/>
      <c r="D575" s="154"/>
      <c r="E575" s="154"/>
      <c r="F575" s="154"/>
      <c r="G575" s="154"/>
      <c r="H575" s="155"/>
      <c r="I575" s="154"/>
      <c r="J575" s="154"/>
      <c r="K575" s="154"/>
      <c r="L575" s="154"/>
      <c r="M575" s="154"/>
      <c r="N575" s="154"/>
      <c r="O575" s="154"/>
      <c r="P575" s="154"/>
      <c r="Q575" s="154"/>
      <c r="R575" s="154"/>
      <c r="S575" s="154"/>
      <c r="T575" s="154"/>
      <c r="U575" s="154"/>
      <c r="V575" s="154"/>
      <c r="W575" s="154"/>
      <c r="X575" s="154"/>
      <c r="Y575" s="154"/>
      <c r="Z575" s="154"/>
    </row>
    <row r="576" spans="1:26" ht="15.75" customHeight="1" x14ac:dyDescent="0.2">
      <c r="A576" s="154"/>
      <c r="B576" s="154"/>
      <c r="C576" s="154"/>
      <c r="D576" s="154"/>
      <c r="E576" s="154"/>
      <c r="F576" s="154"/>
      <c r="G576" s="154"/>
      <c r="H576" s="155"/>
      <c r="I576" s="154"/>
      <c r="J576" s="154"/>
      <c r="K576" s="154"/>
      <c r="L576" s="154"/>
      <c r="M576" s="154"/>
      <c r="N576" s="154"/>
      <c r="O576" s="154"/>
      <c r="P576" s="154"/>
      <c r="Q576" s="154"/>
      <c r="R576" s="154"/>
      <c r="S576" s="154"/>
      <c r="T576" s="154"/>
      <c r="U576" s="154"/>
      <c r="V576" s="154"/>
      <c r="W576" s="154"/>
      <c r="X576" s="154"/>
      <c r="Y576" s="154"/>
      <c r="Z576" s="154"/>
    </row>
    <row r="577" spans="1:26" ht="15.75" customHeight="1" x14ac:dyDescent="0.2">
      <c r="A577" s="154"/>
      <c r="B577" s="154"/>
      <c r="C577" s="154"/>
      <c r="D577" s="154"/>
      <c r="E577" s="154"/>
      <c r="F577" s="154"/>
      <c r="G577" s="154"/>
      <c r="H577" s="155"/>
      <c r="I577" s="154"/>
      <c r="J577" s="154"/>
      <c r="K577" s="154"/>
      <c r="L577" s="154"/>
      <c r="M577" s="154"/>
      <c r="N577" s="154"/>
      <c r="O577" s="154"/>
      <c r="P577" s="154"/>
      <c r="Q577" s="154"/>
      <c r="R577" s="154"/>
      <c r="S577" s="154"/>
      <c r="T577" s="154"/>
      <c r="U577" s="154"/>
      <c r="V577" s="154"/>
      <c r="W577" s="154"/>
      <c r="X577" s="154"/>
      <c r="Y577" s="154"/>
      <c r="Z577" s="154"/>
    </row>
    <row r="578" spans="1:26" ht="15.75" customHeight="1" x14ac:dyDescent="0.2">
      <c r="A578" s="154"/>
      <c r="B578" s="154"/>
      <c r="C578" s="154"/>
      <c r="D578" s="154"/>
      <c r="E578" s="154"/>
      <c r="F578" s="154"/>
      <c r="G578" s="154"/>
      <c r="H578" s="155"/>
      <c r="I578" s="154"/>
      <c r="J578" s="154"/>
      <c r="K578" s="154"/>
      <c r="L578" s="154"/>
      <c r="M578" s="154"/>
      <c r="N578" s="154"/>
      <c r="O578" s="154"/>
      <c r="P578" s="154"/>
      <c r="Q578" s="154"/>
      <c r="R578" s="154"/>
      <c r="S578" s="154"/>
      <c r="T578" s="154"/>
      <c r="U578" s="154"/>
      <c r="V578" s="154"/>
      <c r="W578" s="154"/>
      <c r="X578" s="154"/>
      <c r="Y578" s="154"/>
      <c r="Z578" s="154"/>
    </row>
    <row r="579" spans="1:26" ht="15.75" customHeight="1" x14ac:dyDescent="0.2">
      <c r="A579" s="154"/>
      <c r="B579" s="154"/>
      <c r="C579" s="154"/>
      <c r="D579" s="154"/>
      <c r="E579" s="154"/>
      <c r="F579" s="154"/>
      <c r="G579" s="154"/>
      <c r="H579" s="155"/>
      <c r="I579" s="154"/>
      <c r="J579" s="154"/>
      <c r="K579" s="154"/>
      <c r="L579" s="154"/>
      <c r="M579" s="154"/>
      <c r="N579" s="154"/>
      <c r="O579" s="154"/>
      <c r="P579" s="154"/>
      <c r="Q579" s="154"/>
      <c r="R579" s="154"/>
      <c r="S579" s="154"/>
      <c r="T579" s="154"/>
      <c r="U579" s="154"/>
      <c r="V579" s="154"/>
      <c r="W579" s="154"/>
      <c r="X579" s="154"/>
      <c r="Y579" s="154"/>
      <c r="Z579" s="154"/>
    </row>
    <row r="580" spans="1:26" ht="15.75" customHeight="1" x14ac:dyDescent="0.2">
      <c r="A580" s="154"/>
      <c r="B580" s="154"/>
      <c r="C580" s="154"/>
      <c r="D580" s="154"/>
      <c r="E580" s="154"/>
      <c r="F580" s="154"/>
      <c r="G580" s="154"/>
      <c r="H580" s="155"/>
      <c r="I580" s="154"/>
      <c r="J580" s="154"/>
      <c r="K580" s="154"/>
      <c r="L580" s="154"/>
      <c r="M580" s="154"/>
      <c r="N580" s="154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  <c r="Y580" s="154"/>
      <c r="Z580" s="154"/>
    </row>
    <row r="581" spans="1:26" ht="15.75" customHeight="1" x14ac:dyDescent="0.2">
      <c r="A581" s="154"/>
      <c r="B581" s="154"/>
      <c r="C581" s="154"/>
      <c r="D581" s="154"/>
      <c r="E581" s="154"/>
      <c r="F581" s="154"/>
      <c r="G581" s="154"/>
      <c r="H581" s="155"/>
      <c r="I581" s="154"/>
      <c r="J581" s="154"/>
      <c r="K581" s="154"/>
      <c r="L581" s="154"/>
      <c r="M581" s="154"/>
      <c r="N581" s="154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4"/>
      <c r="Z581" s="154"/>
    </row>
    <row r="582" spans="1:26" ht="15.75" customHeight="1" x14ac:dyDescent="0.2">
      <c r="A582" s="154"/>
      <c r="B582" s="154"/>
      <c r="C582" s="154"/>
      <c r="D582" s="154"/>
      <c r="E582" s="154"/>
      <c r="F582" s="154"/>
      <c r="G582" s="154"/>
      <c r="H582" s="155"/>
      <c r="I582" s="154"/>
      <c r="J582" s="154"/>
      <c r="K582" s="154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</row>
    <row r="583" spans="1:26" ht="15.75" customHeight="1" x14ac:dyDescent="0.2">
      <c r="A583" s="154"/>
      <c r="B583" s="154"/>
      <c r="C583" s="154"/>
      <c r="D583" s="154"/>
      <c r="E583" s="154"/>
      <c r="F583" s="154"/>
      <c r="G583" s="154"/>
      <c r="H583" s="155"/>
      <c r="I583" s="154"/>
      <c r="J583" s="154"/>
      <c r="K583" s="154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</row>
    <row r="584" spans="1:26" ht="15.75" customHeight="1" x14ac:dyDescent="0.2">
      <c r="A584" s="154"/>
      <c r="B584" s="154"/>
      <c r="C584" s="154"/>
      <c r="D584" s="154"/>
      <c r="E584" s="154"/>
      <c r="F584" s="154"/>
      <c r="G584" s="154"/>
      <c r="H584" s="155"/>
      <c r="I584" s="154"/>
      <c r="J584" s="154"/>
      <c r="K584" s="154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</row>
    <row r="585" spans="1:26" ht="15.75" customHeight="1" x14ac:dyDescent="0.2">
      <c r="A585" s="154"/>
      <c r="B585" s="154"/>
      <c r="C585" s="154"/>
      <c r="D585" s="154"/>
      <c r="E585" s="154"/>
      <c r="F585" s="154"/>
      <c r="G585" s="154"/>
      <c r="H585" s="155"/>
      <c r="I585" s="154"/>
      <c r="J585" s="154"/>
      <c r="K585" s="154"/>
      <c r="L585" s="154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</row>
    <row r="586" spans="1:26" ht="15.75" customHeight="1" x14ac:dyDescent="0.2">
      <c r="A586" s="154"/>
      <c r="B586" s="154"/>
      <c r="C586" s="154"/>
      <c r="D586" s="154"/>
      <c r="E586" s="154"/>
      <c r="F586" s="154"/>
      <c r="G586" s="154"/>
      <c r="H586" s="155"/>
      <c r="I586" s="154"/>
      <c r="J586" s="154"/>
      <c r="K586" s="154"/>
      <c r="L586" s="154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</row>
    <row r="587" spans="1:26" ht="15.75" customHeight="1" x14ac:dyDescent="0.2">
      <c r="A587" s="154"/>
      <c r="B587" s="154"/>
      <c r="C587" s="154"/>
      <c r="D587" s="154"/>
      <c r="E587" s="154"/>
      <c r="F587" s="154"/>
      <c r="G587" s="154"/>
      <c r="H587" s="155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</row>
    <row r="588" spans="1:26" ht="15.75" customHeight="1" x14ac:dyDescent="0.2">
      <c r="A588" s="154"/>
      <c r="B588" s="154"/>
      <c r="C588" s="154"/>
      <c r="D588" s="154"/>
      <c r="E588" s="154"/>
      <c r="F588" s="154"/>
      <c r="G588" s="154"/>
      <c r="H588" s="155"/>
      <c r="I588" s="154"/>
      <c r="J588" s="154"/>
      <c r="K588" s="154"/>
      <c r="L588" s="154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</row>
    <row r="589" spans="1:26" ht="15.75" customHeight="1" x14ac:dyDescent="0.2">
      <c r="A589" s="154"/>
      <c r="B589" s="154"/>
      <c r="C589" s="154"/>
      <c r="D589" s="154"/>
      <c r="E589" s="154"/>
      <c r="F589" s="154"/>
      <c r="G589" s="154"/>
      <c r="H589" s="155"/>
      <c r="I589" s="154"/>
      <c r="J589" s="154"/>
      <c r="K589" s="154"/>
      <c r="L589" s="154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</row>
    <row r="590" spans="1:26" ht="15.75" customHeight="1" x14ac:dyDescent="0.2">
      <c r="A590" s="154"/>
      <c r="B590" s="154"/>
      <c r="C590" s="154"/>
      <c r="D590" s="154"/>
      <c r="E590" s="154"/>
      <c r="F590" s="154"/>
      <c r="G590" s="154"/>
      <c r="H590" s="155"/>
      <c r="I590" s="154"/>
      <c r="J590" s="154"/>
      <c r="K590" s="154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</row>
    <row r="591" spans="1:26" ht="15.75" customHeight="1" x14ac:dyDescent="0.2">
      <c r="A591" s="154"/>
      <c r="B591" s="154"/>
      <c r="C591" s="154"/>
      <c r="D591" s="154"/>
      <c r="E591" s="154"/>
      <c r="F591" s="154"/>
      <c r="G591" s="154"/>
      <c r="H591" s="155"/>
      <c r="I591" s="154"/>
      <c r="J591" s="154"/>
      <c r="K591" s="154"/>
      <c r="L591" s="154"/>
      <c r="M591" s="154"/>
      <c r="N591" s="154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  <c r="Z591" s="154"/>
    </row>
    <row r="592" spans="1:26" ht="15.75" customHeight="1" x14ac:dyDescent="0.2">
      <c r="A592" s="154"/>
      <c r="B592" s="154"/>
      <c r="C592" s="154"/>
      <c r="D592" s="154"/>
      <c r="E592" s="154"/>
      <c r="F592" s="154"/>
      <c r="G592" s="154"/>
      <c r="H592" s="155"/>
      <c r="I592" s="154"/>
      <c r="J592" s="154"/>
      <c r="K592" s="154"/>
      <c r="L592" s="154"/>
      <c r="M592" s="154"/>
      <c r="N592" s="154"/>
      <c r="O592" s="154"/>
      <c r="P592" s="154"/>
      <c r="Q592" s="154"/>
      <c r="R592" s="154"/>
      <c r="S592" s="154"/>
      <c r="T592" s="154"/>
      <c r="U592" s="154"/>
      <c r="V592" s="154"/>
      <c r="W592" s="154"/>
      <c r="X592" s="154"/>
      <c r="Y592" s="154"/>
      <c r="Z592" s="154"/>
    </row>
    <row r="593" spans="1:26" ht="15.75" customHeight="1" x14ac:dyDescent="0.2">
      <c r="A593" s="154"/>
      <c r="B593" s="154"/>
      <c r="C593" s="154"/>
      <c r="D593" s="154"/>
      <c r="E593" s="154"/>
      <c r="F593" s="154"/>
      <c r="G593" s="154"/>
      <c r="H593" s="155"/>
      <c r="I593" s="154"/>
      <c r="J593" s="154"/>
      <c r="K593" s="154"/>
      <c r="L593" s="154"/>
      <c r="M593" s="154"/>
      <c r="N593" s="154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  <c r="Y593" s="154"/>
      <c r="Z593" s="154"/>
    </row>
    <row r="594" spans="1:26" ht="15.75" customHeight="1" x14ac:dyDescent="0.2">
      <c r="A594" s="154"/>
      <c r="B594" s="154"/>
      <c r="C594" s="154"/>
      <c r="D594" s="154"/>
      <c r="E594" s="154"/>
      <c r="F594" s="154"/>
      <c r="G594" s="154"/>
      <c r="H594" s="155"/>
      <c r="I594" s="154"/>
      <c r="J594" s="154"/>
      <c r="K594" s="154"/>
      <c r="L594" s="154"/>
      <c r="M594" s="154"/>
      <c r="N594" s="154"/>
      <c r="O594" s="154"/>
      <c r="P594" s="154"/>
      <c r="Q594" s="154"/>
      <c r="R594" s="154"/>
      <c r="S594" s="154"/>
      <c r="T594" s="154"/>
      <c r="U594" s="154"/>
      <c r="V594" s="154"/>
      <c r="W594" s="154"/>
      <c r="X594" s="154"/>
      <c r="Y594" s="154"/>
      <c r="Z594" s="154"/>
    </row>
    <row r="595" spans="1:26" ht="15.75" customHeight="1" x14ac:dyDescent="0.2">
      <c r="A595" s="154"/>
      <c r="B595" s="154"/>
      <c r="C595" s="154"/>
      <c r="D595" s="154"/>
      <c r="E595" s="154"/>
      <c r="F595" s="154"/>
      <c r="G595" s="154"/>
      <c r="H595" s="155"/>
      <c r="I595" s="154"/>
      <c r="J595" s="154"/>
      <c r="K595" s="154"/>
      <c r="L595" s="154"/>
      <c r="M595" s="154"/>
      <c r="N595" s="154"/>
      <c r="O595" s="154"/>
      <c r="P595" s="154"/>
      <c r="Q595" s="154"/>
      <c r="R595" s="154"/>
      <c r="S595" s="154"/>
      <c r="T595" s="154"/>
      <c r="U595" s="154"/>
      <c r="V595" s="154"/>
      <c r="W595" s="154"/>
      <c r="X595" s="154"/>
      <c r="Y595" s="154"/>
      <c r="Z595" s="154"/>
    </row>
    <row r="596" spans="1:26" ht="15.75" customHeight="1" x14ac:dyDescent="0.2">
      <c r="A596" s="154"/>
      <c r="B596" s="154"/>
      <c r="C596" s="154"/>
      <c r="D596" s="154"/>
      <c r="E596" s="154"/>
      <c r="F596" s="154"/>
      <c r="G596" s="154"/>
      <c r="H596" s="155"/>
      <c r="I596" s="154"/>
      <c r="J596" s="154"/>
      <c r="K596" s="154"/>
      <c r="L596" s="154"/>
      <c r="M596" s="154"/>
      <c r="N596" s="154"/>
      <c r="O596" s="154"/>
      <c r="P596" s="154"/>
      <c r="Q596" s="154"/>
      <c r="R596" s="154"/>
      <c r="S596" s="154"/>
      <c r="T596" s="154"/>
      <c r="U596" s="154"/>
      <c r="V596" s="154"/>
      <c r="W596" s="154"/>
      <c r="X596" s="154"/>
      <c r="Y596" s="154"/>
      <c r="Z596" s="154"/>
    </row>
    <row r="597" spans="1:26" ht="15.75" customHeight="1" x14ac:dyDescent="0.2">
      <c r="A597" s="154"/>
      <c r="B597" s="154"/>
      <c r="C597" s="154"/>
      <c r="D597" s="154"/>
      <c r="E597" s="154"/>
      <c r="F597" s="154"/>
      <c r="G597" s="154"/>
      <c r="H597" s="155"/>
      <c r="I597" s="154"/>
      <c r="J597" s="154"/>
      <c r="K597" s="154"/>
      <c r="L597" s="154"/>
      <c r="M597" s="154"/>
      <c r="N597" s="154"/>
      <c r="O597" s="154"/>
      <c r="P597" s="154"/>
      <c r="Q597" s="154"/>
      <c r="R597" s="154"/>
      <c r="S597" s="154"/>
      <c r="T597" s="154"/>
      <c r="U597" s="154"/>
      <c r="V597" s="154"/>
      <c r="W597" s="154"/>
      <c r="X597" s="154"/>
      <c r="Y597" s="154"/>
      <c r="Z597" s="154"/>
    </row>
    <row r="598" spans="1:26" ht="15.75" customHeight="1" x14ac:dyDescent="0.2">
      <c r="A598" s="154"/>
      <c r="B598" s="154"/>
      <c r="C598" s="154"/>
      <c r="D598" s="154"/>
      <c r="E598" s="154"/>
      <c r="F598" s="154"/>
      <c r="G598" s="154"/>
      <c r="H598" s="155"/>
      <c r="I598" s="154"/>
      <c r="J598" s="154"/>
      <c r="K598" s="154"/>
      <c r="L598" s="154"/>
      <c r="M598" s="154"/>
      <c r="N598" s="154"/>
      <c r="O598" s="154"/>
      <c r="P598" s="154"/>
      <c r="Q598" s="154"/>
      <c r="R598" s="154"/>
      <c r="S598" s="154"/>
      <c r="T598" s="154"/>
      <c r="U598" s="154"/>
      <c r="V598" s="154"/>
      <c r="W598" s="154"/>
      <c r="X598" s="154"/>
      <c r="Y598" s="154"/>
      <c r="Z598" s="154"/>
    </row>
    <row r="599" spans="1:26" ht="15.75" customHeight="1" x14ac:dyDescent="0.2">
      <c r="A599" s="154"/>
      <c r="B599" s="154"/>
      <c r="C599" s="154"/>
      <c r="D599" s="154"/>
      <c r="E599" s="154"/>
      <c r="F599" s="154"/>
      <c r="G599" s="154"/>
      <c r="H599" s="155"/>
      <c r="I599" s="154"/>
      <c r="J599" s="154"/>
      <c r="K599" s="154"/>
      <c r="L599" s="154"/>
      <c r="M599" s="154"/>
      <c r="N599" s="154"/>
      <c r="O599" s="154"/>
      <c r="P599" s="154"/>
      <c r="Q599" s="154"/>
      <c r="R599" s="154"/>
      <c r="S599" s="154"/>
      <c r="T599" s="154"/>
      <c r="U599" s="154"/>
      <c r="V599" s="154"/>
      <c r="W599" s="154"/>
      <c r="X599" s="154"/>
      <c r="Y599" s="154"/>
      <c r="Z599" s="154"/>
    </row>
    <row r="600" spans="1:26" ht="15.75" customHeight="1" x14ac:dyDescent="0.2">
      <c r="A600" s="154"/>
      <c r="B600" s="154"/>
      <c r="C600" s="154"/>
      <c r="D600" s="154"/>
      <c r="E600" s="154"/>
      <c r="F600" s="154"/>
      <c r="G600" s="154"/>
      <c r="H600" s="155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</row>
    <row r="601" spans="1:26" ht="15.75" customHeight="1" x14ac:dyDescent="0.2">
      <c r="A601" s="154"/>
      <c r="B601" s="154"/>
      <c r="C601" s="154"/>
      <c r="D601" s="154"/>
      <c r="E601" s="154"/>
      <c r="F601" s="154"/>
      <c r="G601" s="154"/>
      <c r="H601" s="155"/>
      <c r="I601" s="154"/>
      <c r="J601" s="154"/>
      <c r="K601" s="154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</row>
    <row r="602" spans="1:26" ht="15.75" customHeight="1" x14ac:dyDescent="0.2">
      <c r="A602" s="154"/>
      <c r="B602" s="154"/>
      <c r="C602" s="154"/>
      <c r="D602" s="154"/>
      <c r="E602" s="154"/>
      <c r="F602" s="154"/>
      <c r="G602" s="154"/>
      <c r="H602" s="155"/>
      <c r="I602" s="154"/>
      <c r="J602" s="154"/>
      <c r="K602" s="154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</row>
    <row r="603" spans="1:26" ht="15.75" customHeight="1" x14ac:dyDescent="0.2">
      <c r="A603" s="154"/>
      <c r="B603" s="154"/>
      <c r="C603" s="154"/>
      <c r="D603" s="154"/>
      <c r="E603" s="154"/>
      <c r="F603" s="154"/>
      <c r="G603" s="154"/>
      <c r="H603" s="155"/>
      <c r="I603" s="154"/>
      <c r="J603" s="154"/>
      <c r="K603" s="154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</row>
    <row r="604" spans="1:26" ht="15.75" customHeight="1" x14ac:dyDescent="0.2">
      <c r="A604" s="154"/>
      <c r="B604" s="154"/>
      <c r="C604" s="154"/>
      <c r="D604" s="154"/>
      <c r="E604" s="154"/>
      <c r="F604" s="154"/>
      <c r="G604" s="154"/>
      <c r="H604" s="155"/>
      <c r="I604" s="154"/>
      <c r="J604" s="154"/>
      <c r="K604" s="154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</row>
    <row r="605" spans="1:26" ht="15.75" customHeight="1" x14ac:dyDescent="0.2">
      <c r="A605" s="154"/>
      <c r="B605" s="154"/>
      <c r="C605" s="154"/>
      <c r="D605" s="154"/>
      <c r="E605" s="154"/>
      <c r="F605" s="154"/>
      <c r="G605" s="154"/>
      <c r="H605" s="155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</row>
    <row r="606" spans="1:26" ht="15.75" customHeight="1" x14ac:dyDescent="0.2">
      <c r="A606" s="154"/>
      <c r="B606" s="154"/>
      <c r="C606" s="154"/>
      <c r="D606" s="154"/>
      <c r="E606" s="154"/>
      <c r="F606" s="154"/>
      <c r="G606" s="154"/>
      <c r="H606" s="155"/>
      <c r="I606" s="154"/>
      <c r="J606" s="154"/>
      <c r="K606" s="154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</row>
    <row r="607" spans="1:26" ht="15.75" customHeight="1" x14ac:dyDescent="0.2">
      <c r="A607" s="154"/>
      <c r="B607" s="154"/>
      <c r="C607" s="154"/>
      <c r="D607" s="154"/>
      <c r="E607" s="154"/>
      <c r="F607" s="154"/>
      <c r="G607" s="154"/>
      <c r="H607" s="155"/>
      <c r="I607" s="154"/>
      <c r="J607" s="154"/>
      <c r="K607" s="154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</row>
    <row r="608" spans="1:26" ht="15.75" customHeight="1" x14ac:dyDescent="0.2">
      <c r="A608" s="154"/>
      <c r="B608" s="154"/>
      <c r="C608" s="154"/>
      <c r="D608" s="154"/>
      <c r="E608" s="154"/>
      <c r="F608" s="154"/>
      <c r="G608" s="154"/>
      <c r="H608" s="155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</row>
    <row r="609" spans="1:26" ht="15.75" customHeight="1" x14ac:dyDescent="0.2">
      <c r="A609" s="154"/>
      <c r="B609" s="154"/>
      <c r="C609" s="154"/>
      <c r="D609" s="154"/>
      <c r="E609" s="154"/>
      <c r="F609" s="154"/>
      <c r="G609" s="154"/>
      <c r="H609" s="155"/>
      <c r="I609" s="154"/>
      <c r="J609" s="154"/>
      <c r="K609" s="154"/>
      <c r="L609" s="154"/>
      <c r="M609" s="154"/>
      <c r="N609" s="154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  <c r="Y609" s="154"/>
      <c r="Z609" s="154"/>
    </row>
    <row r="610" spans="1:26" ht="15.75" customHeight="1" x14ac:dyDescent="0.2">
      <c r="A610" s="154"/>
      <c r="B610" s="154"/>
      <c r="C610" s="154"/>
      <c r="D610" s="154"/>
      <c r="E610" s="154"/>
      <c r="F610" s="154"/>
      <c r="G610" s="154"/>
      <c r="H610" s="155"/>
      <c r="I610" s="154"/>
      <c r="J610" s="154"/>
      <c r="K610" s="154"/>
      <c r="L610" s="154"/>
      <c r="M610" s="154"/>
      <c r="N610" s="154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  <c r="Y610" s="154"/>
      <c r="Z610" s="154"/>
    </row>
    <row r="611" spans="1:26" ht="15.75" customHeight="1" x14ac:dyDescent="0.2">
      <c r="A611" s="154"/>
      <c r="B611" s="154"/>
      <c r="C611" s="154"/>
      <c r="D611" s="154"/>
      <c r="E611" s="154"/>
      <c r="F611" s="154"/>
      <c r="G611" s="154"/>
      <c r="H611" s="155"/>
      <c r="I611" s="154"/>
      <c r="J611" s="154"/>
      <c r="K611" s="154"/>
      <c r="L611" s="154"/>
      <c r="M611" s="154"/>
      <c r="N611" s="154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  <c r="Y611" s="154"/>
      <c r="Z611" s="154"/>
    </row>
    <row r="612" spans="1:26" ht="15.75" customHeight="1" x14ac:dyDescent="0.2">
      <c r="A612" s="154"/>
      <c r="B612" s="154"/>
      <c r="C612" s="154"/>
      <c r="D612" s="154"/>
      <c r="E612" s="154"/>
      <c r="F612" s="154"/>
      <c r="G612" s="154"/>
      <c r="H612" s="155"/>
      <c r="I612" s="154"/>
      <c r="J612" s="154"/>
      <c r="K612" s="154"/>
      <c r="L612" s="154"/>
      <c r="M612" s="154"/>
      <c r="N612" s="154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  <c r="Y612" s="154"/>
      <c r="Z612" s="154"/>
    </row>
    <row r="613" spans="1:26" ht="15.75" customHeight="1" x14ac:dyDescent="0.2">
      <c r="A613" s="154"/>
      <c r="B613" s="154"/>
      <c r="C613" s="154"/>
      <c r="D613" s="154"/>
      <c r="E613" s="154"/>
      <c r="F613" s="154"/>
      <c r="G613" s="154"/>
      <c r="H613" s="155"/>
      <c r="I613" s="154"/>
      <c r="J613" s="154"/>
      <c r="K613" s="154"/>
      <c r="L613" s="154"/>
      <c r="M613" s="154"/>
      <c r="N613" s="154"/>
      <c r="O613" s="154"/>
      <c r="P613" s="154"/>
      <c r="Q613" s="154"/>
      <c r="R613" s="154"/>
      <c r="S613" s="154"/>
      <c r="T613" s="154"/>
      <c r="U613" s="154"/>
      <c r="V613" s="154"/>
      <c r="W613" s="154"/>
      <c r="X613" s="154"/>
      <c r="Y613" s="154"/>
      <c r="Z613" s="154"/>
    </row>
    <row r="614" spans="1:26" ht="15.75" customHeight="1" x14ac:dyDescent="0.2">
      <c r="A614" s="154"/>
      <c r="B614" s="154"/>
      <c r="C614" s="154"/>
      <c r="D614" s="154"/>
      <c r="E614" s="154"/>
      <c r="F614" s="154"/>
      <c r="G614" s="154"/>
      <c r="H614" s="155"/>
      <c r="I614" s="154"/>
      <c r="J614" s="154"/>
      <c r="K614" s="154"/>
      <c r="L614" s="154"/>
      <c r="M614" s="154"/>
      <c r="N614" s="154"/>
      <c r="O614" s="154"/>
      <c r="P614" s="154"/>
      <c r="Q614" s="154"/>
      <c r="R614" s="154"/>
      <c r="S614" s="154"/>
      <c r="T614" s="154"/>
      <c r="U614" s="154"/>
      <c r="V614" s="154"/>
      <c r="W614" s="154"/>
      <c r="X614" s="154"/>
      <c r="Y614" s="154"/>
      <c r="Z614" s="154"/>
    </row>
    <row r="615" spans="1:26" ht="15.75" customHeight="1" x14ac:dyDescent="0.2">
      <c r="A615" s="154"/>
      <c r="B615" s="154"/>
      <c r="C615" s="154"/>
      <c r="D615" s="154"/>
      <c r="E615" s="154"/>
      <c r="F615" s="154"/>
      <c r="G615" s="154"/>
      <c r="H615" s="155"/>
      <c r="I615" s="154"/>
      <c r="J615" s="154"/>
      <c r="K615" s="154"/>
      <c r="L615" s="154"/>
      <c r="M615" s="154"/>
      <c r="N615" s="154"/>
      <c r="O615" s="154"/>
      <c r="P615" s="154"/>
      <c r="Q615" s="154"/>
      <c r="R615" s="154"/>
      <c r="S615" s="154"/>
      <c r="T615" s="154"/>
      <c r="U615" s="154"/>
      <c r="V615" s="154"/>
      <c r="W615" s="154"/>
      <c r="X615" s="154"/>
      <c r="Y615" s="154"/>
      <c r="Z615" s="154"/>
    </row>
    <row r="616" spans="1:26" ht="15.75" customHeight="1" x14ac:dyDescent="0.2">
      <c r="A616" s="154"/>
      <c r="B616" s="154"/>
      <c r="C616" s="154"/>
      <c r="D616" s="154"/>
      <c r="E616" s="154"/>
      <c r="F616" s="154"/>
      <c r="G616" s="154"/>
      <c r="H616" s="155"/>
      <c r="I616" s="154"/>
      <c r="J616" s="154"/>
      <c r="K616" s="154"/>
      <c r="L616" s="154"/>
      <c r="M616" s="154"/>
      <c r="N616" s="154"/>
      <c r="O616" s="154"/>
      <c r="P616" s="154"/>
      <c r="Q616" s="154"/>
      <c r="R616" s="154"/>
      <c r="S616" s="154"/>
      <c r="T616" s="154"/>
      <c r="U616" s="154"/>
      <c r="V616" s="154"/>
      <c r="W616" s="154"/>
      <c r="X616" s="154"/>
      <c r="Y616" s="154"/>
      <c r="Z616" s="154"/>
    </row>
    <row r="617" spans="1:26" ht="15.75" customHeight="1" x14ac:dyDescent="0.2">
      <c r="A617" s="154"/>
      <c r="B617" s="154"/>
      <c r="C617" s="154"/>
      <c r="D617" s="154"/>
      <c r="E617" s="154"/>
      <c r="F617" s="154"/>
      <c r="G617" s="154"/>
      <c r="H617" s="155"/>
      <c r="I617" s="154"/>
      <c r="J617" s="154"/>
      <c r="K617" s="154"/>
      <c r="L617" s="154"/>
      <c r="M617" s="154"/>
      <c r="N617" s="154"/>
      <c r="O617" s="154"/>
      <c r="P617" s="154"/>
      <c r="Q617" s="154"/>
      <c r="R617" s="154"/>
      <c r="S617" s="154"/>
      <c r="T617" s="154"/>
      <c r="U617" s="154"/>
      <c r="V617" s="154"/>
      <c r="W617" s="154"/>
      <c r="X617" s="154"/>
      <c r="Y617" s="154"/>
      <c r="Z617" s="154"/>
    </row>
    <row r="618" spans="1:26" ht="15.75" customHeight="1" x14ac:dyDescent="0.2">
      <c r="A618" s="154"/>
      <c r="B618" s="154"/>
      <c r="C618" s="154"/>
      <c r="D618" s="154"/>
      <c r="E618" s="154"/>
      <c r="F618" s="154"/>
      <c r="G618" s="154"/>
      <c r="H618" s="155"/>
      <c r="I618" s="154"/>
      <c r="J618" s="154"/>
      <c r="K618" s="154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</row>
    <row r="619" spans="1:26" ht="15.75" customHeight="1" x14ac:dyDescent="0.2">
      <c r="A619" s="154"/>
      <c r="B619" s="154"/>
      <c r="C619" s="154"/>
      <c r="D619" s="154"/>
      <c r="E619" s="154"/>
      <c r="F619" s="154"/>
      <c r="G619" s="154"/>
      <c r="H619" s="155"/>
      <c r="I619" s="154"/>
      <c r="J619" s="154"/>
      <c r="K619" s="154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</row>
    <row r="620" spans="1:26" ht="15.75" customHeight="1" x14ac:dyDescent="0.2">
      <c r="A620" s="154"/>
      <c r="B620" s="154"/>
      <c r="C620" s="154"/>
      <c r="D620" s="154"/>
      <c r="E620" s="154"/>
      <c r="F620" s="154"/>
      <c r="G620" s="154"/>
      <c r="H620" s="155"/>
      <c r="I620" s="154"/>
      <c r="J620" s="154"/>
      <c r="K620" s="154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</row>
    <row r="621" spans="1:26" ht="15.75" customHeight="1" x14ac:dyDescent="0.2">
      <c r="A621" s="154"/>
      <c r="B621" s="154"/>
      <c r="C621" s="154"/>
      <c r="D621" s="154"/>
      <c r="E621" s="154"/>
      <c r="F621" s="154"/>
      <c r="G621" s="154"/>
      <c r="H621" s="155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</row>
    <row r="622" spans="1:26" ht="15.75" customHeight="1" x14ac:dyDescent="0.2">
      <c r="A622" s="154"/>
      <c r="B622" s="154"/>
      <c r="C622" s="154"/>
      <c r="D622" s="154"/>
      <c r="E622" s="154"/>
      <c r="F622" s="154"/>
      <c r="G622" s="154"/>
      <c r="H622" s="155"/>
      <c r="I622" s="154"/>
      <c r="J622" s="154"/>
      <c r="K622" s="154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</row>
    <row r="623" spans="1:26" ht="15.75" customHeight="1" x14ac:dyDescent="0.2">
      <c r="A623" s="154"/>
      <c r="B623" s="154"/>
      <c r="C623" s="154"/>
      <c r="D623" s="154"/>
      <c r="E623" s="154"/>
      <c r="F623" s="154"/>
      <c r="G623" s="154"/>
      <c r="H623" s="155"/>
      <c r="I623" s="154"/>
      <c r="J623" s="154"/>
      <c r="K623" s="154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</row>
    <row r="624" spans="1:26" ht="15.75" customHeight="1" x14ac:dyDescent="0.2">
      <c r="A624" s="154"/>
      <c r="B624" s="154"/>
      <c r="C624" s="154"/>
      <c r="D624" s="154"/>
      <c r="E624" s="154"/>
      <c r="F624" s="154"/>
      <c r="G624" s="154"/>
      <c r="H624" s="155"/>
      <c r="I624" s="154"/>
      <c r="J624" s="154"/>
      <c r="K624" s="154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</row>
    <row r="625" spans="1:26" ht="15.75" customHeight="1" x14ac:dyDescent="0.2">
      <c r="A625" s="154"/>
      <c r="B625" s="154"/>
      <c r="C625" s="154"/>
      <c r="D625" s="154"/>
      <c r="E625" s="154"/>
      <c r="F625" s="154"/>
      <c r="G625" s="154"/>
      <c r="H625" s="155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</row>
    <row r="626" spans="1:26" ht="15.75" customHeight="1" x14ac:dyDescent="0.2">
      <c r="A626" s="154"/>
      <c r="B626" s="154"/>
      <c r="C626" s="154"/>
      <c r="D626" s="154"/>
      <c r="E626" s="154"/>
      <c r="F626" s="154"/>
      <c r="G626" s="154"/>
      <c r="H626" s="155"/>
      <c r="I626" s="154"/>
      <c r="J626" s="154"/>
      <c r="K626" s="154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</row>
    <row r="627" spans="1:26" ht="15.75" customHeight="1" x14ac:dyDescent="0.2">
      <c r="A627" s="154"/>
      <c r="B627" s="154"/>
      <c r="C627" s="154"/>
      <c r="D627" s="154"/>
      <c r="E627" s="154"/>
      <c r="F627" s="154"/>
      <c r="G627" s="154"/>
      <c r="H627" s="155"/>
      <c r="I627" s="154"/>
      <c r="J627" s="154"/>
      <c r="K627" s="154"/>
      <c r="L627" s="154"/>
      <c r="M627" s="154"/>
      <c r="N627" s="154"/>
      <c r="O627" s="154"/>
      <c r="P627" s="154"/>
      <c r="Q627" s="154"/>
      <c r="R627" s="154"/>
      <c r="S627" s="154"/>
      <c r="T627" s="154"/>
      <c r="U627" s="154"/>
      <c r="V627" s="154"/>
      <c r="W627" s="154"/>
      <c r="X627" s="154"/>
      <c r="Y627" s="154"/>
      <c r="Z627" s="154"/>
    </row>
    <row r="628" spans="1:26" ht="15.75" customHeight="1" x14ac:dyDescent="0.2">
      <c r="A628" s="154"/>
      <c r="B628" s="154"/>
      <c r="C628" s="154"/>
      <c r="D628" s="154"/>
      <c r="E628" s="154"/>
      <c r="F628" s="154"/>
      <c r="G628" s="154"/>
      <c r="H628" s="155"/>
      <c r="I628" s="154"/>
      <c r="J628" s="154"/>
      <c r="K628" s="154"/>
      <c r="L628" s="154"/>
      <c r="M628" s="154"/>
      <c r="N628" s="154"/>
      <c r="O628" s="154"/>
      <c r="P628" s="154"/>
      <c r="Q628" s="154"/>
      <c r="R628" s="154"/>
      <c r="S628" s="154"/>
      <c r="T628" s="154"/>
      <c r="U628" s="154"/>
      <c r="V628" s="154"/>
      <c r="W628" s="154"/>
      <c r="X628" s="154"/>
      <c r="Y628" s="154"/>
      <c r="Z628" s="154"/>
    </row>
    <row r="629" spans="1:26" ht="15.75" customHeight="1" x14ac:dyDescent="0.2">
      <c r="A629" s="154"/>
      <c r="B629" s="154"/>
      <c r="C629" s="154"/>
      <c r="D629" s="154"/>
      <c r="E629" s="154"/>
      <c r="F629" s="154"/>
      <c r="G629" s="154"/>
      <c r="H629" s="155"/>
      <c r="I629" s="154"/>
      <c r="J629" s="154"/>
      <c r="K629" s="154"/>
      <c r="L629" s="154"/>
      <c r="M629" s="154"/>
      <c r="N629" s="154"/>
      <c r="O629" s="154"/>
      <c r="P629" s="154"/>
      <c r="Q629" s="154"/>
      <c r="R629" s="154"/>
      <c r="S629" s="154"/>
      <c r="T629" s="154"/>
      <c r="U629" s="154"/>
      <c r="V629" s="154"/>
      <c r="W629" s="154"/>
      <c r="X629" s="154"/>
      <c r="Y629" s="154"/>
      <c r="Z629" s="154"/>
    </row>
    <row r="630" spans="1:26" ht="15.75" customHeight="1" x14ac:dyDescent="0.2">
      <c r="A630" s="154"/>
      <c r="B630" s="154"/>
      <c r="C630" s="154"/>
      <c r="D630" s="154"/>
      <c r="E630" s="154"/>
      <c r="F630" s="154"/>
      <c r="G630" s="154"/>
      <c r="H630" s="155"/>
      <c r="I630" s="154"/>
      <c r="J630" s="154"/>
      <c r="K630" s="154"/>
      <c r="L630" s="154"/>
      <c r="M630" s="154"/>
      <c r="N630" s="154"/>
      <c r="O630" s="154"/>
      <c r="P630" s="154"/>
      <c r="Q630" s="154"/>
      <c r="R630" s="154"/>
      <c r="S630" s="154"/>
      <c r="T630" s="154"/>
      <c r="U630" s="154"/>
      <c r="V630" s="154"/>
      <c r="W630" s="154"/>
      <c r="X630" s="154"/>
      <c r="Y630" s="154"/>
      <c r="Z630" s="154"/>
    </row>
    <row r="631" spans="1:26" ht="15.75" customHeight="1" x14ac:dyDescent="0.2">
      <c r="A631" s="154"/>
      <c r="B631" s="154"/>
      <c r="C631" s="154"/>
      <c r="D631" s="154"/>
      <c r="E631" s="154"/>
      <c r="F631" s="154"/>
      <c r="G631" s="154"/>
      <c r="H631" s="155"/>
      <c r="I631" s="154"/>
      <c r="J631" s="154"/>
      <c r="K631" s="154"/>
      <c r="L631" s="154"/>
      <c r="M631" s="154"/>
      <c r="N631" s="154"/>
      <c r="O631" s="154"/>
      <c r="P631" s="154"/>
      <c r="Q631" s="154"/>
      <c r="R631" s="154"/>
      <c r="S631" s="154"/>
      <c r="T631" s="154"/>
      <c r="U631" s="154"/>
      <c r="V631" s="154"/>
      <c r="W631" s="154"/>
      <c r="X631" s="154"/>
      <c r="Y631" s="154"/>
      <c r="Z631" s="154"/>
    </row>
    <row r="632" spans="1:26" ht="15.75" customHeight="1" x14ac:dyDescent="0.2">
      <c r="A632" s="154"/>
      <c r="B632" s="154"/>
      <c r="C632" s="154"/>
      <c r="D632" s="154"/>
      <c r="E632" s="154"/>
      <c r="F632" s="154"/>
      <c r="G632" s="154"/>
      <c r="H632" s="155"/>
      <c r="I632" s="154"/>
      <c r="J632" s="154"/>
      <c r="K632" s="154"/>
      <c r="L632" s="154"/>
      <c r="M632" s="154"/>
      <c r="N632" s="154"/>
      <c r="O632" s="154"/>
      <c r="P632" s="154"/>
      <c r="Q632" s="154"/>
      <c r="R632" s="154"/>
      <c r="S632" s="154"/>
      <c r="T632" s="154"/>
      <c r="U632" s="154"/>
      <c r="V632" s="154"/>
      <c r="W632" s="154"/>
      <c r="X632" s="154"/>
      <c r="Y632" s="154"/>
      <c r="Z632" s="154"/>
    </row>
    <row r="633" spans="1:26" ht="15.75" customHeight="1" x14ac:dyDescent="0.2">
      <c r="A633" s="154"/>
      <c r="B633" s="154"/>
      <c r="C633" s="154"/>
      <c r="D633" s="154"/>
      <c r="E633" s="154"/>
      <c r="F633" s="154"/>
      <c r="G633" s="154"/>
      <c r="H633" s="155"/>
      <c r="I633" s="154"/>
      <c r="J633" s="154"/>
      <c r="K633" s="154"/>
      <c r="L633" s="154"/>
      <c r="M633" s="154"/>
      <c r="N633" s="154"/>
      <c r="O633" s="154"/>
      <c r="P633" s="154"/>
      <c r="Q633" s="154"/>
      <c r="R633" s="154"/>
      <c r="S633" s="154"/>
      <c r="T633" s="154"/>
      <c r="U633" s="154"/>
      <c r="V633" s="154"/>
      <c r="W633" s="154"/>
      <c r="X633" s="154"/>
      <c r="Y633" s="154"/>
      <c r="Z633" s="154"/>
    </row>
    <row r="634" spans="1:26" ht="15.75" customHeight="1" x14ac:dyDescent="0.2">
      <c r="A634" s="154"/>
      <c r="B634" s="154"/>
      <c r="C634" s="154"/>
      <c r="D634" s="154"/>
      <c r="E634" s="154"/>
      <c r="F634" s="154"/>
      <c r="G634" s="154"/>
      <c r="H634" s="155"/>
      <c r="I634" s="154"/>
      <c r="J634" s="154"/>
      <c r="K634" s="154"/>
      <c r="L634" s="154"/>
      <c r="M634" s="154"/>
      <c r="N634" s="154"/>
      <c r="O634" s="154"/>
      <c r="P634" s="154"/>
      <c r="Q634" s="154"/>
      <c r="R634" s="154"/>
      <c r="S634" s="154"/>
      <c r="T634" s="154"/>
      <c r="U634" s="154"/>
      <c r="V634" s="154"/>
      <c r="W634" s="154"/>
      <c r="X634" s="154"/>
      <c r="Y634" s="154"/>
      <c r="Z634" s="154"/>
    </row>
    <row r="635" spans="1:26" ht="15.75" customHeight="1" x14ac:dyDescent="0.2">
      <c r="A635" s="154"/>
      <c r="B635" s="154"/>
      <c r="C635" s="154"/>
      <c r="D635" s="154"/>
      <c r="E635" s="154"/>
      <c r="F635" s="154"/>
      <c r="G635" s="154"/>
      <c r="H635" s="155"/>
      <c r="I635" s="154"/>
      <c r="J635" s="154"/>
      <c r="K635" s="154"/>
      <c r="L635" s="154"/>
      <c r="M635" s="154"/>
      <c r="N635" s="154"/>
      <c r="O635" s="154"/>
      <c r="P635" s="154"/>
      <c r="Q635" s="154"/>
      <c r="R635" s="154"/>
      <c r="S635" s="154"/>
      <c r="T635" s="154"/>
      <c r="U635" s="154"/>
      <c r="V635" s="154"/>
      <c r="W635" s="154"/>
      <c r="X635" s="154"/>
      <c r="Y635" s="154"/>
      <c r="Z635" s="154"/>
    </row>
    <row r="636" spans="1:26" ht="15.75" customHeight="1" x14ac:dyDescent="0.2">
      <c r="A636" s="154"/>
      <c r="B636" s="154"/>
      <c r="C636" s="154"/>
      <c r="D636" s="154"/>
      <c r="E636" s="154"/>
      <c r="F636" s="154"/>
      <c r="G636" s="154"/>
      <c r="H636" s="155"/>
      <c r="I636" s="154"/>
      <c r="J636" s="154"/>
      <c r="K636" s="154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</row>
    <row r="637" spans="1:26" ht="15.75" customHeight="1" x14ac:dyDescent="0.2">
      <c r="A637" s="154"/>
      <c r="B637" s="154"/>
      <c r="C637" s="154"/>
      <c r="D637" s="154"/>
      <c r="E637" s="154"/>
      <c r="F637" s="154"/>
      <c r="G637" s="154"/>
      <c r="H637" s="155"/>
      <c r="I637" s="154"/>
      <c r="J637" s="154"/>
      <c r="K637" s="154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</row>
    <row r="638" spans="1:26" ht="15.75" customHeight="1" x14ac:dyDescent="0.2">
      <c r="A638" s="154"/>
      <c r="B638" s="154"/>
      <c r="C638" s="154"/>
      <c r="D638" s="154"/>
      <c r="E638" s="154"/>
      <c r="F638" s="154"/>
      <c r="G638" s="154"/>
      <c r="H638" s="155"/>
      <c r="I638" s="154"/>
      <c r="J638" s="154"/>
      <c r="K638" s="154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</row>
    <row r="639" spans="1:26" ht="15.75" customHeight="1" x14ac:dyDescent="0.2">
      <c r="A639" s="154"/>
      <c r="B639" s="154"/>
      <c r="C639" s="154"/>
      <c r="D639" s="154"/>
      <c r="E639" s="154"/>
      <c r="F639" s="154"/>
      <c r="G639" s="154"/>
      <c r="H639" s="155"/>
      <c r="I639" s="154"/>
      <c r="J639" s="154"/>
      <c r="K639" s="154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</row>
    <row r="640" spans="1:26" ht="15.75" customHeight="1" x14ac:dyDescent="0.2">
      <c r="A640" s="154"/>
      <c r="B640" s="154"/>
      <c r="C640" s="154"/>
      <c r="D640" s="154"/>
      <c r="E640" s="154"/>
      <c r="F640" s="154"/>
      <c r="G640" s="154"/>
      <c r="H640" s="155"/>
      <c r="I640" s="154"/>
      <c r="J640" s="154"/>
      <c r="K640" s="154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</row>
    <row r="641" spans="1:26" ht="15.75" customHeight="1" x14ac:dyDescent="0.2">
      <c r="A641" s="154"/>
      <c r="B641" s="154"/>
      <c r="C641" s="154"/>
      <c r="D641" s="154"/>
      <c r="E641" s="154"/>
      <c r="F641" s="154"/>
      <c r="G641" s="154"/>
      <c r="H641" s="155"/>
      <c r="I641" s="154"/>
      <c r="J641" s="154"/>
      <c r="K641" s="154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</row>
    <row r="642" spans="1:26" ht="15.75" customHeight="1" x14ac:dyDescent="0.2">
      <c r="A642" s="154"/>
      <c r="B642" s="154"/>
      <c r="C642" s="154"/>
      <c r="D642" s="154"/>
      <c r="E642" s="154"/>
      <c r="F642" s="154"/>
      <c r="G642" s="154"/>
      <c r="H642" s="155"/>
      <c r="I642" s="154"/>
      <c r="J642" s="154"/>
      <c r="K642" s="154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</row>
    <row r="643" spans="1:26" ht="15.75" customHeight="1" x14ac:dyDescent="0.2">
      <c r="A643" s="154"/>
      <c r="B643" s="154"/>
      <c r="C643" s="154"/>
      <c r="D643" s="154"/>
      <c r="E643" s="154"/>
      <c r="F643" s="154"/>
      <c r="G643" s="154"/>
      <c r="H643" s="155"/>
      <c r="I643" s="154"/>
      <c r="J643" s="154"/>
      <c r="K643" s="154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</row>
    <row r="644" spans="1:26" ht="15.75" customHeight="1" x14ac:dyDescent="0.2">
      <c r="A644" s="154"/>
      <c r="B644" s="154"/>
      <c r="C644" s="154"/>
      <c r="D644" s="154"/>
      <c r="E644" s="154"/>
      <c r="F644" s="154"/>
      <c r="G644" s="154"/>
      <c r="H644" s="155"/>
      <c r="I644" s="154"/>
      <c r="J644" s="154"/>
      <c r="K644" s="154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</row>
    <row r="645" spans="1:26" ht="15.75" customHeight="1" x14ac:dyDescent="0.2">
      <c r="A645" s="154"/>
      <c r="B645" s="154"/>
      <c r="C645" s="154"/>
      <c r="D645" s="154"/>
      <c r="E645" s="154"/>
      <c r="F645" s="154"/>
      <c r="G645" s="154"/>
      <c r="H645" s="155"/>
      <c r="I645" s="154"/>
      <c r="J645" s="154"/>
      <c r="K645" s="154"/>
      <c r="L645" s="154"/>
      <c r="M645" s="154"/>
      <c r="N645" s="154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  <c r="Y645" s="154"/>
      <c r="Z645" s="154"/>
    </row>
    <row r="646" spans="1:26" ht="15.75" customHeight="1" x14ac:dyDescent="0.2">
      <c r="A646" s="154"/>
      <c r="B646" s="154"/>
      <c r="C646" s="154"/>
      <c r="D646" s="154"/>
      <c r="E646" s="154"/>
      <c r="F646" s="154"/>
      <c r="G646" s="154"/>
      <c r="H646" s="155"/>
      <c r="I646" s="154"/>
      <c r="J646" s="154"/>
      <c r="K646" s="154"/>
      <c r="L646" s="154"/>
      <c r="M646" s="154"/>
      <c r="N646" s="154"/>
      <c r="O646" s="154"/>
      <c r="P646" s="154"/>
      <c r="Q646" s="154"/>
      <c r="R646" s="154"/>
      <c r="S646" s="154"/>
      <c r="T646" s="154"/>
      <c r="U646" s="154"/>
      <c r="V646" s="154"/>
      <c r="W646" s="154"/>
      <c r="X646" s="154"/>
      <c r="Y646" s="154"/>
      <c r="Z646" s="154"/>
    </row>
    <row r="647" spans="1:26" ht="15.75" customHeight="1" x14ac:dyDescent="0.2">
      <c r="A647" s="154"/>
      <c r="B647" s="154"/>
      <c r="C647" s="154"/>
      <c r="D647" s="154"/>
      <c r="E647" s="154"/>
      <c r="F647" s="154"/>
      <c r="G647" s="154"/>
      <c r="H647" s="155"/>
      <c r="I647" s="154"/>
      <c r="J647" s="154"/>
      <c r="K647" s="154"/>
      <c r="L647" s="154"/>
      <c r="M647" s="154"/>
      <c r="N647" s="154"/>
      <c r="O647" s="154"/>
      <c r="P647" s="154"/>
      <c r="Q647" s="154"/>
      <c r="R647" s="154"/>
      <c r="S647" s="154"/>
      <c r="T647" s="154"/>
      <c r="U647" s="154"/>
      <c r="V647" s="154"/>
      <c r="W647" s="154"/>
      <c r="X647" s="154"/>
      <c r="Y647" s="154"/>
      <c r="Z647" s="154"/>
    </row>
    <row r="648" spans="1:26" ht="15.75" customHeight="1" x14ac:dyDescent="0.2">
      <c r="A648" s="154"/>
      <c r="B648" s="154"/>
      <c r="C648" s="154"/>
      <c r="D648" s="154"/>
      <c r="E648" s="154"/>
      <c r="F648" s="154"/>
      <c r="G648" s="154"/>
      <c r="H648" s="155"/>
      <c r="I648" s="154"/>
      <c r="J648" s="154"/>
      <c r="K648" s="154"/>
      <c r="L648" s="154"/>
      <c r="M648" s="154"/>
      <c r="N648" s="154"/>
      <c r="O648" s="154"/>
      <c r="P648" s="154"/>
      <c r="Q648" s="154"/>
      <c r="R648" s="154"/>
      <c r="S648" s="154"/>
      <c r="T648" s="154"/>
      <c r="U648" s="154"/>
      <c r="V648" s="154"/>
      <c r="W648" s="154"/>
      <c r="X648" s="154"/>
      <c r="Y648" s="154"/>
      <c r="Z648" s="154"/>
    </row>
    <row r="649" spans="1:26" ht="15.75" customHeight="1" x14ac:dyDescent="0.2">
      <c r="A649" s="154"/>
      <c r="B649" s="154"/>
      <c r="C649" s="154"/>
      <c r="D649" s="154"/>
      <c r="E649" s="154"/>
      <c r="F649" s="154"/>
      <c r="G649" s="154"/>
      <c r="H649" s="155"/>
      <c r="I649" s="154"/>
      <c r="J649" s="154"/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4"/>
    </row>
    <row r="650" spans="1:26" ht="15.75" customHeight="1" x14ac:dyDescent="0.2">
      <c r="A650" s="154"/>
      <c r="B650" s="154"/>
      <c r="C650" s="154"/>
      <c r="D650" s="154"/>
      <c r="E650" s="154"/>
      <c r="F650" s="154"/>
      <c r="G650" s="154"/>
      <c r="H650" s="155"/>
      <c r="I650" s="154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4"/>
    </row>
    <row r="651" spans="1:26" ht="15.75" customHeight="1" x14ac:dyDescent="0.2">
      <c r="A651" s="154"/>
      <c r="B651" s="154"/>
      <c r="C651" s="154"/>
      <c r="D651" s="154"/>
      <c r="E651" s="154"/>
      <c r="F651" s="154"/>
      <c r="G651" s="154"/>
      <c r="H651" s="155"/>
      <c r="I651" s="154"/>
      <c r="J651" s="154"/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4"/>
    </row>
    <row r="652" spans="1:26" ht="15.75" customHeight="1" x14ac:dyDescent="0.2">
      <c r="A652" s="154"/>
      <c r="B652" s="154"/>
      <c r="C652" s="154"/>
      <c r="D652" s="154"/>
      <c r="E652" s="154"/>
      <c r="F652" s="154"/>
      <c r="G652" s="154"/>
      <c r="H652" s="155"/>
      <c r="I652" s="154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4"/>
    </row>
    <row r="653" spans="1:26" ht="15.75" customHeight="1" x14ac:dyDescent="0.2">
      <c r="A653" s="154"/>
      <c r="B653" s="154"/>
      <c r="C653" s="154"/>
      <c r="D653" s="154"/>
      <c r="E653" s="154"/>
      <c r="F653" s="154"/>
      <c r="G653" s="154"/>
      <c r="H653" s="155"/>
      <c r="I653" s="154"/>
      <c r="J653" s="154"/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4"/>
    </row>
    <row r="654" spans="1:26" ht="15.75" customHeight="1" x14ac:dyDescent="0.2">
      <c r="A654" s="154"/>
      <c r="B654" s="154"/>
      <c r="C654" s="154"/>
      <c r="D654" s="154"/>
      <c r="E654" s="154"/>
      <c r="F654" s="154"/>
      <c r="G654" s="154"/>
      <c r="H654" s="155"/>
      <c r="I654" s="154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</row>
    <row r="655" spans="1:26" ht="15.75" customHeight="1" x14ac:dyDescent="0.2">
      <c r="A655" s="154"/>
      <c r="B655" s="154"/>
      <c r="C655" s="154"/>
      <c r="D655" s="154"/>
      <c r="E655" s="154"/>
      <c r="F655" s="154"/>
      <c r="G655" s="154"/>
      <c r="H655" s="155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</row>
    <row r="656" spans="1:26" ht="15.75" customHeight="1" x14ac:dyDescent="0.2">
      <c r="A656" s="154"/>
      <c r="B656" s="154"/>
      <c r="C656" s="154"/>
      <c r="D656" s="154"/>
      <c r="E656" s="154"/>
      <c r="F656" s="154"/>
      <c r="G656" s="154"/>
      <c r="H656" s="155"/>
      <c r="I656" s="154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</row>
    <row r="657" spans="1:26" ht="15.75" customHeight="1" x14ac:dyDescent="0.2">
      <c r="A657" s="154"/>
      <c r="B657" s="154"/>
      <c r="C657" s="154"/>
      <c r="D657" s="154"/>
      <c r="E657" s="154"/>
      <c r="F657" s="154"/>
      <c r="G657" s="154"/>
      <c r="H657" s="155"/>
      <c r="I657" s="154"/>
      <c r="J657" s="154"/>
      <c r="K657" s="154"/>
      <c r="L657" s="154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</row>
    <row r="658" spans="1:26" ht="15.75" customHeight="1" x14ac:dyDescent="0.2">
      <c r="A658" s="154"/>
      <c r="B658" s="154"/>
      <c r="C658" s="154"/>
      <c r="D658" s="154"/>
      <c r="E658" s="154"/>
      <c r="F658" s="154"/>
      <c r="G658" s="154"/>
      <c r="H658" s="155"/>
      <c r="I658" s="154"/>
      <c r="J658" s="154"/>
      <c r="K658" s="154"/>
      <c r="L658" s="154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</row>
    <row r="659" spans="1:26" ht="15.75" customHeight="1" x14ac:dyDescent="0.2">
      <c r="A659" s="154"/>
      <c r="B659" s="154"/>
      <c r="C659" s="154"/>
      <c r="D659" s="154"/>
      <c r="E659" s="154"/>
      <c r="F659" s="154"/>
      <c r="G659" s="154"/>
      <c r="H659" s="155"/>
      <c r="I659" s="154"/>
      <c r="J659" s="154"/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</row>
    <row r="660" spans="1:26" ht="15.75" customHeight="1" x14ac:dyDescent="0.2">
      <c r="A660" s="154"/>
      <c r="B660" s="154"/>
      <c r="C660" s="154"/>
      <c r="D660" s="154"/>
      <c r="E660" s="154"/>
      <c r="F660" s="154"/>
      <c r="G660" s="154"/>
      <c r="H660" s="155"/>
      <c r="I660" s="154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</row>
    <row r="661" spans="1:26" ht="15.75" customHeight="1" x14ac:dyDescent="0.2">
      <c r="A661" s="154"/>
      <c r="B661" s="154"/>
      <c r="C661" s="154"/>
      <c r="D661" s="154"/>
      <c r="E661" s="154"/>
      <c r="F661" s="154"/>
      <c r="G661" s="154"/>
      <c r="H661" s="155"/>
      <c r="I661" s="154"/>
      <c r="J661" s="154"/>
      <c r="K661" s="154"/>
      <c r="L661" s="154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</row>
    <row r="662" spans="1:26" ht="15.75" customHeight="1" x14ac:dyDescent="0.2">
      <c r="A662" s="154"/>
      <c r="B662" s="154"/>
      <c r="C662" s="154"/>
      <c r="D662" s="154"/>
      <c r="E662" s="154"/>
      <c r="F662" s="154"/>
      <c r="G662" s="154"/>
      <c r="H662" s="155"/>
      <c r="I662" s="154"/>
      <c r="J662" s="154"/>
      <c r="K662" s="154"/>
      <c r="L662" s="154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</row>
    <row r="663" spans="1:26" ht="15.75" customHeight="1" x14ac:dyDescent="0.2">
      <c r="A663" s="154"/>
      <c r="B663" s="154"/>
      <c r="C663" s="154"/>
      <c r="D663" s="154"/>
      <c r="E663" s="154"/>
      <c r="F663" s="154"/>
      <c r="G663" s="154"/>
      <c r="H663" s="155"/>
      <c r="I663" s="154"/>
      <c r="J663" s="154"/>
      <c r="K663" s="154"/>
      <c r="L663" s="154"/>
      <c r="M663" s="154"/>
      <c r="N663" s="154"/>
      <c r="O663" s="154"/>
      <c r="P663" s="154"/>
      <c r="Q663" s="154"/>
      <c r="R663" s="154"/>
      <c r="S663" s="154"/>
      <c r="T663" s="154"/>
      <c r="U663" s="154"/>
      <c r="V663" s="154"/>
      <c r="W663" s="154"/>
      <c r="X663" s="154"/>
      <c r="Y663" s="154"/>
      <c r="Z663" s="154"/>
    </row>
    <row r="664" spans="1:26" ht="15.75" customHeight="1" x14ac:dyDescent="0.2">
      <c r="A664" s="154"/>
      <c r="B664" s="154"/>
      <c r="C664" s="154"/>
      <c r="D664" s="154"/>
      <c r="E664" s="154"/>
      <c r="F664" s="154"/>
      <c r="G664" s="154"/>
      <c r="H664" s="155"/>
      <c r="I664" s="154"/>
      <c r="J664" s="154"/>
      <c r="K664" s="154"/>
      <c r="L664" s="154"/>
      <c r="M664" s="154"/>
      <c r="N664" s="154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  <c r="Y664" s="154"/>
      <c r="Z664" s="154"/>
    </row>
    <row r="665" spans="1:26" ht="15.75" customHeight="1" x14ac:dyDescent="0.2">
      <c r="A665" s="154"/>
      <c r="B665" s="154"/>
      <c r="C665" s="154"/>
      <c r="D665" s="154"/>
      <c r="E665" s="154"/>
      <c r="F665" s="154"/>
      <c r="G665" s="154"/>
      <c r="H665" s="155"/>
      <c r="I665" s="154"/>
      <c r="J665" s="154"/>
      <c r="K665" s="154"/>
      <c r="L665" s="154"/>
      <c r="M665" s="154"/>
      <c r="N665" s="154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  <c r="Y665" s="154"/>
      <c r="Z665" s="154"/>
    </row>
    <row r="666" spans="1:26" ht="15.75" customHeight="1" x14ac:dyDescent="0.2">
      <c r="A666" s="154"/>
      <c r="B666" s="154"/>
      <c r="C666" s="154"/>
      <c r="D666" s="154"/>
      <c r="E666" s="154"/>
      <c r="F666" s="154"/>
      <c r="G666" s="154"/>
      <c r="H666" s="155"/>
      <c r="I666" s="154"/>
      <c r="J666" s="154"/>
      <c r="K666" s="154"/>
      <c r="L666" s="154"/>
      <c r="M666" s="154"/>
      <c r="N666" s="154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  <c r="Y666" s="154"/>
      <c r="Z666" s="154"/>
    </row>
    <row r="667" spans="1:26" ht="15.75" customHeight="1" x14ac:dyDescent="0.2">
      <c r="A667" s="154"/>
      <c r="B667" s="154"/>
      <c r="C667" s="154"/>
      <c r="D667" s="154"/>
      <c r="E667" s="154"/>
      <c r="F667" s="154"/>
      <c r="G667" s="154"/>
      <c r="H667" s="155"/>
      <c r="I667" s="154"/>
      <c r="J667" s="154"/>
      <c r="K667" s="154"/>
      <c r="L667" s="154"/>
      <c r="M667" s="154"/>
      <c r="N667" s="154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  <c r="Y667" s="154"/>
      <c r="Z667" s="154"/>
    </row>
    <row r="668" spans="1:26" ht="15.75" customHeight="1" x14ac:dyDescent="0.2">
      <c r="A668" s="154"/>
      <c r="B668" s="154"/>
      <c r="C668" s="154"/>
      <c r="D668" s="154"/>
      <c r="E668" s="154"/>
      <c r="F668" s="154"/>
      <c r="G668" s="154"/>
      <c r="H668" s="155"/>
      <c r="I668" s="154"/>
      <c r="J668" s="154"/>
      <c r="K668" s="154"/>
      <c r="L668" s="154"/>
      <c r="M668" s="154"/>
      <c r="N668" s="154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  <c r="Y668" s="154"/>
      <c r="Z668" s="154"/>
    </row>
    <row r="669" spans="1:26" ht="15.75" customHeight="1" x14ac:dyDescent="0.2">
      <c r="A669" s="154"/>
      <c r="B669" s="154"/>
      <c r="C669" s="154"/>
      <c r="D669" s="154"/>
      <c r="E669" s="154"/>
      <c r="F669" s="154"/>
      <c r="G669" s="154"/>
      <c r="H669" s="155"/>
      <c r="I669" s="154"/>
      <c r="J669" s="154"/>
      <c r="K669" s="154"/>
      <c r="L669" s="154"/>
      <c r="M669" s="154"/>
      <c r="N669" s="154"/>
      <c r="O669" s="154"/>
      <c r="P669" s="154"/>
      <c r="Q669" s="154"/>
      <c r="R669" s="154"/>
      <c r="S669" s="154"/>
      <c r="T669" s="154"/>
      <c r="U669" s="154"/>
      <c r="V669" s="154"/>
      <c r="W669" s="154"/>
      <c r="X669" s="154"/>
      <c r="Y669" s="154"/>
      <c r="Z669" s="154"/>
    </row>
    <row r="670" spans="1:26" ht="15.75" customHeight="1" x14ac:dyDescent="0.2">
      <c r="A670" s="154"/>
      <c r="B670" s="154"/>
      <c r="C670" s="154"/>
      <c r="D670" s="154"/>
      <c r="E670" s="154"/>
      <c r="F670" s="154"/>
      <c r="G670" s="154"/>
      <c r="H670" s="155"/>
      <c r="I670" s="154"/>
      <c r="J670" s="154"/>
      <c r="K670" s="154"/>
      <c r="L670" s="154"/>
      <c r="M670" s="154"/>
      <c r="N670" s="154"/>
      <c r="O670" s="154"/>
      <c r="P670" s="154"/>
      <c r="Q670" s="154"/>
      <c r="R670" s="154"/>
      <c r="S670" s="154"/>
      <c r="T670" s="154"/>
      <c r="U670" s="154"/>
      <c r="V670" s="154"/>
      <c r="W670" s="154"/>
      <c r="X670" s="154"/>
      <c r="Y670" s="154"/>
      <c r="Z670" s="154"/>
    </row>
    <row r="671" spans="1:26" ht="15.75" customHeight="1" x14ac:dyDescent="0.2">
      <c r="A671" s="154"/>
      <c r="B671" s="154"/>
      <c r="C671" s="154"/>
      <c r="D671" s="154"/>
      <c r="E671" s="154"/>
      <c r="F671" s="154"/>
      <c r="G671" s="154"/>
      <c r="H671" s="155"/>
      <c r="I671" s="154"/>
      <c r="J671" s="154"/>
      <c r="K671" s="154"/>
      <c r="L671" s="154"/>
      <c r="M671" s="154"/>
      <c r="N671" s="154"/>
      <c r="O671" s="154"/>
      <c r="P671" s="154"/>
      <c r="Q671" s="154"/>
      <c r="R671" s="154"/>
      <c r="S671" s="154"/>
      <c r="T671" s="154"/>
      <c r="U671" s="154"/>
      <c r="V671" s="154"/>
      <c r="W671" s="154"/>
      <c r="X671" s="154"/>
      <c r="Y671" s="154"/>
      <c r="Z671" s="154"/>
    </row>
    <row r="672" spans="1:26" ht="15.75" customHeight="1" x14ac:dyDescent="0.2">
      <c r="A672" s="154"/>
      <c r="B672" s="154"/>
      <c r="C672" s="154"/>
      <c r="D672" s="154"/>
      <c r="E672" s="154"/>
      <c r="F672" s="154"/>
      <c r="G672" s="154"/>
      <c r="H672" s="155"/>
      <c r="I672" s="154"/>
      <c r="J672" s="154"/>
      <c r="K672" s="154"/>
      <c r="L672" s="154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</row>
    <row r="673" spans="1:26" ht="15.75" customHeight="1" x14ac:dyDescent="0.2">
      <c r="A673" s="154"/>
      <c r="B673" s="154"/>
      <c r="C673" s="154"/>
      <c r="D673" s="154"/>
      <c r="E673" s="154"/>
      <c r="F673" s="154"/>
      <c r="G673" s="154"/>
      <c r="H673" s="155"/>
      <c r="I673" s="154"/>
      <c r="J673" s="154"/>
      <c r="K673" s="154"/>
      <c r="L673" s="154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</row>
    <row r="674" spans="1:26" ht="15.75" customHeight="1" x14ac:dyDescent="0.2">
      <c r="A674" s="154"/>
      <c r="B674" s="154"/>
      <c r="C674" s="154"/>
      <c r="D674" s="154"/>
      <c r="E674" s="154"/>
      <c r="F674" s="154"/>
      <c r="G674" s="154"/>
      <c r="H674" s="155"/>
      <c r="I674" s="154"/>
      <c r="J674" s="154"/>
      <c r="K674" s="154"/>
      <c r="L674" s="154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</row>
    <row r="675" spans="1:26" ht="15.75" customHeight="1" x14ac:dyDescent="0.2">
      <c r="A675" s="154"/>
      <c r="B675" s="154"/>
      <c r="C675" s="154"/>
      <c r="D675" s="154"/>
      <c r="E675" s="154"/>
      <c r="F675" s="154"/>
      <c r="G675" s="154"/>
      <c r="H675" s="155"/>
      <c r="I675" s="154"/>
      <c r="J675" s="154"/>
      <c r="K675" s="154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</row>
    <row r="676" spans="1:26" ht="15.75" customHeight="1" x14ac:dyDescent="0.2">
      <c r="A676" s="154"/>
      <c r="B676" s="154"/>
      <c r="C676" s="154"/>
      <c r="D676" s="154"/>
      <c r="E676" s="154"/>
      <c r="F676" s="154"/>
      <c r="G676" s="154"/>
      <c r="H676" s="155"/>
      <c r="I676" s="154"/>
      <c r="J676" s="154"/>
      <c r="K676" s="154"/>
      <c r="L676" s="154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</row>
    <row r="677" spans="1:26" ht="15.75" customHeight="1" x14ac:dyDescent="0.2">
      <c r="A677" s="154"/>
      <c r="B677" s="154"/>
      <c r="C677" s="154"/>
      <c r="D677" s="154"/>
      <c r="E677" s="154"/>
      <c r="F677" s="154"/>
      <c r="G677" s="154"/>
      <c r="H677" s="155"/>
      <c r="I677" s="154"/>
      <c r="J677" s="154"/>
      <c r="K677" s="154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</row>
    <row r="678" spans="1:26" ht="15.75" customHeight="1" x14ac:dyDescent="0.2">
      <c r="A678" s="154"/>
      <c r="B678" s="154"/>
      <c r="C678" s="154"/>
      <c r="D678" s="154"/>
      <c r="E678" s="154"/>
      <c r="F678" s="154"/>
      <c r="G678" s="154"/>
      <c r="H678" s="155"/>
      <c r="I678" s="154"/>
      <c r="J678" s="154"/>
      <c r="K678" s="154"/>
      <c r="L678" s="154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</row>
    <row r="679" spans="1:26" ht="15.75" customHeight="1" x14ac:dyDescent="0.2">
      <c r="A679" s="154"/>
      <c r="B679" s="154"/>
      <c r="C679" s="154"/>
      <c r="D679" s="154"/>
      <c r="E679" s="154"/>
      <c r="F679" s="154"/>
      <c r="G679" s="154"/>
      <c r="H679" s="155"/>
      <c r="I679" s="154"/>
      <c r="J679" s="154"/>
      <c r="K679" s="154"/>
      <c r="L679" s="154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</row>
    <row r="680" spans="1:26" ht="15.75" customHeight="1" x14ac:dyDescent="0.2">
      <c r="A680" s="154"/>
      <c r="B680" s="154"/>
      <c r="C680" s="154"/>
      <c r="D680" s="154"/>
      <c r="E680" s="154"/>
      <c r="F680" s="154"/>
      <c r="G680" s="154"/>
      <c r="H680" s="155"/>
      <c r="I680" s="154"/>
      <c r="J680" s="154"/>
      <c r="K680" s="154"/>
      <c r="L680" s="154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</row>
    <row r="681" spans="1:26" ht="15.75" customHeight="1" x14ac:dyDescent="0.2">
      <c r="A681" s="154"/>
      <c r="B681" s="154"/>
      <c r="C681" s="154"/>
      <c r="D681" s="154"/>
      <c r="E681" s="154"/>
      <c r="F681" s="154"/>
      <c r="G681" s="154"/>
      <c r="H681" s="155"/>
      <c r="I681" s="154"/>
      <c r="J681" s="154"/>
      <c r="K681" s="154"/>
      <c r="L681" s="154"/>
      <c r="M681" s="154"/>
      <c r="N681" s="154"/>
      <c r="O681" s="154"/>
      <c r="P681" s="154"/>
      <c r="Q681" s="154"/>
      <c r="R681" s="154"/>
      <c r="S681" s="154"/>
      <c r="T681" s="154"/>
      <c r="U681" s="154"/>
      <c r="V681" s="154"/>
      <c r="W681" s="154"/>
      <c r="X681" s="154"/>
      <c r="Y681" s="154"/>
      <c r="Z681" s="154"/>
    </row>
    <row r="682" spans="1:26" ht="15.75" customHeight="1" x14ac:dyDescent="0.2">
      <c r="A682" s="154"/>
      <c r="B682" s="154"/>
      <c r="C682" s="154"/>
      <c r="D682" s="154"/>
      <c r="E682" s="154"/>
      <c r="F682" s="154"/>
      <c r="G682" s="154"/>
      <c r="H682" s="155"/>
      <c r="I682" s="154"/>
      <c r="J682" s="154"/>
      <c r="K682" s="154"/>
      <c r="L682" s="154"/>
      <c r="M682" s="154"/>
      <c r="N682" s="154"/>
      <c r="O682" s="154"/>
      <c r="P682" s="154"/>
      <c r="Q682" s="154"/>
      <c r="R682" s="154"/>
      <c r="S682" s="154"/>
      <c r="T682" s="154"/>
      <c r="U682" s="154"/>
      <c r="V682" s="154"/>
      <c r="W682" s="154"/>
      <c r="X682" s="154"/>
      <c r="Y682" s="154"/>
      <c r="Z682" s="154"/>
    </row>
    <row r="683" spans="1:26" ht="15.75" customHeight="1" x14ac:dyDescent="0.2">
      <c r="A683" s="154"/>
      <c r="B683" s="154"/>
      <c r="C683" s="154"/>
      <c r="D683" s="154"/>
      <c r="E683" s="154"/>
      <c r="F683" s="154"/>
      <c r="G683" s="154"/>
      <c r="H683" s="155"/>
      <c r="I683" s="154"/>
      <c r="J683" s="154"/>
      <c r="K683" s="154"/>
      <c r="L683" s="154"/>
      <c r="M683" s="154"/>
      <c r="N683" s="154"/>
      <c r="O683" s="154"/>
      <c r="P683" s="154"/>
      <c r="Q683" s="154"/>
      <c r="R683" s="154"/>
      <c r="S683" s="154"/>
      <c r="T683" s="154"/>
      <c r="U683" s="154"/>
      <c r="V683" s="154"/>
      <c r="W683" s="154"/>
      <c r="X683" s="154"/>
      <c r="Y683" s="154"/>
      <c r="Z683" s="154"/>
    </row>
    <row r="684" spans="1:26" ht="15.75" customHeight="1" x14ac:dyDescent="0.2">
      <c r="A684" s="154"/>
      <c r="B684" s="154"/>
      <c r="C684" s="154"/>
      <c r="D684" s="154"/>
      <c r="E684" s="154"/>
      <c r="F684" s="154"/>
      <c r="G684" s="154"/>
      <c r="H684" s="155"/>
      <c r="I684" s="154"/>
      <c r="J684" s="154"/>
      <c r="K684" s="154"/>
      <c r="L684" s="154"/>
      <c r="M684" s="154"/>
      <c r="N684" s="154"/>
      <c r="O684" s="154"/>
      <c r="P684" s="154"/>
      <c r="Q684" s="154"/>
      <c r="R684" s="154"/>
      <c r="S684" s="154"/>
      <c r="T684" s="154"/>
      <c r="U684" s="154"/>
      <c r="V684" s="154"/>
      <c r="W684" s="154"/>
      <c r="X684" s="154"/>
      <c r="Y684" s="154"/>
      <c r="Z684" s="154"/>
    </row>
    <row r="685" spans="1:26" ht="15.75" customHeight="1" x14ac:dyDescent="0.2">
      <c r="A685" s="154"/>
      <c r="B685" s="154"/>
      <c r="C685" s="154"/>
      <c r="D685" s="154"/>
      <c r="E685" s="154"/>
      <c r="F685" s="154"/>
      <c r="G685" s="154"/>
      <c r="H685" s="155"/>
      <c r="I685" s="154"/>
      <c r="J685" s="154"/>
      <c r="K685" s="154"/>
      <c r="L685" s="154"/>
      <c r="M685" s="154"/>
      <c r="N685" s="154"/>
      <c r="O685" s="154"/>
      <c r="P685" s="154"/>
      <c r="Q685" s="154"/>
      <c r="R685" s="154"/>
      <c r="S685" s="154"/>
      <c r="T685" s="154"/>
      <c r="U685" s="154"/>
      <c r="V685" s="154"/>
      <c r="W685" s="154"/>
      <c r="X685" s="154"/>
      <c r="Y685" s="154"/>
      <c r="Z685" s="154"/>
    </row>
    <row r="686" spans="1:26" ht="15.75" customHeight="1" x14ac:dyDescent="0.2">
      <c r="A686" s="154"/>
      <c r="B686" s="154"/>
      <c r="C686" s="154"/>
      <c r="D686" s="154"/>
      <c r="E686" s="154"/>
      <c r="F686" s="154"/>
      <c r="G686" s="154"/>
      <c r="H686" s="155"/>
      <c r="I686" s="154"/>
      <c r="J686" s="154"/>
      <c r="K686" s="154"/>
      <c r="L686" s="154"/>
      <c r="M686" s="154"/>
      <c r="N686" s="154"/>
      <c r="O686" s="154"/>
      <c r="P686" s="154"/>
      <c r="Q686" s="154"/>
      <c r="R686" s="154"/>
      <c r="S686" s="154"/>
      <c r="T686" s="154"/>
      <c r="U686" s="154"/>
      <c r="V686" s="154"/>
      <c r="W686" s="154"/>
      <c r="X686" s="154"/>
      <c r="Y686" s="154"/>
      <c r="Z686" s="154"/>
    </row>
    <row r="687" spans="1:26" ht="15.75" customHeight="1" x14ac:dyDescent="0.2">
      <c r="A687" s="154"/>
      <c r="B687" s="154"/>
      <c r="C687" s="154"/>
      <c r="D687" s="154"/>
      <c r="E687" s="154"/>
      <c r="F687" s="154"/>
      <c r="G687" s="154"/>
      <c r="H687" s="155"/>
      <c r="I687" s="154"/>
      <c r="J687" s="154"/>
      <c r="K687" s="154"/>
      <c r="L687" s="154"/>
      <c r="M687" s="154"/>
      <c r="N687" s="154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  <c r="Y687" s="154"/>
      <c r="Z687" s="154"/>
    </row>
    <row r="688" spans="1:26" ht="15.75" customHeight="1" x14ac:dyDescent="0.2">
      <c r="A688" s="154"/>
      <c r="B688" s="154"/>
      <c r="C688" s="154"/>
      <c r="D688" s="154"/>
      <c r="E688" s="154"/>
      <c r="F688" s="154"/>
      <c r="G688" s="154"/>
      <c r="H688" s="155"/>
      <c r="I688" s="154"/>
      <c r="J688" s="154"/>
      <c r="K688" s="154"/>
      <c r="L688" s="154"/>
      <c r="M688" s="154"/>
      <c r="N688" s="154"/>
      <c r="O688" s="154"/>
      <c r="P688" s="154"/>
      <c r="Q688" s="154"/>
      <c r="R688" s="154"/>
      <c r="S688" s="154"/>
      <c r="T688" s="154"/>
      <c r="U688" s="154"/>
      <c r="V688" s="154"/>
      <c r="W688" s="154"/>
      <c r="X688" s="154"/>
      <c r="Y688" s="154"/>
      <c r="Z688" s="154"/>
    </row>
    <row r="689" spans="1:26" ht="15.75" customHeight="1" x14ac:dyDescent="0.2">
      <c r="A689" s="154"/>
      <c r="B689" s="154"/>
      <c r="C689" s="154"/>
      <c r="D689" s="154"/>
      <c r="E689" s="154"/>
      <c r="F689" s="154"/>
      <c r="G689" s="154"/>
      <c r="H689" s="155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  <c r="Z689" s="154"/>
    </row>
    <row r="690" spans="1:26" ht="15.75" customHeight="1" x14ac:dyDescent="0.2">
      <c r="A690" s="154"/>
      <c r="B690" s="154"/>
      <c r="C690" s="154"/>
      <c r="D690" s="154"/>
      <c r="E690" s="154"/>
      <c r="F690" s="154"/>
      <c r="G690" s="154"/>
      <c r="H690" s="155"/>
      <c r="I690" s="154"/>
      <c r="J690" s="154"/>
      <c r="K690" s="154"/>
      <c r="L690" s="154"/>
      <c r="M690" s="154"/>
      <c r="N690" s="154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</row>
    <row r="691" spans="1:26" ht="15.75" customHeight="1" x14ac:dyDescent="0.2">
      <c r="A691" s="154"/>
      <c r="B691" s="154"/>
      <c r="C691" s="154"/>
      <c r="D691" s="154"/>
      <c r="E691" s="154"/>
      <c r="F691" s="154"/>
      <c r="G691" s="154"/>
      <c r="H691" s="155"/>
      <c r="I691" s="154"/>
      <c r="J691" s="154"/>
      <c r="K691" s="154"/>
      <c r="L691" s="154"/>
      <c r="M691" s="154"/>
      <c r="N691" s="154"/>
      <c r="O691" s="154"/>
      <c r="P691" s="154"/>
      <c r="Q691" s="154"/>
      <c r="R691" s="154"/>
      <c r="S691" s="154"/>
      <c r="T691" s="154"/>
      <c r="U691" s="154"/>
      <c r="V691" s="154"/>
      <c r="W691" s="154"/>
      <c r="X691" s="154"/>
      <c r="Y691" s="154"/>
      <c r="Z691" s="154"/>
    </row>
    <row r="692" spans="1:26" ht="15.75" customHeight="1" x14ac:dyDescent="0.2">
      <c r="A692" s="154"/>
      <c r="B692" s="154"/>
      <c r="C692" s="154"/>
      <c r="D692" s="154"/>
      <c r="E692" s="154"/>
      <c r="F692" s="154"/>
      <c r="G692" s="154"/>
      <c r="H692" s="155"/>
      <c r="I692" s="154"/>
      <c r="J692" s="154"/>
      <c r="K692" s="154"/>
      <c r="L692" s="154"/>
      <c r="M692" s="154"/>
      <c r="N692" s="154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  <c r="Z692" s="154"/>
    </row>
    <row r="693" spans="1:26" ht="15.75" customHeight="1" x14ac:dyDescent="0.2">
      <c r="A693" s="154"/>
      <c r="B693" s="154"/>
      <c r="C693" s="154"/>
      <c r="D693" s="154"/>
      <c r="E693" s="154"/>
      <c r="F693" s="154"/>
      <c r="G693" s="154"/>
      <c r="H693" s="155"/>
      <c r="I693" s="154"/>
      <c r="J693" s="154"/>
      <c r="K693" s="154"/>
      <c r="L693" s="154"/>
      <c r="M693" s="154"/>
      <c r="N693" s="154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  <c r="Z693" s="154"/>
    </row>
    <row r="694" spans="1:26" ht="15.75" customHeight="1" x14ac:dyDescent="0.2">
      <c r="A694" s="154"/>
      <c r="B694" s="154"/>
      <c r="C694" s="154"/>
      <c r="D694" s="154"/>
      <c r="E694" s="154"/>
      <c r="F694" s="154"/>
      <c r="G694" s="154"/>
      <c r="H694" s="155"/>
      <c r="I694" s="154"/>
      <c r="J694" s="154"/>
      <c r="K694" s="154"/>
      <c r="L694" s="154"/>
      <c r="M694" s="154"/>
      <c r="N694" s="154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  <c r="Z694" s="154"/>
    </row>
    <row r="695" spans="1:26" ht="15.75" customHeight="1" x14ac:dyDescent="0.2">
      <c r="A695" s="154"/>
      <c r="B695" s="154"/>
      <c r="C695" s="154"/>
      <c r="D695" s="154"/>
      <c r="E695" s="154"/>
      <c r="F695" s="154"/>
      <c r="G695" s="154"/>
      <c r="H695" s="155"/>
      <c r="I695" s="154"/>
      <c r="J695" s="154"/>
      <c r="K695" s="154"/>
      <c r="L695" s="154"/>
      <c r="M695" s="154"/>
      <c r="N695" s="154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  <c r="Z695" s="154"/>
    </row>
    <row r="696" spans="1:26" ht="15.75" customHeight="1" x14ac:dyDescent="0.2">
      <c r="A696" s="154"/>
      <c r="B696" s="154"/>
      <c r="C696" s="154"/>
      <c r="D696" s="154"/>
      <c r="E696" s="154"/>
      <c r="F696" s="154"/>
      <c r="G696" s="154"/>
      <c r="H696" s="155"/>
      <c r="I696" s="154"/>
      <c r="J696" s="154"/>
      <c r="K696" s="154"/>
      <c r="L696" s="154"/>
      <c r="M696" s="154"/>
      <c r="N696" s="154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</row>
    <row r="697" spans="1:26" ht="15.75" customHeight="1" x14ac:dyDescent="0.2">
      <c r="A697" s="154"/>
      <c r="B697" s="154"/>
      <c r="C697" s="154"/>
      <c r="D697" s="154"/>
      <c r="E697" s="154"/>
      <c r="F697" s="154"/>
      <c r="G697" s="154"/>
      <c r="H697" s="155"/>
      <c r="I697" s="154"/>
      <c r="J697" s="154"/>
      <c r="K697" s="154"/>
      <c r="L697" s="154"/>
      <c r="M697" s="154"/>
      <c r="N697" s="154"/>
      <c r="O697" s="154"/>
      <c r="P697" s="154"/>
      <c r="Q697" s="154"/>
      <c r="R697" s="154"/>
      <c r="S697" s="154"/>
      <c r="T697" s="154"/>
      <c r="U697" s="154"/>
      <c r="V697" s="154"/>
      <c r="W697" s="154"/>
      <c r="X697" s="154"/>
      <c r="Y697" s="154"/>
      <c r="Z697" s="154"/>
    </row>
    <row r="698" spans="1:26" ht="15.75" customHeight="1" x14ac:dyDescent="0.2">
      <c r="A698" s="154"/>
      <c r="B698" s="154"/>
      <c r="C698" s="154"/>
      <c r="D698" s="154"/>
      <c r="E698" s="154"/>
      <c r="F698" s="154"/>
      <c r="G698" s="154"/>
      <c r="H698" s="155"/>
      <c r="I698" s="154"/>
      <c r="J698" s="154"/>
      <c r="K698" s="154"/>
      <c r="L698" s="154"/>
      <c r="M698" s="154"/>
      <c r="N698" s="154"/>
      <c r="O698" s="154"/>
      <c r="P698" s="154"/>
      <c r="Q698" s="154"/>
      <c r="R698" s="154"/>
      <c r="S698" s="154"/>
      <c r="T698" s="154"/>
      <c r="U698" s="154"/>
      <c r="V698" s="154"/>
      <c r="W698" s="154"/>
      <c r="X698" s="154"/>
      <c r="Y698" s="154"/>
      <c r="Z698" s="154"/>
    </row>
    <row r="699" spans="1:26" ht="15.75" customHeight="1" x14ac:dyDescent="0.2">
      <c r="A699" s="154"/>
      <c r="B699" s="154"/>
      <c r="C699" s="154"/>
      <c r="D699" s="154"/>
      <c r="E699" s="154"/>
      <c r="F699" s="154"/>
      <c r="G699" s="154"/>
      <c r="H699" s="155"/>
      <c r="I699" s="154"/>
      <c r="J699" s="154"/>
      <c r="K699" s="154"/>
      <c r="L699" s="154"/>
      <c r="M699" s="154"/>
      <c r="N699" s="154"/>
      <c r="O699" s="154"/>
      <c r="P699" s="154"/>
      <c r="Q699" s="154"/>
      <c r="R699" s="154"/>
      <c r="S699" s="154"/>
      <c r="T699" s="154"/>
      <c r="U699" s="154"/>
      <c r="V699" s="154"/>
      <c r="W699" s="154"/>
      <c r="X699" s="154"/>
      <c r="Y699" s="154"/>
      <c r="Z699" s="154"/>
    </row>
    <row r="700" spans="1:26" ht="15.75" customHeight="1" x14ac:dyDescent="0.2">
      <c r="A700" s="154"/>
      <c r="B700" s="154"/>
      <c r="C700" s="154"/>
      <c r="D700" s="154"/>
      <c r="E700" s="154"/>
      <c r="F700" s="154"/>
      <c r="G700" s="154"/>
      <c r="H700" s="155"/>
      <c r="I700" s="154"/>
      <c r="J700" s="154"/>
      <c r="K700" s="154"/>
      <c r="L700" s="154"/>
      <c r="M700" s="154"/>
      <c r="N700" s="154"/>
      <c r="O700" s="154"/>
      <c r="P700" s="154"/>
      <c r="Q700" s="154"/>
      <c r="R700" s="154"/>
      <c r="S700" s="154"/>
      <c r="T700" s="154"/>
      <c r="U700" s="154"/>
      <c r="V700" s="154"/>
      <c r="W700" s="154"/>
      <c r="X700" s="154"/>
      <c r="Y700" s="154"/>
      <c r="Z700" s="154"/>
    </row>
    <row r="701" spans="1:26" ht="15.75" customHeight="1" x14ac:dyDescent="0.2">
      <c r="A701" s="154"/>
      <c r="B701" s="154"/>
      <c r="C701" s="154"/>
      <c r="D701" s="154"/>
      <c r="E701" s="154"/>
      <c r="F701" s="154"/>
      <c r="G701" s="154"/>
      <c r="H701" s="155"/>
      <c r="I701" s="154"/>
      <c r="J701" s="154"/>
      <c r="K701" s="154"/>
      <c r="L701" s="154"/>
      <c r="M701" s="154"/>
      <c r="N701" s="154"/>
      <c r="O701" s="154"/>
      <c r="P701" s="154"/>
      <c r="Q701" s="154"/>
      <c r="R701" s="154"/>
      <c r="S701" s="154"/>
      <c r="T701" s="154"/>
      <c r="U701" s="154"/>
      <c r="V701" s="154"/>
      <c r="W701" s="154"/>
      <c r="X701" s="154"/>
      <c r="Y701" s="154"/>
      <c r="Z701" s="154"/>
    </row>
    <row r="702" spans="1:26" ht="15.75" customHeight="1" x14ac:dyDescent="0.2">
      <c r="A702" s="154"/>
      <c r="B702" s="154"/>
      <c r="C702" s="154"/>
      <c r="D702" s="154"/>
      <c r="E702" s="154"/>
      <c r="F702" s="154"/>
      <c r="G702" s="154"/>
      <c r="H702" s="155"/>
      <c r="I702" s="154"/>
      <c r="J702" s="154"/>
      <c r="K702" s="154"/>
      <c r="L702" s="154"/>
      <c r="M702" s="154"/>
      <c r="N702" s="154"/>
      <c r="O702" s="154"/>
      <c r="P702" s="154"/>
      <c r="Q702" s="154"/>
      <c r="R702" s="154"/>
      <c r="S702" s="154"/>
      <c r="T702" s="154"/>
      <c r="U702" s="154"/>
      <c r="V702" s="154"/>
      <c r="W702" s="154"/>
      <c r="X702" s="154"/>
      <c r="Y702" s="154"/>
      <c r="Z702" s="154"/>
    </row>
    <row r="703" spans="1:26" ht="15.75" customHeight="1" x14ac:dyDescent="0.2">
      <c r="A703" s="154"/>
      <c r="B703" s="154"/>
      <c r="C703" s="154"/>
      <c r="D703" s="154"/>
      <c r="E703" s="154"/>
      <c r="F703" s="154"/>
      <c r="G703" s="154"/>
      <c r="H703" s="155"/>
      <c r="I703" s="154"/>
      <c r="J703" s="154"/>
      <c r="K703" s="154"/>
      <c r="L703" s="154"/>
      <c r="M703" s="154"/>
      <c r="N703" s="154"/>
      <c r="O703" s="154"/>
      <c r="P703" s="154"/>
      <c r="Q703" s="154"/>
      <c r="R703" s="154"/>
      <c r="S703" s="154"/>
      <c r="T703" s="154"/>
      <c r="U703" s="154"/>
      <c r="V703" s="154"/>
      <c r="W703" s="154"/>
      <c r="X703" s="154"/>
      <c r="Y703" s="154"/>
      <c r="Z703" s="154"/>
    </row>
    <row r="704" spans="1:26" ht="15.75" customHeight="1" x14ac:dyDescent="0.2">
      <c r="A704" s="154"/>
      <c r="B704" s="154"/>
      <c r="C704" s="154"/>
      <c r="D704" s="154"/>
      <c r="E704" s="154"/>
      <c r="F704" s="154"/>
      <c r="G704" s="154"/>
      <c r="H704" s="155"/>
      <c r="I704" s="154"/>
      <c r="J704" s="154"/>
      <c r="K704" s="154"/>
      <c r="L704" s="154"/>
      <c r="M704" s="154"/>
      <c r="N704" s="154"/>
      <c r="O704" s="154"/>
      <c r="P704" s="154"/>
      <c r="Q704" s="154"/>
      <c r="R704" s="154"/>
      <c r="S704" s="154"/>
      <c r="T704" s="154"/>
      <c r="U704" s="154"/>
      <c r="V704" s="154"/>
      <c r="W704" s="154"/>
      <c r="X704" s="154"/>
      <c r="Y704" s="154"/>
      <c r="Z704" s="154"/>
    </row>
    <row r="705" spans="1:26" ht="15.75" customHeight="1" x14ac:dyDescent="0.2">
      <c r="A705" s="154"/>
      <c r="B705" s="154"/>
      <c r="C705" s="154"/>
      <c r="D705" s="154"/>
      <c r="E705" s="154"/>
      <c r="F705" s="154"/>
      <c r="G705" s="154"/>
      <c r="H705" s="155"/>
      <c r="I705" s="154"/>
      <c r="J705" s="154"/>
      <c r="K705" s="154"/>
      <c r="L705" s="154"/>
      <c r="M705" s="154"/>
      <c r="N705" s="154"/>
      <c r="O705" s="154"/>
      <c r="P705" s="154"/>
      <c r="Q705" s="154"/>
      <c r="R705" s="154"/>
      <c r="S705" s="154"/>
      <c r="T705" s="154"/>
      <c r="U705" s="154"/>
      <c r="V705" s="154"/>
      <c r="W705" s="154"/>
      <c r="X705" s="154"/>
      <c r="Y705" s="154"/>
      <c r="Z705" s="154"/>
    </row>
    <row r="706" spans="1:26" ht="15.75" customHeight="1" x14ac:dyDescent="0.2">
      <c r="A706" s="154"/>
      <c r="B706" s="154"/>
      <c r="C706" s="154"/>
      <c r="D706" s="154"/>
      <c r="E706" s="154"/>
      <c r="F706" s="154"/>
      <c r="G706" s="154"/>
      <c r="H706" s="155"/>
      <c r="I706" s="154"/>
      <c r="J706" s="154"/>
      <c r="K706" s="154"/>
      <c r="L706" s="154"/>
      <c r="M706" s="154"/>
      <c r="N706" s="154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  <c r="Y706" s="154"/>
      <c r="Z706" s="154"/>
    </row>
    <row r="707" spans="1:26" ht="15.75" customHeight="1" x14ac:dyDescent="0.2">
      <c r="A707" s="154"/>
      <c r="B707" s="154"/>
      <c r="C707" s="154"/>
      <c r="D707" s="154"/>
      <c r="E707" s="154"/>
      <c r="F707" s="154"/>
      <c r="G707" s="154"/>
      <c r="H707" s="155"/>
      <c r="I707" s="154"/>
      <c r="J707" s="154"/>
      <c r="K707" s="154"/>
      <c r="L707" s="154"/>
      <c r="M707" s="154"/>
      <c r="N707" s="154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  <c r="Y707" s="154"/>
      <c r="Z707" s="154"/>
    </row>
    <row r="708" spans="1:26" ht="15.75" customHeight="1" x14ac:dyDescent="0.2">
      <c r="A708" s="154"/>
      <c r="B708" s="154"/>
      <c r="C708" s="154"/>
      <c r="D708" s="154"/>
      <c r="E708" s="154"/>
      <c r="F708" s="154"/>
      <c r="G708" s="154"/>
      <c r="H708" s="155"/>
      <c r="I708" s="154"/>
      <c r="J708" s="154"/>
      <c r="K708" s="154"/>
      <c r="L708" s="154"/>
      <c r="M708" s="154"/>
      <c r="N708" s="154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</row>
    <row r="709" spans="1:26" ht="15.75" customHeight="1" x14ac:dyDescent="0.2">
      <c r="A709" s="154"/>
      <c r="B709" s="154"/>
      <c r="C709" s="154"/>
      <c r="D709" s="154"/>
      <c r="E709" s="154"/>
      <c r="F709" s="154"/>
      <c r="G709" s="154"/>
      <c r="H709" s="155"/>
      <c r="I709" s="154"/>
      <c r="J709" s="154"/>
      <c r="K709" s="154"/>
      <c r="L709" s="154"/>
      <c r="M709" s="154"/>
      <c r="N709" s="154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</row>
    <row r="710" spans="1:26" ht="15.75" customHeight="1" x14ac:dyDescent="0.2">
      <c r="A710" s="154"/>
      <c r="B710" s="154"/>
      <c r="C710" s="154"/>
      <c r="D710" s="154"/>
      <c r="E710" s="154"/>
      <c r="F710" s="154"/>
      <c r="G710" s="154"/>
      <c r="H710" s="155"/>
      <c r="I710" s="154"/>
      <c r="J710" s="154"/>
      <c r="K710" s="154"/>
      <c r="L710" s="154"/>
      <c r="M710" s="154"/>
      <c r="N710" s="154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</row>
    <row r="711" spans="1:26" ht="15.75" customHeight="1" x14ac:dyDescent="0.2">
      <c r="A711" s="154"/>
      <c r="B711" s="154"/>
      <c r="C711" s="154"/>
      <c r="D711" s="154"/>
      <c r="E711" s="154"/>
      <c r="F711" s="154"/>
      <c r="G711" s="154"/>
      <c r="H711" s="155"/>
      <c r="I711" s="154"/>
      <c r="J711" s="154"/>
      <c r="K711" s="154"/>
      <c r="L711" s="154"/>
      <c r="M711" s="154"/>
      <c r="N711" s="154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</row>
    <row r="712" spans="1:26" ht="15.75" customHeight="1" x14ac:dyDescent="0.2">
      <c r="A712" s="154"/>
      <c r="B712" s="154"/>
      <c r="C712" s="154"/>
      <c r="D712" s="154"/>
      <c r="E712" s="154"/>
      <c r="F712" s="154"/>
      <c r="G712" s="154"/>
      <c r="H712" s="155"/>
      <c r="I712" s="154"/>
      <c r="J712" s="154"/>
      <c r="K712" s="154"/>
      <c r="L712" s="154"/>
      <c r="M712" s="154"/>
      <c r="N712" s="154"/>
      <c r="O712" s="154"/>
      <c r="P712" s="154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</row>
    <row r="713" spans="1:26" ht="15.75" customHeight="1" x14ac:dyDescent="0.2">
      <c r="A713" s="154"/>
      <c r="B713" s="154"/>
      <c r="C713" s="154"/>
      <c r="D713" s="154"/>
      <c r="E713" s="154"/>
      <c r="F713" s="154"/>
      <c r="G713" s="154"/>
      <c r="H713" s="155"/>
      <c r="I713" s="154"/>
      <c r="J713" s="154"/>
      <c r="K713" s="154"/>
      <c r="L713" s="154"/>
      <c r="M713" s="154"/>
      <c r="N713" s="154"/>
      <c r="O713" s="154"/>
      <c r="P713" s="154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</row>
    <row r="714" spans="1:26" ht="15.75" customHeight="1" x14ac:dyDescent="0.2">
      <c r="A714" s="154"/>
      <c r="B714" s="154"/>
      <c r="C714" s="154"/>
      <c r="D714" s="154"/>
      <c r="E714" s="154"/>
      <c r="F714" s="154"/>
      <c r="G714" s="154"/>
      <c r="H714" s="155"/>
      <c r="I714" s="154"/>
      <c r="J714" s="154"/>
      <c r="K714" s="154"/>
      <c r="L714" s="154"/>
      <c r="M714" s="154"/>
      <c r="N714" s="154"/>
      <c r="O714" s="154"/>
      <c r="P714" s="154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</row>
    <row r="715" spans="1:26" ht="15.75" customHeight="1" x14ac:dyDescent="0.2">
      <c r="A715" s="154"/>
      <c r="B715" s="154"/>
      <c r="C715" s="154"/>
      <c r="D715" s="154"/>
      <c r="E715" s="154"/>
      <c r="F715" s="154"/>
      <c r="G715" s="154"/>
      <c r="H715" s="155"/>
      <c r="I715" s="154"/>
      <c r="J715" s="154"/>
      <c r="K715" s="154"/>
      <c r="L715" s="154"/>
      <c r="M715" s="154"/>
      <c r="N715" s="154"/>
      <c r="O715" s="154"/>
      <c r="P715" s="154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</row>
    <row r="716" spans="1:26" ht="15.75" customHeight="1" x14ac:dyDescent="0.2">
      <c r="A716" s="154"/>
      <c r="B716" s="154"/>
      <c r="C716" s="154"/>
      <c r="D716" s="154"/>
      <c r="E716" s="154"/>
      <c r="F716" s="154"/>
      <c r="G716" s="154"/>
      <c r="H716" s="155"/>
      <c r="I716" s="154"/>
      <c r="J716" s="154"/>
      <c r="K716" s="154"/>
      <c r="L716" s="154"/>
      <c r="M716" s="154"/>
      <c r="N716" s="154"/>
      <c r="O716" s="154"/>
      <c r="P716" s="154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</row>
    <row r="717" spans="1:26" ht="15.75" customHeight="1" x14ac:dyDescent="0.2">
      <c r="A717" s="154"/>
      <c r="B717" s="154"/>
      <c r="C717" s="154"/>
      <c r="D717" s="154"/>
      <c r="E717" s="154"/>
      <c r="F717" s="154"/>
      <c r="G717" s="154"/>
      <c r="H717" s="155"/>
      <c r="I717" s="154"/>
      <c r="J717" s="154"/>
      <c r="K717" s="154"/>
      <c r="L717" s="154"/>
      <c r="M717" s="154"/>
      <c r="N717" s="154"/>
      <c r="O717" s="154"/>
      <c r="P717" s="154"/>
      <c r="Q717" s="154"/>
      <c r="R717" s="154"/>
      <c r="S717" s="154"/>
      <c r="T717" s="154"/>
      <c r="U717" s="154"/>
      <c r="V717" s="154"/>
      <c r="W717" s="154"/>
      <c r="X717" s="154"/>
      <c r="Y717" s="154"/>
      <c r="Z717" s="154"/>
    </row>
    <row r="718" spans="1:26" ht="15.75" customHeight="1" x14ac:dyDescent="0.2">
      <c r="A718" s="154"/>
      <c r="B718" s="154"/>
      <c r="C718" s="154"/>
      <c r="D718" s="154"/>
      <c r="E718" s="154"/>
      <c r="F718" s="154"/>
      <c r="G718" s="154"/>
      <c r="H718" s="155"/>
      <c r="I718" s="154"/>
      <c r="J718" s="154"/>
      <c r="K718" s="154"/>
      <c r="L718" s="154"/>
      <c r="M718" s="154"/>
      <c r="N718" s="154"/>
      <c r="O718" s="154"/>
      <c r="P718" s="154"/>
      <c r="Q718" s="154"/>
      <c r="R718" s="154"/>
      <c r="S718" s="154"/>
      <c r="T718" s="154"/>
      <c r="U718" s="154"/>
      <c r="V718" s="154"/>
      <c r="W718" s="154"/>
      <c r="X718" s="154"/>
      <c r="Y718" s="154"/>
      <c r="Z718" s="154"/>
    </row>
    <row r="719" spans="1:26" ht="15.75" customHeight="1" x14ac:dyDescent="0.2">
      <c r="A719" s="154"/>
      <c r="B719" s="154"/>
      <c r="C719" s="154"/>
      <c r="D719" s="154"/>
      <c r="E719" s="154"/>
      <c r="F719" s="154"/>
      <c r="G719" s="154"/>
      <c r="H719" s="155"/>
      <c r="I719" s="154"/>
      <c r="J719" s="154"/>
      <c r="K719" s="154"/>
      <c r="L719" s="154"/>
      <c r="M719" s="154"/>
      <c r="N719" s="154"/>
      <c r="O719" s="154"/>
      <c r="P719" s="154"/>
      <c r="Q719" s="154"/>
      <c r="R719" s="154"/>
      <c r="S719" s="154"/>
      <c r="T719" s="154"/>
      <c r="U719" s="154"/>
      <c r="V719" s="154"/>
      <c r="W719" s="154"/>
      <c r="X719" s="154"/>
      <c r="Y719" s="154"/>
      <c r="Z719" s="154"/>
    </row>
    <row r="720" spans="1:26" ht="15.75" customHeight="1" x14ac:dyDescent="0.2">
      <c r="A720" s="154"/>
      <c r="B720" s="154"/>
      <c r="C720" s="154"/>
      <c r="D720" s="154"/>
      <c r="E720" s="154"/>
      <c r="F720" s="154"/>
      <c r="G720" s="154"/>
      <c r="H720" s="155"/>
      <c r="I720" s="154"/>
      <c r="J720" s="154"/>
      <c r="K720" s="154"/>
      <c r="L720" s="154"/>
      <c r="M720" s="154"/>
      <c r="N720" s="154"/>
      <c r="O720" s="154"/>
      <c r="P720" s="154"/>
      <c r="Q720" s="154"/>
      <c r="R720" s="154"/>
      <c r="S720" s="154"/>
      <c r="T720" s="154"/>
      <c r="U720" s="154"/>
      <c r="V720" s="154"/>
      <c r="W720" s="154"/>
      <c r="X720" s="154"/>
      <c r="Y720" s="154"/>
      <c r="Z720" s="154"/>
    </row>
    <row r="721" spans="1:26" ht="15.75" customHeight="1" x14ac:dyDescent="0.2">
      <c r="A721" s="154"/>
      <c r="B721" s="154"/>
      <c r="C721" s="154"/>
      <c r="D721" s="154"/>
      <c r="E721" s="154"/>
      <c r="F721" s="154"/>
      <c r="G721" s="154"/>
      <c r="H721" s="155"/>
      <c r="I721" s="154"/>
      <c r="J721" s="154"/>
      <c r="K721" s="154"/>
      <c r="L721" s="154"/>
      <c r="M721" s="154"/>
      <c r="N721" s="154"/>
      <c r="O721" s="154"/>
      <c r="P721" s="154"/>
      <c r="Q721" s="154"/>
      <c r="R721" s="154"/>
      <c r="S721" s="154"/>
      <c r="T721" s="154"/>
      <c r="U721" s="154"/>
      <c r="V721" s="154"/>
      <c r="W721" s="154"/>
      <c r="X721" s="154"/>
      <c r="Y721" s="154"/>
      <c r="Z721" s="154"/>
    </row>
    <row r="722" spans="1:26" ht="15.75" customHeight="1" x14ac:dyDescent="0.2">
      <c r="A722" s="154"/>
      <c r="B722" s="154"/>
      <c r="C722" s="154"/>
      <c r="D722" s="154"/>
      <c r="E722" s="154"/>
      <c r="F722" s="154"/>
      <c r="G722" s="154"/>
      <c r="H722" s="155"/>
      <c r="I722" s="154"/>
      <c r="J722" s="154"/>
      <c r="K722" s="154"/>
      <c r="L722" s="154"/>
      <c r="M722" s="154"/>
      <c r="N722" s="154"/>
      <c r="O722" s="154"/>
      <c r="P722" s="154"/>
      <c r="Q722" s="154"/>
      <c r="R722" s="154"/>
      <c r="S722" s="154"/>
      <c r="T722" s="154"/>
      <c r="U722" s="154"/>
      <c r="V722" s="154"/>
      <c r="W722" s="154"/>
      <c r="X722" s="154"/>
      <c r="Y722" s="154"/>
      <c r="Z722" s="154"/>
    </row>
    <row r="723" spans="1:26" ht="15.75" customHeight="1" x14ac:dyDescent="0.2">
      <c r="A723" s="154"/>
      <c r="B723" s="154"/>
      <c r="C723" s="154"/>
      <c r="D723" s="154"/>
      <c r="E723" s="154"/>
      <c r="F723" s="154"/>
      <c r="G723" s="154"/>
      <c r="H723" s="155"/>
      <c r="I723" s="154"/>
      <c r="J723" s="154"/>
      <c r="K723" s="154"/>
      <c r="L723" s="154"/>
      <c r="M723" s="154"/>
      <c r="N723" s="154"/>
      <c r="O723" s="154"/>
      <c r="P723" s="154"/>
      <c r="Q723" s="154"/>
      <c r="R723" s="154"/>
      <c r="S723" s="154"/>
      <c r="T723" s="154"/>
      <c r="U723" s="154"/>
      <c r="V723" s="154"/>
      <c r="W723" s="154"/>
      <c r="X723" s="154"/>
      <c r="Y723" s="154"/>
      <c r="Z723" s="154"/>
    </row>
    <row r="724" spans="1:26" ht="15.75" customHeight="1" x14ac:dyDescent="0.2">
      <c r="A724" s="154"/>
      <c r="B724" s="154"/>
      <c r="C724" s="154"/>
      <c r="D724" s="154"/>
      <c r="E724" s="154"/>
      <c r="F724" s="154"/>
      <c r="G724" s="154"/>
      <c r="H724" s="155"/>
      <c r="I724" s="154"/>
      <c r="J724" s="154"/>
      <c r="K724" s="154"/>
      <c r="L724" s="154"/>
      <c r="M724" s="154"/>
      <c r="N724" s="154"/>
      <c r="O724" s="154"/>
      <c r="P724" s="154"/>
      <c r="Q724" s="154"/>
      <c r="R724" s="154"/>
      <c r="S724" s="154"/>
      <c r="T724" s="154"/>
      <c r="U724" s="154"/>
      <c r="V724" s="154"/>
      <c r="W724" s="154"/>
      <c r="X724" s="154"/>
      <c r="Y724" s="154"/>
      <c r="Z724" s="154"/>
    </row>
    <row r="725" spans="1:26" ht="15.75" customHeight="1" x14ac:dyDescent="0.2">
      <c r="A725" s="154"/>
      <c r="B725" s="154"/>
      <c r="C725" s="154"/>
      <c r="D725" s="154"/>
      <c r="E725" s="154"/>
      <c r="F725" s="154"/>
      <c r="G725" s="154"/>
      <c r="H725" s="155"/>
      <c r="I725" s="154"/>
      <c r="J725" s="154"/>
      <c r="K725" s="154"/>
      <c r="L725" s="154"/>
      <c r="M725" s="154"/>
      <c r="N725" s="154"/>
      <c r="O725" s="154"/>
      <c r="P725" s="154"/>
      <c r="Q725" s="154"/>
      <c r="R725" s="154"/>
      <c r="S725" s="154"/>
      <c r="T725" s="154"/>
      <c r="U725" s="154"/>
      <c r="V725" s="154"/>
      <c r="W725" s="154"/>
      <c r="X725" s="154"/>
      <c r="Y725" s="154"/>
      <c r="Z725" s="154"/>
    </row>
    <row r="726" spans="1:26" ht="15.75" customHeight="1" x14ac:dyDescent="0.2">
      <c r="A726" s="154"/>
      <c r="B726" s="154"/>
      <c r="C726" s="154"/>
      <c r="D726" s="154"/>
      <c r="E726" s="154"/>
      <c r="F726" s="154"/>
      <c r="G726" s="154"/>
      <c r="H726" s="155"/>
      <c r="I726" s="154"/>
      <c r="J726" s="154"/>
      <c r="K726" s="154"/>
      <c r="L726" s="154"/>
      <c r="M726" s="154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</row>
    <row r="727" spans="1:26" ht="15.75" customHeight="1" x14ac:dyDescent="0.2">
      <c r="A727" s="154"/>
      <c r="B727" s="154"/>
      <c r="C727" s="154"/>
      <c r="D727" s="154"/>
      <c r="E727" s="154"/>
      <c r="F727" s="154"/>
      <c r="G727" s="154"/>
      <c r="H727" s="155"/>
      <c r="I727" s="154"/>
      <c r="J727" s="154"/>
      <c r="K727" s="154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</row>
    <row r="728" spans="1:26" ht="15.75" customHeight="1" x14ac:dyDescent="0.2">
      <c r="A728" s="154"/>
      <c r="B728" s="154"/>
      <c r="C728" s="154"/>
      <c r="D728" s="154"/>
      <c r="E728" s="154"/>
      <c r="F728" s="154"/>
      <c r="G728" s="154"/>
      <c r="H728" s="155"/>
      <c r="I728" s="154"/>
      <c r="J728" s="154"/>
      <c r="K728" s="154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</row>
    <row r="729" spans="1:26" ht="15.75" customHeight="1" x14ac:dyDescent="0.2">
      <c r="A729" s="154"/>
      <c r="B729" s="154"/>
      <c r="C729" s="154"/>
      <c r="D729" s="154"/>
      <c r="E729" s="154"/>
      <c r="F729" s="154"/>
      <c r="G729" s="154"/>
      <c r="H729" s="155"/>
      <c r="I729" s="154"/>
      <c r="J729" s="154"/>
      <c r="K729" s="154"/>
      <c r="L729" s="154"/>
      <c r="M729" s="154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</row>
    <row r="730" spans="1:26" ht="15.75" customHeight="1" x14ac:dyDescent="0.2">
      <c r="A730" s="154"/>
      <c r="B730" s="154"/>
      <c r="C730" s="154"/>
      <c r="D730" s="154"/>
      <c r="E730" s="154"/>
      <c r="F730" s="154"/>
      <c r="G730" s="154"/>
      <c r="H730" s="155"/>
      <c r="I730" s="154"/>
      <c r="J730" s="154"/>
      <c r="K730" s="154"/>
      <c r="L730" s="154"/>
      <c r="M730" s="154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</row>
    <row r="731" spans="1:26" ht="15.75" customHeight="1" x14ac:dyDescent="0.2">
      <c r="A731" s="154"/>
      <c r="B731" s="154"/>
      <c r="C731" s="154"/>
      <c r="D731" s="154"/>
      <c r="E731" s="154"/>
      <c r="F731" s="154"/>
      <c r="G731" s="154"/>
      <c r="H731" s="155"/>
      <c r="I731" s="154"/>
      <c r="J731" s="154"/>
      <c r="K731" s="154"/>
      <c r="L731" s="154"/>
      <c r="M731" s="154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</row>
    <row r="732" spans="1:26" ht="15.75" customHeight="1" x14ac:dyDescent="0.2">
      <c r="A732" s="154"/>
      <c r="B732" s="154"/>
      <c r="C732" s="154"/>
      <c r="D732" s="154"/>
      <c r="E732" s="154"/>
      <c r="F732" s="154"/>
      <c r="G732" s="154"/>
      <c r="H732" s="155"/>
      <c r="I732" s="154"/>
      <c r="J732" s="154"/>
      <c r="K732" s="154"/>
      <c r="L732" s="154"/>
      <c r="M732" s="154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</row>
    <row r="733" spans="1:26" ht="15.75" customHeight="1" x14ac:dyDescent="0.2">
      <c r="A733" s="154"/>
      <c r="B733" s="154"/>
      <c r="C733" s="154"/>
      <c r="D733" s="154"/>
      <c r="E733" s="154"/>
      <c r="F733" s="154"/>
      <c r="G733" s="154"/>
      <c r="H733" s="155"/>
      <c r="I733" s="154"/>
      <c r="J733" s="154"/>
      <c r="K733" s="154"/>
      <c r="L733" s="154"/>
      <c r="M733" s="154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</row>
    <row r="734" spans="1:26" ht="15.75" customHeight="1" x14ac:dyDescent="0.2">
      <c r="A734" s="154"/>
      <c r="B734" s="154"/>
      <c r="C734" s="154"/>
      <c r="D734" s="154"/>
      <c r="E734" s="154"/>
      <c r="F734" s="154"/>
      <c r="G734" s="154"/>
      <c r="H734" s="155"/>
      <c r="I734" s="154"/>
      <c r="J734" s="154"/>
      <c r="K734" s="154"/>
      <c r="L734" s="154"/>
      <c r="M734" s="154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</row>
    <row r="735" spans="1:26" ht="15.75" customHeight="1" x14ac:dyDescent="0.2">
      <c r="A735" s="154"/>
      <c r="B735" s="154"/>
      <c r="C735" s="154"/>
      <c r="D735" s="154"/>
      <c r="E735" s="154"/>
      <c r="F735" s="154"/>
      <c r="G735" s="154"/>
      <c r="H735" s="155"/>
      <c r="I735" s="154"/>
      <c r="J735" s="154"/>
      <c r="K735" s="154"/>
      <c r="L735" s="154"/>
      <c r="M735" s="154"/>
      <c r="N735" s="154"/>
      <c r="O735" s="154"/>
      <c r="P735" s="154"/>
      <c r="Q735" s="154"/>
      <c r="R735" s="154"/>
      <c r="S735" s="154"/>
      <c r="T735" s="154"/>
      <c r="U735" s="154"/>
      <c r="V735" s="154"/>
      <c r="W735" s="154"/>
      <c r="X735" s="154"/>
      <c r="Y735" s="154"/>
      <c r="Z735" s="154"/>
    </row>
    <row r="736" spans="1:26" ht="15.75" customHeight="1" x14ac:dyDescent="0.2">
      <c r="A736" s="154"/>
      <c r="B736" s="154"/>
      <c r="C736" s="154"/>
      <c r="D736" s="154"/>
      <c r="E736" s="154"/>
      <c r="F736" s="154"/>
      <c r="G736" s="154"/>
      <c r="H736" s="155"/>
      <c r="I736" s="154"/>
      <c r="J736" s="154"/>
      <c r="K736" s="154"/>
      <c r="L736" s="154"/>
      <c r="M736" s="154"/>
      <c r="N736" s="154"/>
      <c r="O736" s="154"/>
      <c r="P736" s="154"/>
      <c r="Q736" s="154"/>
      <c r="R736" s="154"/>
      <c r="S736" s="154"/>
      <c r="T736" s="154"/>
      <c r="U736" s="154"/>
      <c r="V736" s="154"/>
      <c r="W736" s="154"/>
      <c r="X736" s="154"/>
      <c r="Y736" s="154"/>
      <c r="Z736" s="154"/>
    </row>
    <row r="737" spans="1:26" ht="15.75" customHeight="1" x14ac:dyDescent="0.2">
      <c r="A737" s="154"/>
      <c r="B737" s="154"/>
      <c r="C737" s="154"/>
      <c r="D737" s="154"/>
      <c r="E737" s="154"/>
      <c r="F737" s="154"/>
      <c r="G737" s="154"/>
      <c r="H737" s="155"/>
      <c r="I737" s="154"/>
      <c r="J737" s="154"/>
      <c r="K737" s="154"/>
      <c r="L737" s="154"/>
      <c r="M737" s="154"/>
      <c r="N737" s="154"/>
      <c r="O737" s="154"/>
      <c r="P737" s="154"/>
      <c r="Q737" s="154"/>
      <c r="R737" s="154"/>
      <c r="S737" s="154"/>
      <c r="T737" s="154"/>
      <c r="U737" s="154"/>
      <c r="V737" s="154"/>
      <c r="W737" s="154"/>
      <c r="X737" s="154"/>
      <c r="Y737" s="154"/>
      <c r="Z737" s="154"/>
    </row>
    <row r="738" spans="1:26" ht="15.75" customHeight="1" x14ac:dyDescent="0.2">
      <c r="A738" s="154"/>
      <c r="B738" s="154"/>
      <c r="C738" s="154"/>
      <c r="D738" s="154"/>
      <c r="E738" s="154"/>
      <c r="F738" s="154"/>
      <c r="G738" s="154"/>
      <c r="H738" s="155"/>
      <c r="I738" s="154"/>
      <c r="J738" s="154"/>
      <c r="K738" s="154"/>
      <c r="L738" s="154"/>
      <c r="M738" s="154"/>
      <c r="N738" s="154"/>
      <c r="O738" s="154"/>
      <c r="P738" s="154"/>
      <c r="Q738" s="154"/>
      <c r="R738" s="154"/>
      <c r="S738" s="154"/>
      <c r="T738" s="154"/>
      <c r="U738" s="154"/>
      <c r="V738" s="154"/>
      <c r="W738" s="154"/>
      <c r="X738" s="154"/>
      <c r="Y738" s="154"/>
      <c r="Z738" s="154"/>
    </row>
    <row r="739" spans="1:26" ht="15.75" customHeight="1" x14ac:dyDescent="0.2">
      <c r="A739" s="154"/>
      <c r="B739" s="154"/>
      <c r="C739" s="154"/>
      <c r="D739" s="154"/>
      <c r="E739" s="154"/>
      <c r="F739" s="154"/>
      <c r="G739" s="154"/>
      <c r="H739" s="155"/>
      <c r="I739" s="154"/>
      <c r="J739" s="154"/>
      <c r="K739" s="154"/>
      <c r="L739" s="154"/>
      <c r="M739" s="154"/>
      <c r="N739" s="154"/>
      <c r="O739" s="154"/>
      <c r="P739" s="154"/>
      <c r="Q739" s="154"/>
      <c r="R739" s="154"/>
      <c r="S739" s="154"/>
      <c r="T739" s="154"/>
      <c r="U739" s="154"/>
      <c r="V739" s="154"/>
      <c r="W739" s="154"/>
      <c r="X739" s="154"/>
      <c r="Y739" s="154"/>
      <c r="Z739" s="154"/>
    </row>
    <row r="740" spans="1:26" ht="15.75" customHeight="1" x14ac:dyDescent="0.2">
      <c r="A740" s="154"/>
      <c r="B740" s="154"/>
      <c r="C740" s="154"/>
      <c r="D740" s="154"/>
      <c r="E740" s="154"/>
      <c r="F740" s="154"/>
      <c r="G740" s="154"/>
      <c r="H740" s="155"/>
      <c r="I740" s="154"/>
      <c r="J740" s="154"/>
      <c r="K740" s="154"/>
      <c r="L740" s="154"/>
      <c r="M740" s="154"/>
      <c r="N740" s="154"/>
      <c r="O740" s="154"/>
      <c r="P740" s="154"/>
      <c r="Q740" s="154"/>
      <c r="R740" s="154"/>
      <c r="S740" s="154"/>
      <c r="T740" s="154"/>
      <c r="U740" s="154"/>
      <c r="V740" s="154"/>
      <c r="W740" s="154"/>
      <c r="X740" s="154"/>
      <c r="Y740" s="154"/>
      <c r="Z740" s="154"/>
    </row>
    <row r="741" spans="1:26" ht="15.75" customHeight="1" x14ac:dyDescent="0.2">
      <c r="A741" s="154"/>
      <c r="B741" s="154"/>
      <c r="C741" s="154"/>
      <c r="D741" s="154"/>
      <c r="E741" s="154"/>
      <c r="F741" s="154"/>
      <c r="G741" s="154"/>
      <c r="H741" s="155"/>
      <c r="I741" s="154"/>
      <c r="J741" s="154"/>
      <c r="K741" s="154"/>
      <c r="L741" s="154"/>
      <c r="M741" s="154"/>
      <c r="N741" s="154"/>
      <c r="O741" s="154"/>
      <c r="P741" s="154"/>
      <c r="Q741" s="154"/>
      <c r="R741" s="154"/>
      <c r="S741" s="154"/>
      <c r="T741" s="154"/>
      <c r="U741" s="154"/>
      <c r="V741" s="154"/>
      <c r="W741" s="154"/>
      <c r="X741" s="154"/>
      <c r="Y741" s="154"/>
      <c r="Z741" s="154"/>
    </row>
    <row r="742" spans="1:26" ht="15.75" customHeight="1" x14ac:dyDescent="0.2">
      <c r="A742" s="154"/>
      <c r="B742" s="154"/>
      <c r="C742" s="154"/>
      <c r="D742" s="154"/>
      <c r="E742" s="154"/>
      <c r="F742" s="154"/>
      <c r="G742" s="154"/>
      <c r="H742" s="155"/>
      <c r="I742" s="154"/>
      <c r="J742" s="154"/>
      <c r="K742" s="154"/>
      <c r="L742" s="154"/>
      <c r="M742" s="154"/>
      <c r="N742" s="154"/>
      <c r="O742" s="154"/>
      <c r="P742" s="154"/>
      <c r="Q742" s="154"/>
      <c r="R742" s="154"/>
      <c r="S742" s="154"/>
      <c r="T742" s="154"/>
      <c r="U742" s="154"/>
      <c r="V742" s="154"/>
      <c r="W742" s="154"/>
      <c r="X742" s="154"/>
      <c r="Y742" s="154"/>
      <c r="Z742" s="154"/>
    </row>
    <row r="743" spans="1:26" ht="15.75" customHeight="1" x14ac:dyDescent="0.2">
      <c r="A743" s="154"/>
      <c r="B743" s="154"/>
      <c r="C743" s="154"/>
      <c r="D743" s="154"/>
      <c r="E743" s="154"/>
      <c r="F743" s="154"/>
      <c r="G743" s="154"/>
      <c r="H743" s="155"/>
      <c r="I743" s="154"/>
      <c r="J743" s="154"/>
      <c r="K743" s="154"/>
      <c r="L743" s="154"/>
      <c r="M743" s="154"/>
      <c r="N743" s="154"/>
      <c r="O743" s="154"/>
      <c r="P743" s="154"/>
      <c r="Q743" s="154"/>
      <c r="R743" s="154"/>
      <c r="S743" s="154"/>
      <c r="T743" s="154"/>
      <c r="U743" s="154"/>
      <c r="V743" s="154"/>
      <c r="W743" s="154"/>
      <c r="X743" s="154"/>
      <c r="Y743" s="154"/>
      <c r="Z743" s="154"/>
    </row>
    <row r="744" spans="1:26" ht="15.75" customHeight="1" x14ac:dyDescent="0.2">
      <c r="A744" s="154"/>
      <c r="B744" s="154"/>
      <c r="C744" s="154"/>
      <c r="D744" s="154"/>
      <c r="E744" s="154"/>
      <c r="F744" s="154"/>
      <c r="G744" s="154"/>
      <c r="H744" s="155"/>
      <c r="I744" s="154"/>
      <c r="J744" s="154"/>
      <c r="K744" s="154"/>
      <c r="L744" s="154"/>
      <c r="M744" s="154"/>
      <c r="N744" s="154"/>
      <c r="O744" s="154"/>
      <c r="P744" s="154"/>
      <c r="Q744" s="154"/>
      <c r="R744" s="154"/>
      <c r="S744" s="154"/>
      <c r="T744" s="154"/>
      <c r="U744" s="154"/>
      <c r="V744" s="154"/>
      <c r="W744" s="154"/>
      <c r="X744" s="154"/>
      <c r="Y744" s="154"/>
      <c r="Z744" s="154"/>
    </row>
    <row r="745" spans="1:26" ht="15.75" customHeight="1" x14ac:dyDescent="0.2">
      <c r="A745" s="154"/>
      <c r="B745" s="154"/>
      <c r="C745" s="154"/>
      <c r="D745" s="154"/>
      <c r="E745" s="154"/>
      <c r="F745" s="154"/>
      <c r="G745" s="154"/>
      <c r="H745" s="155"/>
      <c r="I745" s="154"/>
      <c r="J745" s="154"/>
      <c r="K745" s="154"/>
      <c r="L745" s="154"/>
      <c r="M745" s="154"/>
      <c r="N745" s="154"/>
      <c r="O745" s="154"/>
      <c r="P745" s="154"/>
      <c r="Q745" s="154"/>
      <c r="R745" s="154"/>
      <c r="S745" s="154"/>
      <c r="T745" s="154"/>
      <c r="U745" s="154"/>
      <c r="V745" s="154"/>
      <c r="W745" s="154"/>
      <c r="X745" s="154"/>
      <c r="Y745" s="154"/>
      <c r="Z745" s="154"/>
    </row>
    <row r="746" spans="1:26" ht="15.75" customHeight="1" x14ac:dyDescent="0.2">
      <c r="A746" s="154"/>
      <c r="B746" s="154"/>
      <c r="C746" s="154"/>
      <c r="D746" s="154"/>
      <c r="E746" s="154"/>
      <c r="F746" s="154"/>
      <c r="G746" s="154"/>
      <c r="H746" s="155"/>
      <c r="I746" s="154"/>
      <c r="J746" s="154"/>
      <c r="K746" s="154"/>
      <c r="L746" s="154"/>
      <c r="M746" s="154"/>
      <c r="N746" s="154"/>
      <c r="O746" s="154"/>
      <c r="P746" s="154"/>
      <c r="Q746" s="154"/>
      <c r="R746" s="154"/>
      <c r="S746" s="154"/>
      <c r="T746" s="154"/>
      <c r="U746" s="154"/>
      <c r="V746" s="154"/>
      <c r="W746" s="154"/>
      <c r="X746" s="154"/>
      <c r="Y746" s="154"/>
      <c r="Z746" s="154"/>
    </row>
    <row r="747" spans="1:26" ht="15.75" customHeight="1" x14ac:dyDescent="0.2">
      <c r="A747" s="154"/>
      <c r="B747" s="154"/>
      <c r="C747" s="154"/>
      <c r="D747" s="154"/>
      <c r="E747" s="154"/>
      <c r="F747" s="154"/>
      <c r="G747" s="154"/>
      <c r="H747" s="155"/>
      <c r="I747" s="154"/>
      <c r="J747" s="154"/>
      <c r="K747" s="154"/>
      <c r="L747" s="154"/>
      <c r="M747" s="154"/>
      <c r="N747" s="154"/>
      <c r="O747" s="154"/>
      <c r="P747" s="154"/>
      <c r="Q747" s="154"/>
      <c r="R747" s="154"/>
      <c r="S747" s="154"/>
      <c r="T747" s="154"/>
      <c r="U747" s="154"/>
      <c r="V747" s="154"/>
      <c r="W747" s="154"/>
      <c r="X747" s="154"/>
      <c r="Y747" s="154"/>
      <c r="Z747" s="154"/>
    </row>
    <row r="748" spans="1:26" ht="15.75" customHeight="1" x14ac:dyDescent="0.2">
      <c r="A748" s="154"/>
      <c r="B748" s="154"/>
      <c r="C748" s="154"/>
      <c r="D748" s="154"/>
      <c r="E748" s="154"/>
      <c r="F748" s="154"/>
      <c r="G748" s="154"/>
      <c r="H748" s="155"/>
      <c r="I748" s="154"/>
      <c r="J748" s="154"/>
      <c r="K748" s="154"/>
      <c r="L748" s="154"/>
      <c r="M748" s="154"/>
      <c r="N748" s="154"/>
      <c r="O748" s="154"/>
      <c r="P748" s="154"/>
      <c r="Q748" s="154"/>
      <c r="R748" s="154"/>
      <c r="S748" s="154"/>
      <c r="T748" s="154"/>
      <c r="U748" s="154"/>
      <c r="V748" s="154"/>
      <c r="W748" s="154"/>
      <c r="X748" s="154"/>
      <c r="Y748" s="154"/>
      <c r="Z748" s="154"/>
    </row>
    <row r="749" spans="1:26" ht="15.75" customHeight="1" x14ac:dyDescent="0.2">
      <c r="A749" s="154"/>
      <c r="B749" s="154"/>
      <c r="C749" s="154"/>
      <c r="D749" s="154"/>
      <c r="E749" s="154"/>
      <c r="F749" s="154"/>
      <c r="G749" s="154"/>
      <c r="H749" s="155"/>
      <c r="I749" s="154"/>
      <c r="J749" s="154"/>
      <c r="K749" s="154"/>
      <c r="L749" s="154"/>
      <c r="M749" s="154"/>
      <c r="N749" s="154"/>
      <c r="O749" s="154"/>
      <c r="P749" s="154"/>
      <c r="Q749" s="154"/>
      <c r="R749" s="154"/>
      <c r="S749" s="154"/>
      <c r="T749" s="154"/>
      <c r="U749" s="154"/>
      <c r="V749" s="154"/>
      <c r="W749" s="154"/>
      <c r="X749" s="154"/>
      <c r="Y749" s="154"/>
      <c r="Z749" s="154"/>
    </row>
    <row r="750" spans="1:26" ht="15.75" customHeight="1" x14ac:dyDescent="0.2">
      <c r="A750" s="154"/>
      <c r="B750" s="154"/>
      <c r="C750" s="154"/>
      <c r="D750" s="154"/>
      <c r="E750" s="154"/>
      <c r="F750" s="154"/>
      <c r="G750" s="154"/>
      <c r="H750" s="155"/>
      <c r="I750" s="154"/>
      <c r="J750" s="154"/>
      <c r="K750" s="154"/>
      <c r="L750" s="154"/>
      <c r="M750" s="154"/>
      <c r="N750" s="154"/>
      <c r="O750" s="154"/>
      <c r="P750" s="154"/>
      <c r="Q750" s="154"/>
      <c r="R750" s="154"/>
      <c r="S750" s="154"/>
      <c r="T750" s="154"/>
      <c r="U750" s="154"/>
      <c r="V750" s="154"/>
      <c r="W750" s="154"/>
      <c r="X750" s="154"/>
      <c r="Y750" s="154"/>
      <c r="Z750" s="154"/>
    </row>
    <row r="751" spans="1:26" ht="15.75" customHeight="1" x14ac:dyDescent="0.2">
      <c r="A751" s="154"/>
      <c r="B751" s="154"/>
      <c r="C751" s="154"/>
      <c r="D751" s="154"/>
      <c r="E751" s="154"/>
      <c r="F751" s="154"/>
      <c r="G751" s="154"/>
      <c r="H751" s="155"/>
      <c r="I751" s="154"/>
      <c r="J751" s="154"/>
      <c r="K751" s="154"/>
      <c r="L751" s="154"/>
      <c r="M751" s="154"/>
      <c r="N751" s="154"/>
      <c r="O751" s="154"/>
      <c r="P751" s="154"/>
      <c r="Q751" s="154"/>
      <c r="R751" s="154"/>
      <c r="S751" s="154"/>
      <c r="T751" s="154"/>
      <c r="U751" s="154"/>
      <c r="V751" s="154"/>
      <c r="W751" s="154"/>
      <c r="X751" s="154"/>
      <c r="Y751" s="154"/>
      <c r="Z751" s="154"/>
    </row>
    <row r="752" spans="1:26" ht="15.75" customHeight="1" x14ac:dyDescent="0.2">
      <c r="A752" s="154"/>
      <c r="B752" s="154"/>
      <c r="C752" s="154"/>
      <c r="D752" s="154"/>
      <c r="E752" s="154"/>
      <c r="F752" s="154"/>
      <c r="G752" s="154"/>
      <c r="H752" s="155"/>
      <c r="I752" s="154"/>
      <c r="J752" s="154"/>
      <c r="K752" s="154"/>
      <c r="L752" s="154"/>
      <c r="M752" s="154"/>
      <c r="N752" s="154"/>
      <c r="O752" s="154"/>
      <c r="P752" s="154"/>
      <c r="Q752" s="154"/>
      <c r="R752" s="154"/>
      <c r="S752" s="154"/>
      <c r="T752" s="154"/>
      <c r="U752" s="154"/>
      <c r="V752" s="154"/>
      <c r="W752" s="154"/>
      <c r="X752" s="154"/>
      <c r="Y752" s="154"/>
      <c r="Z752" s="154"/>
    </row>
    <row r="753" spans="1:26" ht="15.75" customHeight="1" x14ac:dyDescent="0.2">
      <c r="A753" s="154"/>
      <c r="B753" s="154"/>
      <c r="C753" s="154"/>
      <c r="D753" s="154"/>
      <c r="E753" s="154"/>
      <c r="F753" s="154"/>
      <c r="G753" s="154"/>
      <c r="H753" s="155"/>
      <c r="I753" s="154"/>
      <c r="J753" s="154"/>
      <c r="K753" s="154"/>
      <c r="L753" s="154"/>
      <c r="M753" s="154"/>
      <c r="N753" s="154"/>
      <c r="O753" s="154"/>
      <c r="P753" s="154"/>
      <c r="Q753" s="154"/>
      <c r="R753" s="154"/>
      <c r="S753" s="154"/>
      <c r="T753" s="154"/>
      <c r="U753" s="154"/>
      <c r="V753" s="154"/>
      <c r="W753" s="154"/>
      <c r="X753" s="154"/>
      <c r="Y753" s="154"/>
      <c r="Z753" s="154"/>
    </row>
    <row r="754" spans="1:26" ht="15.75" customHeight="1" x14ac:dyDescent="0.2">
      <c r="A754" s="154"/>
      <c r="B754" s="154"/>
      <c r="C754" s="154"/>
      <c r="D754" s="154"/>
      <c r="E754" s="154"/>
      <c r="F754" s="154"/>
      <c r="G754" s="154"/>
      <c r="H754" s="155"/>
      <c r="I754" s="154"/>
      <c r="J754" s="154"/>
      <c r="K754" s="154"/>
      <c r="L754" s="154"/>
      <c r="M754" s="154"/>
      <c r="N754" s="154"/>
      <c r="O754" s="154"/>
      <c r="P754" s="154"/>
      <c r="Q754" s="154"/>
      <c r="R754" s="154"/>
      <c r="S754" s="154"/>
      <c r="T754" s="154"/>
      <c r="U754" s="154"/>
      <c r="V754" s="154"/>
      <c r="W754" s="154"/>
      <c r="X754" s="154"/>
      <c r="Y754" s="154"/>
      <c r="Z754" s="154"/>
    </row>
    <row r="755" spans="1:26" ht="15.75" customHeight="1" x14ac:dyDescent="0.2">
      <c r="A755" s="154"/>
      <c r="B755" s="154"/>
      <c r="C755" s="154"/>
      <c r="D755" s="154"/>
      <c r="E755" s="154"/>
      <c r="F755" s="154"/>
      <c r="G755" s="154"/>
      <c r="H755" s="155"/>
      <c r="I755" s="154"/>
      <c r="J755" s="154"/>
      <c r="K755" s="154"/>
      <c r="L755" s="154"/>
      <c r="M755" s="154"/>
      <c r="N755" s="154"/>
      <c r="O755" s="154"/>
      <c r="P755" s="154"/>
      <c r="Q755" s="154"/>
      <c r="R755" s="154"/>
      <c r="S755" s="154"/>
      <c r="T755" s="154"/>
      <c r="U755" s="154"/>
      <c r="V755" s="154"/>
      <c r="W755" s="154"/>
      <c r="X755" s="154"/>
      <c r="Y755" s="154"/>
      <c r="Z755" s="154"/>
    </row>
    <row r="756" spans="1:26" ht="15.75" customHeight="1" x14ac:dyDescent="0.2">
      <c r="A756" s="154"/>
      <c r="B756" s="154"/>
      <c r="C756" s="154"/>
      <c r="D756" s="154"/>
      <c r="E756" s="154"/>
      <c r="F756" s="154"/>
      <c r="G756" s="154"/>
      <c r="H756" s="155"/>
      <c r="I756" s="154"/>
      <c r="J756" s="154"/>
      <c r="K756" s="154"/>
      <c r="L756" s="154"/>
      <c r="M756" s="154"/>
      <c r="N756" s="154"/>
      <c r="O756" s="154"/>
      <c r="P756" s="154"/>
      <c r="Q756" s="154"/>
      <c r="R756" s="154"/>
      <c r="S756" s="154"/>
      <c r="T756" s="154"/>
      <c r="U756" s="154"/>
      <c r="V756" s="154"/>
      <c r="W756" s="154"/>
      <c r="X756" s="154"/>
      <c r="Y756" s="154"/>
      <c r="Z756" s="154"/>
    </row>
    <row r="757" spans="1:26" ht="15.75" customHeight="1" x14ac:dyDescent="0.2">
      <c r="A757" s="154"/>
      <c r="B757" s="154"/>
      <c r="C757" s="154"/>
      <c r="D757" s="154"/>
      <c r="E757" s="154"/>
      <c r="F757" s="154"/>
      <c r="G757" s="154"/>
      <c r="H757" s="155"/>
      <c r="I757" s="154"/>
      <c r="J757" s="154"/>
      <c r="K757" s="154"/>
      <c r="L757" s="154"/>
      <c r="M757" s="154"/>
      <c r="N757" s="154"/>
      <c r="O757" s="154"/>
      <c r="P757" s="154"/>
      <c r="Q757" s="154"/>
      <c r="R757" s="154"/>
      <c r="S757" s="154"/>
      <c r="T757" s="154"/>
      <c r="U757" s="154"/>
      <c r="V757" s="154"/>
      <c r="W757" s="154"/>
      <c r="X757" s="154"/>
      <c r="Y757" s="154"/>
      <c r="Z757" s="154"/>
    </row>
    <row r="758" spans="1:26" ht="15.75" customHeight="1" x14ac:dyDescent="0.2">
      <c r="A758" s="154"/>
      <c r="B758" s="154"/>
      <c r="C758" s="154"/>
      <c r="D758" s="154"/>
      <c r="E758" s="154"/>
      <c r="F758" s="154"/>
      <c r="G758" s="154"/>
      <c r="H758" s="155"/>
      <c r="I758" s="154"/>
      <c r="J758" s="154"/>
      <c r="K758" s="154"/>
      <c r="L758" s="154"/>
      <c r="M758" s="154"/>
      <c r="N758" s="154"/>
      <c r="O758" s="154"/>
      <c r="P758" s="154"/>
      <c r="Q758" s="154"/>
      <c r="R758" s="154"/>
      <c r="S758" s="154"/>
      <c r="T758" s="154"/>
      <c r="U758" s="154"/>
      <c r="V758" s="154"/>
      <c r="W758" s="154"/>
      <c r="X758" s="154"/>
      <c r="Y758" s="154"/>
      <c r="Z758" s="154"/>
    </row>
    <row r="759" spans="1:26" ht="15.75" customHeight="1" x14ac:dyDescent="0.2">
      <c r="A759" s="154"/>
      <c r="B759" s="154"/>
      <c r="C759" s="154"/>
      <c r="D759" s="154"/>
      <c r="E759" s="154"/>
      <c r="F759" s="154"/>
      <c r="G759" s="154"/>
      <c r="H759" s="155"/>
      <c r="I759" s="154"/>
      <c r="J759" s="154"/>
      <c r="K759" s="154"/>
      <c r="L759" s="154"/>
      <c r="M759" s="154"/>
      <c r="N759" s="154"/>
      <c r="O759" s="154"/>
      <c r="P759" s="154"/>
      <c r="Q759" s="154"/>
      <c r="R759" s="154"/>
      <c r="S759" s="154"/>
      <c r="T759" s="154"/>
      <c r="U759" s="154"/>
      <c r="V759" s="154"/>
      <c r="W759" s="154"/>
      <c r="X759" s="154"/>
      <c r="Y759" s="154"/>
      <c r="Z759" s="154"/>
    </row>
    <row r="760" spans="1:26" ht="15.75" customHeight="1" x14ac:dyDescent="0.2">
      <c r="A760" s="154"/>
      <c r="B760" s="154"/>
      <c r="C760" s="154"/>
      <c r="D760" s="154"/>
      <c r="E760" s="154"/>
      <c r="F760" s="154"/>
      <c r="G760" s="154"/>
      <c r="H760" s="155"/>
      <c r="I760" s="154"/>
      <c r="J760" s="154"/>
      <c r="K760" s="154"/>
      <c r="L760" s="154"/>
      <c r="M760" s="154"/>
      <c r="N760" s="154"/>
      <c r="O760" s="154"/>
      <c r="P760" s="154"/>
      <c r="Q760" s="154"/>
      <c r="R760" s="154"/>
      <c r="S760" s="154"/>
      <c r="T760" s="154"/>
      <c r="U760" s="154"/>
      <c r="V760" s="154"/>
      <c r="W760" s="154"/>
      <c r="X760" s="154"/>
      <c r="Y760" s="154"/>
      <c r="Z760" s="154"/>
    </row>
    <row r="761" spans="1:26" ht="15.75" customHeight="1" x14ac:dyDescent="0.2">
      <c r="A761" s="154"/>
      <c r="B761" s="154"/>
      <c r="C761" s="154"/>
      <c r="D761" s="154"/>
      <c r="E761" s="154"/>
      <c r="F761" s="154"/>
      <c r="G761" s="154"/>
      <c r="H761" s="155"/>
      <c r="I761" s="154"/>
      <c r="J761" s="154"/>
      <c r="K761" s="154"/>
      <c r="L761" s="154"/>
      <c r="M761" s="154"/>
      <c r="N761" s="154"/>
      <c r="O761" s="154"/>
      <c r="P761" s="154"/>
      <c r="Q761" s="154"/>
      <c r="R761" s="154"/>
      <c r="S761" s="154"/>
      <c r="T761" s="154"/>
      <c r="U761" s="154"/>
      <c r="V761" s="154"/>
      <c r="W761" s="154"/>
      <c r="X761" s="154"/>
      <c r="Y761" s="154"/>
      <c r="Z761" s="154"/>
    </row>
    <row r="762" spans="1:26" ht="15.75" customHeight="1" x14ac:dyDescent="0.2">
      <c r="A762" s="154"/>
      <c r="B762" s="154"/>
      <c r="C762" s="154"/>
      <c r="D762" s="154"/>
      <c r="E762" s="154"/>
      <c r="F762" s="154"/>
      <c r="G762" s="154"/>
      <c r="H762" s="155"/>
      <c r="I762" s="154"/>
      <c r="J762" s="154"/>
      <c r="K762" s="154"/>
      <c r="L762" s="154"/>
      <c r="M762" s="154"/>
      <c r="N762" s="154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  <c r="Z762" s="154"/>
    </row>
    <row r="763" spans="1:26" ht="15.75" customHeight="1" x14ac:dyDescent="0.2">
      <c r="A763" s="154"/>
      <c r="B763" s="154"/>
      <c r="C763" s="154"/>
      <c r="D763" s="154"/>
      <c r="E763" s="154"/>
      <c r="F763" s="154"/>
      <c r="G763" s="154"/>
      <c r="H763" s="155"/>
      <c r="I763" s="154"/>
      <c r="J763" s="154"/>
      <c r="K763" s="154"/>
      <c r="L763" s="154"/>
      <c r="M763" s="154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</row>
    <row r="764" spans="1:26" ht="15.75" customHeight="1" x14ac:dyDescent="0.2">
      <c r="A764" s="154"/>
      <c r="B764" s="154"/>
      <c r="C764" s="154"/>
      <c r="D764" s="154"/>
      <c r="E764" s="154"/>
      <c r="F764" s="154"/>
      <c r="G764" s="154"/>
      <c r="H764" s="155"/>
      <c r="I764" s="154"/>
      <c r="J764" s="154"/>
      <c r="K764" s="154"/>
      <c r="L764" s="154"/>
      <c r="M764" s="154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</row>
    <row r="765" spans="1:26" ht="15.75" customHeight="1" x14ac:dyDescent="0.2">
      <c r="A765" s="154"/>
      <c r="B765" s="154"/>
      <c r="C765" s="154"/>
      <c r="D765" s="154"/>
      <c r="E765" s="154"/>
      <c r="F765" s="154"/>
      <c r="G765" s="154"/>
      <c r="H765" s="155"/>
      <c r="I765" s="154"/>
      <c r="J765" s="154"/>
      <c r="K765" s="154"/>
      <c r="L765" s="154"/>
      <c r="M765" s="154"/>
      <c r="N765" s="154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  <c r="Z765" s="154"/>
    </row>
    <row r="766" spans="1:26" ht="15.75" customHeight="1" x14ac:dyDescent="0.2">
      <c r="A766" s="154"/>
      <c r="B766" s="154"/>
      <c r="C766" s="154"/>
      <c r="D766" s="154"/>
      <c r="E766" s="154"/>
      <c r="F766" s="154"/>
      <c r="G766" s="154"/>
      <c r="H766" s="155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  <c r="Z766" s="154"/>
    </row>
    <row r="767" spans="1:26" ht="15.75" customHeight="1" x14ac:dyDescent="0.2">
      <c r="A767" s="154"/>
      <c r="B767" s="154"/>
      <c r="C767" s="154"/>
      <c r="D767" s="154"/>
      <c r="E767" s="154"/>
      <c r="F767" s="154"/>
      <c r="G767" s="154"/>
      <c r="H767" s="155"/>
      <c r="I767" s="154"/>
      <c r="J767" s="154"/>
      <c r="K767" s="154"/>
      <c r="L767" s="154"/>
      <c r="M767" s="154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54"/>
    </row>
    <row r="768" spans="1:26" ht="15.75" customHeight="1" x14ac:dyDescent="0.2">
      <c r="A768" s="154"/>
      <c r="B768" s="154"/>
      <c r="C768" s="154"/>
      <c r="D768" s="154"/>
      <c r="E768" s="154"/>
      <c r="F768" s="154"/>
      <c r="G768" s="154"/>
      <c r="H768" s="155"/>
      <c r="I768" s="154"/>
      <c r="J768" s="154"/>
      <c r="K768" s="154"/>
      <c r="L768" s="154"/>
      <c r="M768" s="154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54"/>
    </row>
    <row r="769" spans="1:26" ht="15.75" customHeight="1" x14ac:dyDescent="0.2">
      <c r="A769" s="154"/>
      <c r="B769" s="154"/>
      <c r="C769" s="154"/>
      <c r="D769" s="154"/>
      <c r="E769" s="154"/>
      <c r="F769" s="154"/>
      <c r="G769" s="154"/>
      <c r="H769" s="155"/>
      <c r="I769" s="154"/>
      <c r="J769" s="154"/>
      <c r="K769" s="154"/>
      <c r="L769" s="154"/>
      <c r="M769" s="154"/>
      <c r="N769" s="154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  <c r="Z769" s="154"/>
    </row>
    <row r="770" spans="1:26" ht="15.75" customHeight="1" x14ac:dyDescent="0.2">
      <c r="A770" s="154"/>
      <c r="B770" s="154"/>
      <c r="C770" s="154"/>
      <c r="D770" s="154"/>
      <c r="E770" s="154"/>
      <c r="F770" s="154"/>
      <c r="G770" s="154"/>
      <c r="H770" s="155"/>
      <c r="I770" s="154"/>
      <c r="J770" s="154"/>
      <c r="K770" s="154"/>
      <c r="L770" s="154"/>
      <c r="M770" s="154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</row>
    <row r="771" spans="1:26" ht="15.75" customHeight="1" x14ac:dyDescent="0.2">
      <c r="A771" s="154"/>
      <c r="B771" s="154"/>
      <c r="C771" s="154"/>
      <c r="D771" s="154"/>
      <c r="E771" s="154"/>
      <c r="F771" s="154"/>
      <c r="G771" s="154"/>
      <c r="H771" s="155"/>
      <c r="I771" s="154"/>
      <c r="J771" s="154"/>
      <c r="K771" s="154"/>
      <c r="L771" s="154"/>
      <c r="M771" s="154"/>
      <c r="N771" s="154"/>
      <c r="O771" s="154"/>
      <c r="P771" s="154"/>
      <c r="Q771" s="154"/>
      <c r="R771" s="154"/>
      <c r="S771" s="154"/>
      <c r="T771" s="154"/>
      <c r="U771" s="154"/>
      <c r="V771" s="154"/>
      <c r="W771" s="154"/>
      <c r="X771" s="154"/>
      <c r="Y771" s="154"/>
      <c r="Z771" s="154"/>
    </row>
    <row r="772" spans="1:26" ht="15.75" customHeight="1" x14ac:dyDescent="0.2">
      <c r="A772" s="154"/>
      <c r="B772" s="154"/>
      <c r="C772" s="154"/>
      <c r="D772" s="154"/>
      <c r="E772" s="154"/>
      <c r="F772" s="154"/>
      <c r="G772" s="154"/>
      <c r="H772" s="155"/>
      <c r="I772" s="154"/>
      <c r="J772" s="154"/>
      <c r="K772" s="154"/>
      <c r="L772" s="154"/>
      <c r="M772" s="154"/>
      <c r="N772" s="154"/>
      <c r="O772" s="154"/>
      <c r="P772" s="154"/>
      <c r="Q772" s="154"/>
      <c r="R772" s="154"/>
      <c r="S772" s="154"/>
      <c r="T772" s="154"/>
      <c r="U772" s="154"/>
      <c r="V772" s="154"/>
      <c r="W772" s="154"/>
      <c r="X772" s="154"/>
      <c r="Y772" s="154"/>
      <c r="Z772" s="154"/>
    </row>
    <row r="773" spans="1:26" ht="15.75" customHeight="1" x14ac:dyDescent="0.2">
      <c r="A773" s="154"/>
      <c r="B773" s="154"/>
      <c r="C773" s="154"/>
      <c r="D773" s="154"/>
      <c r="E773" s="154"/>
      <c r="F773" s="154"/>
      <c r="G773" s="154"/>
      <c r="H773" s="155"/>
      <c r="I773" s="154"/>
      <c r="J773" s="154"/>
      <c r="K773" s="154"/>
      <c r="L773" s="154"/>
      <c r="M773" s="154"/>
      <c r="N773" s="154"/>
      <c r="O773" s="154"/>
      <c r="P773" s="154"/>
      <c r="Q773" s="154"/>
      <c r="R773" s="154"/>
      <c r="S773" s="154"/>
      <c r="T773" s="154"/>
      <c r="U773" s="154"/>
      <c r="V773" s="154"/>
      <c r="W773" s="154"/>
      <c r="X773" s="154"/>
      <c r="Y773" s="154"/>
      <c r="Z773" s="154"/>
    </row>
    <row r="774" spans="1:26" ht="15.75" customHeight="1" x14ac:dyDescent="0.2">
      <c r="A774" s="154"/>
      <c r="B774" s="154"/>
      <c r="C774" s="154"/>
      <c r="D774" s="154"/>
      <c r="E774" s="154"/>
      <c r="F774" s="154"/>
      <c r="G774" s="154"/>
      <c r="H774" s="155"/>
      <c r="I774" s="154"/>
      <c r="J774" s="154"/>
      <c r="K774" s="154"/>
      <c r="L774" s="154"/>
      <c r="M774" s="154"/>
      <c r="N774" s="154"/>
      <c r="O774" s="154"/>
      <c r="P774" s="154"/>
      <c r="Q774" s="154"/>
      <c r="R774" s="154"/>
      <c r="S774" s="154"/>
      <c r="T774" s="154"/>
      <c r="U774" s="154"/>
      <c r="V774" s="154"/>
      <c r="W774" s="154"/>
      <c r="X774" s="154"/>
      <c r="Y774" s="154"/>
      <c r="Z774" s="154"/>
    </row>
    <row r="775" spans="1:26" ht="15.75" customHeight="1" x14ac:dyDescent="0.2">
      <c r="A775" s="154"/>
      <c r="B775" s="154"/>
      <c r="C775" s="154"/>
      <c r="D775" s="154"/>
      <c r="E775" s="154"/>
      <c r="F775" s="154"/>
      <c r="G775" s="154"/>
      <c r="H775" s="155"/>
      <c r="I775" s="154"/>
      <c r="J775" s="154"/>
      <c r="K775" s="154"/>
      <c r="L775" s="154"/>
      <c r="M775" s="154"/>
      <c r="N775" s="154"/>
      <c r="O775" s="154"/>
      <c r="P775" s="154"/>
      <c r="Q775" s="154"/>
      <c r="R775" s="154"/>
      <c r="S775" s="154"/>
      <c r="T775" s="154"/>
      <c r="U775" s="154"/>
      <c r="V775" s="154"/>
      <c r="W775" s="154"/>
      <c r="X775" s="154"/>
      <c r="Y775" s="154"/>
      <c r="Z775" s="154"/>
    </row>
    <row r="776" spans="1:26" ht="15.75" customHeight="1" x14ac:dyDescent="0.2">
      <c r="A776" s="154"/>
      <c r="B776" s="154"/>
      <c r="C776" s="154"/>
      <c r="D776" s="154"/>
      <c r="E776" s="154"/>
      <c r="F776" s="154"/>
      <c r="G776" s="154"/>
      <c r="H776" s="155"/>
      <c r="I776" s="154"/>
      <c r="J776" s="154"/>
      <c r="K776" s="154"/>
      <c r="L776" s="154"/>
      <c r="M776" s="154"/>
      <c r="N776" s="154"/>
      <c r="O776" s="154"/>
      <c r="P776" s="154"/>
      <c r="Q776" s="154"/>
      <c r="R776" s="154"/>
      <c r="S776" s="154"/>
      <c r="T776" s="154"/>
      <c r="U776" s="154"/>
      <c r="V776" s="154"/>
      <c r="W776" s="154"/>
      <c r="X776" s="154"/>
      <c r="Y776" s="154"/>
      <c r="Z776" s="154"/>
    </row>
    <row r="777" spans="1:26" ht="15.75" customHeight="1" x14ac:dyDescent="0.2">
      <c r="A777" s="154"/>
      <c r="B777" s="154"/>
      <c r="C777" s="154"/>
      <c r="D777" s="154"/>
      <c r="E777" s="154"/>
      <c r="F777" s="154"/>
      <c r="G777" s="154"/>
      <c r="H777" s="155"/>
      <c r="I777" s="154"/>
      <c r="J777" s="154"/>
      <c r="K777" s="154"/>
      <c r="L777" s="154"/>
      <c r="M777" s="154"/>
      <c r="N777" s="154"/>
      <c r="O777" s="154"/>
      <c r="P777" s="154"/>
      <c r="Q777" s="154"/>
      <c r="R777" s="154"/>
      <c r="S777" s="154"/>
      <c r="T777" s="154"/>
      <c r="U777" s="154"/>
      <c r="V777" s="154"/>
      <c r="W777" s="154"/>
      <c r="X777" s="154"/>
      <c r="Y777" s="154"/>
      <c r="Z777" s="154"/>
    </row>
    <row r="778" spans="1:26" ht="15.75" customHeight="1" x14ac:dyDescent="0.2">
      <c r="A778" s="154"/>
      <c r="B778" s="154"/>
      <c r="C778" s="154"/>
      <c r="D778" s="154"/>
      <c r="E778" s="154"/>
      <c r="F778" s="154"/>
      <c r="G778" s="154"/>
      <c r="H778" s="155"/>
      <c r="I778" s="154"/>
      <c r="J778" s="154"/>
      <c r="K778" s="154"/>
      <c r="L778" s="154"/>
      <c r="M778" s="154"/>
      <c r="N778" s="154"/>
      <c r="O778" s="154"/>
      <c r="P778" s="154"/>
      <c r="Q778" s="154"/>
      <c r="R778" s="154"/>
      <c r="S778" s="154"/>
      <c r="T778" s="154"/>
      <c r="U778" s="154"/>
      <c r="V778" s="154"/>
      <c r="W778" s="154"/>
      <c r="X778" s="154"/>
      <c r="Y778" s="154"/>
      <c r="Z778" s="154"/>
    </row>
    <row r="779" spans="1:26" ht="15.75" customHeight="1" x14ac:dyDescent="0.2">
      <c r="A779" s="154"/>
      <c r="B779" s="154"/>
      <c r="C779" s="154"/>
      <c r="D779" s="154"/>
      <c r="E779" s="154"/>
      <c r="F779" s="154"/>
      <c r="G779" s="154"/>
      <c r="H779" s="155"/>
      <c r="I779" s="154"/>
      <c r="J779" s="154"/>
      <c r="K779" s="154"/>
      <c r="L779" s="154"/>
      <c r="M779" s="154"/>
      <c r="N779" s="154"/>
      <c r="O779" s="154"/>
      <c r="P779" s="154"/>
      <c r="Q779" s="154"/>
      <c r="R779" s="154"/>
      <c r="S779" s="154"/>
      <c r="T779" s="154"/>
      <c r="U779" s="154"/>
      <c r="V779" s="154"/>
      <c r="W779" s="154"/>
      <c r="X779" s="154"/>
      <c r="Y779" s="154"/>
      <c r="Z779" s="154"/>
    </row>
    <row r="780" spans="1:26" ht="15.75" customHeight="1" x14ac:dyDescent="0.2">
      <c r="A780" s="154"/>
      <c r="B780" s="154"/>
      <c r="C780" s="154"/>
      <c r="D780" s="154"/>
      <c r="E780" s="154"/>
      <c r="F780" s="154"/>
      <c r="G780" s="154"/>
      <c r="H780" s="155"/>
      <c r="I780" s="154"/>
      <c r="J780" s="154"/>
      <c r="K780" s="154"/>
      <c r="L780" s="154"/>
      <c r="M780" s="154"/>
      <c r="N780" s="154"/>
      <c r="O780" s="154"/>
      <c r="P780" s="154"/>
      <c r="Q780" s="154"/>
      <c r="R780" s="154"/>
      <c r="S780" s="154"/>
      <c r="T780" s="154"/>
      <c r="U780" s="154"/>
      <c r="V780" s="154"/>
      <c r="W780" s="154"/>
      <c r="X780" s="154"/>
      <c r="Y780" s="154"/>
      <c r="Z780" s="154"/>
    </row>
    <row r="781" spans="1:26" ht="15.75" customHeight="1" x14ac:dyDescent="0.2">
      <c r="A781" s="154"/>
      <c r="B781" s="154"/>
      <c r="C781" s="154"/>
      <c r="D781" s="154"/>
      <c r="E781" s="154"/>
      <c r="F781" s="154"/>
      <c r="G781" s="154"/>
      <c r="H781" s="155"/>
      <c r="I781" s="154"/>
      <c r="J781" s="154"/>
      <c r="K781" s="154"/>
      <c r="L781" s="154"/>
      <c r="M781" s="154"/>
      <c r="N781" s="154"/>
      <c r="O781" s="154"/>
      <c r="P781" s="154"/>
      <c r="Q781" s="154"/>
      <c r="R781" s="154"/>
      <c r="S781" s="154"/>
      <c r="T781" s="154"/>
      <c r="U781" s="154"/>
      <c r="V781" s="154"/>
      <c r="W781" s="154"/>
      <c r="X781" s="154"/>
      <c r="Y781" s="154"/>
      <c r="Z781" s="154"/>
    </row>
    <row r="782" spans="1:26" ht="15.75" customHeight="1" x14ac:dyDescent="0.2">
      <c r="A782" s="154"/>
      <c r="B782" s="154"/>
      <c r="C782" s="154"/>
      <c r="D782" s="154"/>
      <c r="E782" s="154"/>
      <c r="F782" s="154"/>
      <c r="G782" s="154"/>
      <c r="H782" s="155"/>
      <c r="I782" s="154"/>
      <c r="J782" s="154"/>
      <c r="K782" s="154"/>
      <c r="L782" s="154"/>
      <c r="M782" s="154"/>
      <c r="N782" s="154"/>
      <c r="O782" s="154"/>
      <c r="P782" s="154"/>
      <c r="Q782" s="154"/>
      <c r="R782" s="154"/>
      <c r="S782" s="154"/>
      <c r="T782" s="154"/>
      <c r="U782" s="154"/>
      <c r="V782" s="154"/>
      <c r="W782" s="154"/>
      <c r="X782" s="154"/>
      <c r="Y782" s="154"/>
      <c r="Z782" s="154"/>
    </row>
    <row r="783" spans="1:26" ht="15.75" customHeight="1" x14ac:dyDescent="0.2">
      <c r="A783" s="154"/>
      <c r="B783" s="154"/>
      <c r="C783" s="154"/>
      <c r="D783" s="154"/>
      <c r="E783" s="154"/>
      <c r="F783" s="154"/>
      <c r="G783" s="154"/>
      <c r="H783" s="155"/>
      <c r="I783" s="154"/>
      <c r="J783" s="154"/>
      <c r="K783" s="154"/>
      <c r="L783" s="154"/>
      <c r="M783" s="154"/>
      <c r="N783" s="154"/>
      <c r="O783" s="154"/>
      <c r="P783" s="154"/>
      <c r="Q783" s="154"/>
      <c r="R783" s="154"/>
      <c r="S783" s="154"/>
      <c r="T783" s="154"/>
      <c r="U783" s="154"/>
      <c r="V783" s="154"/>
      <c r="W783" s="154"/>
      <c r="X783" s="154"/>
      <c r="Y783" s="154"/>
      <c r="Z783" s="154"/>
    </row>
    <row r="784" spans="1:26" ht="15.75" customHeight="1" x14ac:dyDescent="0.2">
      <c r="A784" s="154"/>
      <c r="B784" s="154"/>
      <c r="C784" s="154"/>
      <c r="D784" s="154"/>
      <c r="E784" s="154"/>
      <c r="F784" s="154"/>
      <c r="G784" s="154"/>
      <c r="H784" s="155"/>
      <c r="I784" s="154"/>
      <c r="J784" s="154"/>
      <c r="K784" s="154"/>
      <c r="L784" s="154"/>
      <c r="M784" s="154"/>
      <c r="N784" s="154"/>
      <c r="O784" s="154"/>
      <c r="P784" s="154"/>
      <c r="Q784" s="154"/>
      <c r="R784" s="154"/>
      <c r="S784" s="154"/>
      <c r="T784" s="154"/>
      <c r="U784" s="154"/>
      <c r="V784" s="154"/>
      <c r="W784" s="154"/>
      <c r="X784" s="154"/>
      <c r="Y784" s="154"/>
      <c r="Z784" s="154"/>
    </row>
    <row r="785" spans="1:26" ht="15.75" customHeight="1" x14ac:dyDescent="0.2">
      <c r="A785" s="154"/>
      <c r="B785" s="154"/>
      <c r="C785" s="154"/>
      <c r="D785" s="154"/>
      <c r="E785" s="154"/>
      <c r="F785" s="154"/>
      <c r="G785" s="154"/>
      <c r="H785" s="155"/>
      <c r="I785" s="154"/>
      <c r="J785" s="154"/>
      <c r="K785" s="154"/>
      <c r="L785" s="154"/>
      <c r="M785" s="154"/>
      <c r="N785" s="154"/>
      <c r="O785" s="154"/>
      <c r="P785" s="154"/>
      <c r="Q785" s="154"/>
      <c r="R785" s="154"/>
      <c r="S785" s="154"/>
      <c r="T785" s="154"/>
      <c r="U785" s="154"/>
      <c r="V785" s="154"/>
      <c r="W785" s="154"/>
      <c r="X785" s="154"/>
      <c r="Y785" s="154"/>
      <c r="Z785" s="154"/>
    </row>
    <row r="786" spans="1:26" ht="15.75" customHeight="1" x14ac:dyDescent="0.2">
      <c r="A786" s="154"/>
      <c r="B786" s="154"/>
      <c r="C786" s="154"/>
      <c r="D786" s="154"/>
      <c r="E786" s="154"/>
      <c r="F786" s="154"/>
      <c r="G786" s="154"/>
      <c r="H786" s="155"/>
      <c r="I786" s="154"/>
      <c r="J786" s="154"/>
      <c r="K786" s="154"/>
      <c r="L786" s="154"/>
      <c r="M786" s="154"/>
      <c r="N786" s="154"/>
      <c r="O786" s="154"/>
      <c r="P786" s="154"/>
      <c r="Q786" s="154"/>
      <c r="R786" s="154"/>
      <c r="S786" s="154"/>
      <c r="T786" s="154"/>
      <c r="U786" s="154"/>
      <c r="V786" s="154"/>
      <c r="W786" s="154"/>
      <c r="X786" s="154"/>
      <c r="Y786" s="154"/>
      <c r="Z786" s="154"/>
    </row>
    <row r="787" spans="1:26" ht="15.75" customHeight="1" x14ac:dyDescent="0.2">
      <c r="A787" s="154"/>
      <c r="B787" s="154"/>
      <c r="C787" s="154"/>
      <c r="D787" s="154"/>
      <c r="E787" s="154"/>
      <c r="F787" s="154"/>
      <c r="G787" s="154"/>
      <c r="H787" s="155"/>
      <c r="I787" s="154"/>
      <c r="J787" s="154"/>
      <c r="K787" s="154"/>
      <c r="L787" s="154"/>
      <c r="M787" s="154"/>
      <c r="N787" s="154"/>
      <c r="O787" s="154"/>
      <c r="P787" s="154"/>
      <c r="Q787" s="154"/>
      <c r="R787" s="154"/>
      <c r="S787" s="154"/>
      <c r="T787" s="154"/>
      <c r="U787" s="154"/>
      <c r="V787" s="154"/>
      <c r="W787" s="154"/>
      <c r="X787" s="154"/>
      <c r="Y787" s="154"/>
      <c r="Z787" s="154"/>
    </row>
    <row r="788" spans="1:26" ht="15.75" customHeight="1" x14ac:dyDescent="0.2">
      <c r="A788" s="154"/>
      <c r="B788" s="154"/>
      <c r="C788" s="154"/>
      <c r="D788" s="154"/>
      <c r="E788" s="154"/>
      <c r="F788" s="154"/>
      <c r="G788" s="154"/>
      <c r="H788" s="155"/>
      <c r="I788" s="154"/>
      <c r="J788" s="154"/>
      <c r="K788" s="154"/>
      <c r="L788" s="154"/>
      <c r="M788" s="154"/>
      <c r="N788" s="154"/>
      <c r="O788" s="154"/>
      <c r="P788" s="154"/>
      <c r="Q788" s="154"/>
      <c r="R788" s="154"/>
      <c r="S788" s="154"/>
      <c r="T788" s="154"/>
      <c r="U788" s="154"/>
      <c r="V788" s="154"/>
      <c r="W788" s="154"/>
      <c r="X788" s="154"/>
      <c r="Y788" s="154"/>
      <c r="Z788" s="154"/>
    </row>
    <row r="789" spans="1:26" ht="15.75" customHeight="1" x14ac:dyDescent="0.2">
      <c r="A789" s="154"/>
      <c r="B789" s="154"/>
      <c r="C789" s="154"/>
      <c r="D789" s="154"/>
      <c r="E789" s="154"/>
      <c r="F789" s="154"/>
      <c r="G789" s="154"/>
      <c r="H789" s="155"/>
      <c r="I789" s="154"/>
      <c r="J789" s="154"/>
      <c r="K789" s="154"/>
      <c r="L789" s="154"/>
      <c r="M789" s="154"/>
      <c r="N789" s="154"/>
      <c r="O789" s="154"/>
      <c r="P789" s="154"/>
      <c r="Q789" s="154"/>
      <c r="R789" s="154"/>
      <c r="S789" s="154"/>
      <c r="T789" s="154"/>
      <c r="U789" s="154"/>
      <c r="V789" s="154"/>
      <c r="W789" s="154"/>
      <c r="X789" s="154"/>
      <c r="Y789" s="154"/>
      <c r="Z789" s="154"/>
    </row>
    <row r="790" spans="1:26" ht="15.75" customHeight="1" x14ac:dyDescent="0.2">
      <c r="A790" s="154"/>
      <c r="B790" s="154"/>
      <c r="C790" s="154"/>
      <c r="D790" s="154"/>
      <c r="E790" s="154"/>
      <c r="F790" s="154"/>
      <c r="G790" s="154"/>
      <c r="H790" s="155"/>
      <c r="I790" s="154"/>
      <c r="J790" s="154"/>
      <c r="K790" s="154"/>
      <c r="L790" s="154"/>
      <c r="M790" s="154"/>
      <c r="N790" s="154"/>
      <c r="O790" s="154"/>
      <c r="P790" s="154"/>
      <c r="Q790" s="154"/>
      <c r="R790" s="154"/>
      <c r="S790" s="154"/>
      <c r="T790" s="154"/>
      <c r="U790" s="154"/>
      <c r="V790" s="154"/>
      <c r="W790" s="154"/>
      <c r="X790" s="154"/>
      <c r="Y790" s="154"/>
      <c r="Z790" s="154"/>
    </row>
    <row r="791" spans="1:26" ht="15.75" customHeight="1" x14ac:dyDescent="0.2">
      <c r="A791" s="154"/>
      <c r="B791" s="154"/>
      <c r="C791" s="154"/>
      <c r="D791" s="154"/>
      <c r="E791" s="154"/>
      <c r="F791" s="154"/>
      <c r="G791" s="154"/>
      <c r="H791" s="155"/>
      <c r="I791" s="154"/>
      <c r="J791" s="154"/>
      <c r="K791" s="154"/>
      <c r="L791" s="154"/>
      <c r="M791" s="154"/>
      <c r="N791" s="154"/>
      <c r="O791" s="154"/>
      <c r="P791" s="154"/>
      <c r="Q791" s="154"/>
      <c r="R791" s="154"/>
      <c r="S791" s="154"/>
      <c r="T791" s="154"/>
      <c r="U791" s="154"/>
      <c r="V791" s="154"/>
      <c r="W791" s="154"/>
      <c r="X791" s="154"/>
      <c r="Y791" s="154"/>
      <c r="Z791" s="154"/>
    </row>
    <row r="792" spans="1:26" ht="15.75" customHeight="1" x14ac:dyDescent="0.2">
      <c r="A792" s="154"/>
      <c r="B792" s="154"/>
      <c r="C792" s="154"/>
      <c r="D792" s="154"/>
      <c r="E792" s="154"/>
      <c r="F792" s="154"/>
      <c r="G792" s="154"/>
      <c r="H792" s="155"/>
      <c r="I792" s="154"/>
      <c r="J792" s="154"/>
      <c r="K792" s="154"/>
      <c r="L792" s="154"/>
      <c r="M792" s="154"/>
      <c r="N792" s="154"/>
      <c r="O792" s="154"/>
      <c r="P792" s="154"/>
      <c r="Q792" s="154"/>
      <c r="R792" s="154"/>
      <c r="S792" s="154"/>
      <c r="T792" s="154"/>
      <c r="U792" s="154"/>
      <c r="V792" s="154"/>
      <c r="W792" s="154"/>
      <c r="X792" s="154"/>
      <c r="Y792" s="154"/>
      <c r="Z792" s="154"/>
    </row>
    <row r="793" spans="1:26" ht="15.75" customHeight="1" x14ac:dyDescent="0.2">
      <c r="A793" s="154"/>
      <c r="B793" s="154"/>
      <c r="C793" s="154"/>
      <c r="D793" s="154"/>
      <c r="E793" s="154"/>
      <c r="F793" s="154"/>
      <c r="G793" s="154"/>
      <c r="H793" s="155"/>
      <c r="I793" s="154"/>
      <c r="J793" s="154"/>
      <c r="K793" s="154"/>
      <c r="L793" s="154"/>
      <c r="M793" s="154"/>
      <c r="N793" s="154"/>
      <c r="O793" s="154"/>
      <c r="P793" s="154"/>
      <c r="Q793" s="154"/>
      <c r="R793" s="154"/>
      <c r="S793" s="154"/>
      <c r="T793" s="154"/>
      <c r="U793" s="154"/>
      <c r="V793" s="154"/>
      <c r="W793" s="154"/>
      <c r="X793" s="154"/>
      <c r="Y793" s="154"/>
      <c r="Z793" s="154"/>
    </row>
    <row r="794" spans="1:26" ht="15.75" customHeight="1" x14ac:dyDescent="0.2">
      <c r="A794" s="154"/>
      <c r="B794" s="154"/>
      <c r="C794" s="154"/>
      <c r="D794" s="154"/>
      <c r="E794" s="154"/>
      <c r="F794" s="154"/>
      <c r="G794" s="154"/>
      <c r="H794" s="155"/>
      <c r="I794" s="154"/>
      <c r="J794" s="154"/>
      <c r="K794" s="154"/>
      <c r="L794" s="154"/>
      <c r="M794" s="154"/>
      <c r="N794" s="154"/>
      <c r="O794" s="154"/>
      <c r="P794" s="154"/>
      <c r="Q794" s="154"/>
      <c r="R794" s="154"/>
      <c r="S794" s="154"/>
      <c r="T794" s="154"/>
      <c r="U794" s="154"/>
      <c r="V794" s="154"/>
      <c r="W794" s="154"/>
      <c r="X794" s="154"/>
      <c r="Y794" s="154"/>
      <c r="Z794" s="154"/>
    </row>
    <row r="795" spans="1:26" ht="15.75" customHeight="1" x14ac:dyDescent="0.2">
      <c r="A795" s="154"/>
      <c r="B795" s="154"/>
      <c r="C795" s="154"/>
      <c r="D795" s="154"/>
      <c r="E795" s="154"/>
      <c r="F795" s="154"/>
      <c r="G795" s="154"/>
      <c r="H795" s="155"/>
      <c r="I795" s="154"/>
      <c r="J795" s="154"/>
      <c r="K795" s="154"/>
      <c r="L795" s="154"/>
      <c r="M795" s="154"/>
      <c r="N795" s="154"/>
      <c r="O795" s="154"/>
      <c r="P795" s="154"/>
      <c r="Q795" s="154"/>
      <c r="R795" s="154"/>
      <c r="S795" s="154"/>
      <c r="T795" s="154"/>
      <c r="U795" s="154"/>
      <c r="V795" s="154"/>
      <c r="W795" s="154"/>
      <c r="X795" s="154"/>
      <c r="Y795" s="154"/>
      <c r="Z795" s="154"/>
    </row>
    <row r="796" spans="1:26" ht="15.75" customHeight="1" x14ac:dyDescent="0.2">
      <c r="A796" s="154"/>
      <c r="B796" s="154"/>
      <c r="C796" s="154"/>
      <c r="D796" s="154"/>
      <c r="E796" s="154"/>
      <c r="F796" s="154"/>
      <c r="G796" s="154"/>
      <c r="H796" s="155"/>
      <c r="I796" s="154"/>
      <c r="J796" s="154"/>
      <c r="K796" s="154"/>
      <c r="L796" s="154"/>
      <c r="M796" s="154"/>
      <c r="N796" s="154"/>
      <c r="O796" s="154"/>
      <c r="P796" s="154"/>
      <c r="Q796" s="154"/>
      <c r="R796" s="154"/>
      <c r="S796" s="154"/>
      <c r="T796" s="154"/>
      <c r="U796" s="154"/>
      <c r="V796" s="154"/>
      <c r="W796" s="154"/>
      <c r="X796" s="154"/>
      <c r="Y796" s="154"/>
      <c r="Z796" s="154"/>
    </row>
    <row r="797" spans="1:26" ht="15.75" customHeight="1" x14ac:dyDescent="0.2">
      <c r="A797" s="154"/>
      <c r="B797" s="154"/>
      <c r="C797" s="154"/>
      <c r="D797" s="154"/>
      <c r="E797" s="154"/>
      <c r="F797" s="154"/>
      <c r="G797" s="154"/>
      <c r="H797" s="155"/>
      <c r="I797" s="154"/>
      <c r="J797" s="154"/>
      <c r="K797" s="154"/>
      <c r="L797" s="154"/>
      <c r="M797" s="154"/>
      <c r="N797" s="154"/>
      <c r="O797" s="154"/>
      <c r="P797" s="154"/>
      <c r="Q797" s="154"/>
      <c r="R797" s="154"/>
      <c r="S797" s="154"/>
      <c r="T797" s="154"/>
      <c r="U797" s="154"/>
      <c r="V797" s="154"/>
      <c r="W797" s="154"/>
      <c r="X797" s="154"/>
      <c r="Y797" s="154"/>
      <c r="Z797" s="154"/>
    </row>
    <row r="798" spans="1:26" ht="15.75" customHeight="1" x14ac:dyDescent="0.2">
      <c r="A798" s="154"/>
      <c r="B798" s="154"/>
      <c r="C798" s="154"/>
      <c r="D798" s="154"/>
      <c r="E798" s="154"/>
      <c r="F798" s="154"/>
      <c r="G798" s="154"/>
      <c r="H798" s="155"/>
      <c r="I798" s="154"/>
      <c r="J798" s="154"/>
      <c r="K798" s="154"/>
      <c r="L798" s="154"/>
      <c r="M798" s="154"/>
      <c r="N798" s="154"/>
      <c r="O798" s="154"/>
      <c r="P798" s="154"/>
      <c r="Q798" s="154"/>
      <c r="R798" s="154"/>
      <c r="S798" s="154"/>
      <c r="T798" s="154"/>
      <c r="U798" s="154"/>
      <c r="V798" s="154"/>
      <c r="W798" s="154"/>
      <c r="X798" s="154"/>
      <c r="Y798" s="154"/>
      <c r="Z798" s="154"/>
    </row>
    <row r="799" spans="1:26" ht="15.75" customHeight="1" x14ac:dyDescent="0.2">
      <c r="A799" s="154"/>
      <c r="B799" s="154"/>
      <c r="C799" s="154"/>
      <c r="D799" s="154"/>
      <c r="E799" s="154"/>
      <c r="F799" s="154"/>
      <c r="G799" s="154"/>
      <c r="H799" s="155"/>
      <c r="I799" s="154"/>
      <c r="J799" s="154"/>
      <c r="K799" s="154"/>
      <c r="L799" s="154"/>
      <c r="M799" s="154"/>
      <c r="N799" s="154"/>
      <c r="O799" s="154"/>
      <c r="P799" s="154"/>
      <c r="Q799" s="154"/>
      <c r="R799" s="154"/>
      <c r="S799" s="154"/>
      <c r="T799" s="154"/>
      <c r="U799" s="154"/>
      <c r="V799" s="154"/>
      <c r="W799" s="154"/>
      <c r="X799" s="154"/>
      <c r="Y799" s="154"/>
      <c r="Z799" s="154"/>
    </row>
    <row r="800" spans="1:26" ht="15.75" customHeight="1" x14ac:dyDescent="0.2">
      <c r="A800" s="154"/>
      <c r="B800" s="154"/>
      <c r="C800" s="154"/>
      <c r="D800" s="154"/>
      <c r="E800" s="154"/>
      <c r="F800" s="154"/>
      <c r="G800" s="154"/>
      <c r="H800" s="155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  <c r="Z800" s="154"/>
    </row>
    <row r="801" spans="1:26" ht="15.75" customHeight="1" x14ac:dyDescent="0.2">
      <c r="A801" s="154"/>
      <c r="B801" s="154"/>
      <c r="C801" s="154"/>
      <c r="D801" s="154"/>
      <c r="E801" s="154"/>
      <c r="F801" s="154"/>
      <c r="G801" s="154"/>
      <c r="H801" s="155"/>
      <c r="I801" s="154"/>
      <c r="J801" s="154"/>
      <c r="K801" s="154"/>
      <c r="L801" s="154"/>
      <c r="M801" s="154"/>
      <c r="N801" s="154"/>
      <c r="O801" s="154"/>
      <c r="P801" s="154"/>
      <c r="Q801" s="154"/>
      <c r="R801" s="154"/>
      <c r="S801" s="154"/>
      <c r="T801" s="154"/>
      <c r="U801" s="154"/>
      <c r="V801" s="154"/>
      <c r="W801" s="154"/>
      <c r="X801" s="154"/>
      <c r="Y801" s="154"/>
      <c r="Z801" s="154"/>
    </row>
    <row r="802" spans="1:26" ht="15.75" customHeight="1" x14ac:dyDescent="0.2">
      <c r="A802" s="154"/>
      <c r="B802" s="154"/>
      <c r="C802" s="154"/>
      <c r="D802" s="154"/>
      <c r="E802" s="154"/>
      <c r="F802" s="154"/>
      <c r="G802" s="154"/>
      <c r="H802" s="155"/>
      <c r="I802" s="154"/>
      <c r="J802" s="154"/>
      <c r="K802" s="154"/>
      <c r="L802" s="154"/>
      <c r="M802" s="154"/>
      <c r="N802" s="154"/>
      <c r="O802" s="154"/>
      <c r="P802" s="154"/>
      <c r="Q802" s="154"/>
      <c r="R802" s="154"/>
      <c r="S802" s="154"/>
      <c r="T802" s="154"/>
      <c r="U802" s="154"/>
      <c r="V802" s="154"/>
      <c r="W802" s="154"/>
      <c r="X802" s="154"/>
      <c r="Y802" s="154"/>
      <c r="Z802" s="154"/>
    </row>
    <row r="803" spans="1:26" ht="15.75" customHeight="1" x14ac:dyDescent="0.2">
      <c r="A803" s="154"/>
      <c r="B803" s="154"/>
      <c r="C803" s="154"/>
      <c r="D803" s="154"/>
      <c r="E803" s="154"/>
      <c r="F803" s="154"/>
      <c r="G803" s="154"/>
      <c r="H803" s="155"/>
      <c r="I803" s="154"/>
      <c r="J803" s="154"/>
      <c r="K803" s="154"/>
      <c r="L803" s="154"/>
      <c r="M803" s="154"/>
      <c r="N803" s="154"/>
      <c r="O803" s="154"/>
      <c r="P803" s="154"/>
      <c r="Q803" s="154"/>
      <c r="R803" s="154"/>
      <c r="S803" s="154"/>
      <c r="T803" s="154"/>
      <c r="U803" s="154"/>
      <c r="V803" s="154"/>
      <c r="W803" s="154"/>
      <c r="X803" s="154"/>
      <c r="Y803" s="154"/>
      <c r="Z803" s="154"/>
    </row>
    <row r="804" spans="1:26" ht="15.75" customHeight="1" x14ac:dyDescent="0.2">
      <c r="A804" s="154"/>
      <c r="B804" s="154"/>
      <c r="C804" s="154"/>
      <c r="D804" s="154"/>
      <c r="E804" s="154"/>
      <c r="F804" s="154"/>
      <c r="G804" s="154"/>
      <c r="H804" s="155"/>
      <c r="I804" s="154"/>
      <c r="J804" s="154"/>
      <c r="K804" s="154"/>
      <c r="L804" s="154"/>
      <c r="M804" s="154"/>
      <c r="N804" s="154"/>
      <c r="O804" s="154"/>
      <c r="P804" s="154"/>
      <c r="Q804" s="154"/>
      <c r="R804" s="154"/>
      <c r="S804" s="154"/>
      <c r="T804" s="154"/>
      <c r="U804" s="154"/>
      <c r="V804" s="154"/>
      <c r="W804" s="154"/>
      <c r="X804" s="154"/>
      <c r="Y804" s="154"/>
      <c r="Z804" s="154"/>
    </row>
    <row r="805" spans="1:26" ht="15.75" customHeight="1" x14ac:dyDescent="0.2">
      <c r="A805" s="154"/>
      <c r="B805" s="154"/>
      <c r="C805" s="154"/>
      <c r="D805" s="154"/>
      <c r="E805" s="154"/>
      <c r="F805" s="154"/>
      <c r="G805" s="154"/>
      <c r="H805" s="155"/>
      <c r="I805" s="154"/>
      <c r="J805" s="154"/>
      <c r="K805" s="154"/>
      <c r="L805" s="154"/>
      <c r="M805" s="154"/>
      <c r="N805" s="154"/>
      <c r="O805" s="154"/>
      <c r="P805" s="154"/>
      <c r="Q805" s="154"/>
      <c r="R805" s="154"/>
      <c r="S805" s="154"/>
      <c r="T805" s="154"/>
      <c r="U805" s="154"/>
      <c r="V805" s="154"/>
      <c r="W805" s="154"/>
      <c r="X805" s="154"/>
      <c r="Y805" s="154"/>
      <c r="Z805" s="154"/>
    </row>
    <row r="806" spans="1:26" ht="15.75" customHeight="1" x14ac:dyDescent="0.2">
      <c r="A806" s="154"/>
      <c r="B806" s="154"/>
      <c r="C806" s="154"/>
      <c r="D806" s="154"/>
      <c r="E806" s="154"/>
      <c r="F806" s="154"/>
      <c r="G806" s="154"/>
      <c r="H806" s="155"/>
      <c r="I806" s="154"/>
      <c r="J806" s="154"/>
      <c r="K806" s="154"/>
      <c r="L806" s="154"/>
      <c r="M806" s="154"/>
      <c r="N806" s="154"/>
      <c r="O806" s="154"/>
      <c r="P806" s="154"/>
      <c r="Q806" s="154"/>
      <c r="R806" s="154"/>
      <c r="S806" s="154"/>
      <c r="T806" s="154"/>
      <c r="U806" s="154"/>
      <c r="V806" s="154"/>
      <c r="W806" s="154"/>
      <c r="X806" s="154"/>
      <c r="Y806" s="154"/>
      <c r="Z806" s="154"/>
    </row>
    <row r="807" spans="1:26" ht="15.75" customHeight="1" x14ac:dyDescent="0.2">
      <c r="A807" s="154"/>
      <c r="B807" s="154"/>
      <c r="C807" s="154"/>
      <c r="D807" s="154"/>
      <c r="E807" s="154"/>
      <c r="F807" s="154"/>
      <c r="G807" s="154"/>
      <c r="H807" s="155"/>
      <c r="I807" s="154"/>
      <c r="J807" s="154"/>
      <c r="K807" s="154"/>
      <c r="L807" s="154"/>
      <c r="M807" s="154"/>
      <c r="N807" s="154"/>
      <c r="O807" s="154"/>
      <c r="P807" s="154"/>
      <c r="Q807" s="154"/>
      <c r="R807" s="154"/>
      <c r="S807" s="154"/>
      <c r="T807" s="154"/>
      <c r="U807" s="154"/>
      <c r="V807" s="154"/>
      <c r="W807" s="154"/>
      <c r="X807" s="154"/>
      <c r="Y807" s="154"/>
      <c r="Z807" s="154"/>
    </row>
    <row r="808" spans="1:26" ht="15.75" customHeight="1" x14ac:dyDescent="0.2">
      <c r="A808" s="154"/>
      <c r="B808" s="154"/>
      <c r="C808" s="154"/>
      <c r="D808" s="154"/>
      <c r="E808" s="154"/>
      <c r="F808" s="154"/>
      <c r="G808" s="154"/>
      <c r="H808" s="155"/>
      <c r="I808" s="154"/>
      <c r="J808" s="154"/>
      <c r="K808" s="154"/>
      <c r="L808" s="154"/>
      <c r="M808" s="154"/>
      <c r="N808" s="154"/>
      <c r="O808" s="154"/>
      <c r="P808" s="154"/>
      <c r="Q808" s="154"/>
      <c r="R808" s="154"/>
      <c r="S808" s="154"/>
      <c r="T808" s="154"/>
      <c r="U808" s="154"/>
      <c r="V808" s="154"/>
      <c r="W808" s="154"/>
      <c r="X808" s="154"/>
      <c r="Y808" s="154"/>
      <c r="Z808" s="154"/>
    </row>
    <row r="809" spans="1:26" ht="15.75" customHeight="1" x14ac:dyDescent="0.2">
      <c r="A809" s="154"/>
      <c r="B809" s="154"/>
      <c r="C809" s="154"/>
      <c r="D809" s="154"/>
      <c r="E809" s="154"/>
      <c r="F809" s="154"/>
      <c r="G809" s="154"/>
      <c r="H809" s="155"/>
      <c r="I809" s="154"/>
      <c r="J809" s="154"/>
      <c r="K809" s="154"/>
      <c r="L809" s="154"/>
      <c r="M809" s="154"/>
      <c r="N809" s="154"/>
      <c r="O809" s="154"/>
      <c r="P809" s="154"/>
      <c r="Q809" s="154"/>
      <c r="R809" s="154"/>
      <c r="S809" s="154"/>
      <c r="T809" s="154"/>
      <c r="U809" s="154"/>
      <c r="V809" s="154"/>
      <c r="W809" s="154"/>
      <c r="X809" s="154"/>
      <c r="Y809" s="154"/>
      <c r="Z809" s="154"/>
    </row>
    <row r="810" spans="1:26" ht="15.75" customHeight="1" x14ac:dyDescent="0.2">
      <c r="A810" s="154"/>
      <c r="B810" s="154"/>
      <c r="C810" s="154"/>
      <c r="D810" s="154"/>
      <c r="E810" s="154"/>
      <c r="F810" s="154"/>
      <c r="G810" s="154"/>
      <c r="H810" s="155"/>
      <c r="I810" s="154"/>
      <c r="J810" s="154"/>
      <c r="K810" s="154"/>
      <c r="L810" s="154"/>
      <c r="M810" s="154"/>
      <c r="N810" s="154"/>
      <c r="O810" s="154"/>
      <c r="P810" s="154"/>
      <c r="Q810" s="154"/>
      <c r="R810" s="154"/>
      <c r="S810" s="154"/>
      <c r="T810" s="154"/>
      <c r="U810" s="154"/>
      <c r="V810" s="154"/>
      <c r="W810" s="154"/>
      <c r="X810" s="154"/>
      <c r="Y810" s="154"/>
      <c r="Z810" s="154"/>
    </row>
    <row r="811" spans="1:26" ht="15.75" customHeight="1" x14ac:dyDescent="0.2">
      <c r="A811" s="154"/>
      <c r="B811" s="154"/>
      <c r="C811" s="154"/>
      <c r="D811" s="154"/>
      <c r="E811" s="154"/>
      <c r="F811" s="154"/>
      <c r="G811" s="154"/>
      <c r="H811" s="155"/>
      <c r="I811" s="154"/>
      <c r="J811" s="154"/>
      <c r="K811" s="154"/>
      <c r="L811" s="154"/>
      <c r="M811" s="154"/>
      <c r="N811" s="154"/>
      <c r="O811" s="154"/>
      <c r="P811" s="154"/>
      <c r="Q811" s="154"/>
      <c r="R811" s="154"/>
      <c r="S811" s="154"/>
      <c r="T811" s="154"/>
      <c r="U811" s="154"/>
      <c r="V811" s="154"/>
      <c r="W811" s="154"/>
      <c r="X811" s="154"/>
      <c r="Y811" s="154"/>
      <c r="Z811" s="154"/>
    </row>
    <row r="812" spans="1:26" ht="15.75" customHeight="1" x14ac:dyDescent="0.2">
      <c r="A812" s="154"/>
      <c r="B812" s="154"/>
      <c r="C812" s="154"/>
      <c r="D812" s="154"/>
      <c r="E812" s="154"/>
      <c r="F812" s="154"/>
      <c r="G812" s="154"/>
      <c r="H812" s="155"/>
      <c r="I812" s="154"/>
      <c r="J812" s="154"/>
      <c r="K812" s="154"/>
      <c r="L812" s="154"/>
      <c r="M812" s="154"/>
      <c r="N812" s="154"/>
      <c r="O812" s="154"/>
      <c r="P812" s="154"/>
      <c r="Q812" s="154"/>
      <c r="R812" s="154"/>
      <c r="S812" s="154"/>
      <c r="T812" s="154"/>
      <c r="U812" s="154"/>
      <c r="V812" s="154"/>
      <c r="W812" s="154"/>
      <c r="X812" s="154"/>
      <c r="Y812" s="154"/>
      <c r="Z812" s="154"/>
    </row>
    <row r="813" spans="1:26" ht="15.75" customHeight="1" x14ac:dyDescent="0.2">
      <c r="A813" s="154"/>
      <c r="B813" s="154"/>
      <c r="C813" s="154"/>
      <c r="D813" s="154"/>
      <c r="E813" s="154"/>
      <c r="F813" s="154"/>
      <c r="G813" s="154"/>
      <c r="H813" s="155"/>
      <c r="I813" s="154"/>
      <c r="J813" s="154"/>
      <c r="K813" s="154"/>
      <c r="L813" s="154"/>
      <c r="M813" s="154"/>
      <c r="N813" s="154"/>
      <c r="O813" s="154"/>
      <c r="P813" s="154"/>
      <c r="Q813" s="154"/>
      <c r="R813" s="154"/>
      <c r="S813" s="154"/>
      <c r="T813" s="154"/>
      <c r="U813" s="154"/>
      <c r="V813" s="154"/>
      <c r="W813" s="154"/>
      <c r="X813" s="154"/>
      <c r="Y813" s="154"/>
      <c r="Z813" s="154"/>
    </row>
    <row r="814" spans="1:26" ht="15.75" customHeight="1" x14ac:dyDescent="0.2">
      <c r="A814" s="154"/>
      <c r="B814" s="154"/>
      <c r="C814" s="154"/>
      <c r="D814" s="154"/>
      <c r="E814" s="154"/>
      <c r="F814" s="154"/>
      <c r="G814" s="154"/>
      <c r="H814" s="155"/>
      <c r="I814" s="154"/>
      <c r="J814" s="154"/>
      <c r="K814" s="154"/>
      <c r="L814" s="154"/>
      <c r="M814" s="154"/>
      <c r="N814" s="154"/>
      <c r="O814" s="154"/>
      <c r="P814" s="154"/>
      <c r="Q814" s="154"/>
      <c r="R814" s="154"/>
      <c r="S814" s="154"/>
      <c r="T814" s="154"/>
      <c r="U814" s="154"/>
      <c r="V814" s="154"/>
      <c r="W814" s="154"/>
      <c r="X814" s="154"/>
      <c r="Y814" s="154"/>
      <c r="Z814" s="154"/>
    </row>
    <row r="815" spans="1:26" ht="15.75" customHeight="1" x14ac:dyDescent="0.2">
      <c r="A815" s="154"/>
      <c r="B815" s="154"/>
      <c r="C815" s="154"/>
      <c r="D815" s="154"/>
      <c r="E815" s="154"/>
      <c r="F815" s="154"/>
      <c r="G815" s="154"/>
      <c r="H815" s="155"/>
      <c r="I815" s="154"/>
      <c r="J815" s="154"/>
      <c r="K815" s="154"/>
      <c r="L815" s="154"/>
      <c r="M815" s="154"/>
      <c r="N815" s="154"/>
      <c r="O815" s="154"/>
      <c r="P815" s="154"/>
      <c r="Q815" s="154"/>
      <c r="R815" s="154"/>
      <c r="S815" s="154"/>
      <c r="T815" s="154"/>
      <c r="U815" s="154"/>
      <c r="V815" s="154"/>
      <c r="W815" s="154"/>
      <c r="X815" s="154"/>
      <c r="Y815" s="154"/>
      <c r="Z815" s="154"/>
    </row>
    <row r="816" spans="1:26" ht="15.75" customHeight="1" x14ac:dyDescent="0.2">
      <c r="A816" s="154"/>
      <c r="B816" s="154"/>
      <c r="C816" s="154"/>
      <c r="D816" s="154"/>
      <c r="E816" s="154"/>
      <c r="F816" s="154"/>
      <c r="G816" s="154"/>
      <c r="H816" s="155"/>
      <c r="I816" s="154"/>
      <c r="J816" s="154"/>
      <c r="K816" s="154"/>
      <c r="L816" s="154"/>
      <c r="M816" s="154"/>
      <c r="N816" s="154"/>
      <c r="O816" s="154"/>
      <c r="P816" s="154"/>
      <c r="Q816" s="154"/>
      <c r="R816" s="154"/>
      <c r="S816" s="154"/>
      <c r="T816" s="154"/>
      <c r="U816" s="154"/>
      <c r="V816" s="154"/>
      <c r="W816" s="154"/>
      <c r="X816" s="154"/>
      <c r="Y816" s="154"/>
      <c r="Z816" s="154"/>
    </row>
    <row r="817" spans="1:26" ht="15.75" customHeight="1" x14ac:dyDescent="0.2">
      <c r="A817" s="154"/>
      <c r="B817" s="154"/>
      <c r="C817" s="154"/>
      <c r="D817" s="154"/>
      <c r="E817" s="154"/>
      <c r="F817" s="154"/>
      <c r="G817" s="154"/>
      <c r="H817" s="155"/>
      <c r="I817" s="154"/>
      <c r="J817" s="154"/>
      <c r="K817" s="154"/>
      <c r="L817" s="154"/>
      <c r="M817" s="154"/>
      <c r="N817" s="154"/>
      <c r="O817" s="154"/>
      <c r="P817" s="154"/>
      <c r="Q817" s="154"/>
      <c r="R817" s="154"/>
      <c r="S817" s="154"/>
      <c r="T817" s="154"/>
      <c r="U817" s="154"/>
      <c r="V817" s="154"/>
      <c r="W817" s="154"/>
      <c r="X817" s="154"/>
      <c r="Y817" s="154"/>
      <c r="Z817" s="154"/>
    </row>
    <row r="818" spans="1:26" ht="15.75" customHeight="1" x14ac:dyDescent="0.2">
      <c r="A818" s="154"/>
      <c r="B818" s="154"/>
      <c r="C818" s="154"/>
      <c r="D818" s="154"/>
      <c r="E818" s="154"/>
      <c r="F818" s="154"/>
      <c r="G818" s="154"/>
      <c r="H818" s="155"/>
      <c r="I818" s="154"/>
      <c r="J818" s="154"/>
      <c r="K818" s="154"/>
      <c r="L818" s="154"/>
      <c r="M818" s="154"/>
      <c r="N818" s="154"/>
      <c r="O818" s="154"/>
      <c r="P818" s="154"/>
      <c r="Q818" s="154"/>
      <c r="R818" s="154"/>
      <c r="S818" s="154"/>
      <c r="T818" s="154"/>
      <c r="U818" s="154"/>
      <c r="V818" s="154"/>
      <c r="W818" s="154"/>
      <c r="X818" s="154"/>
      <c r="Y818" s="154"/>
      <c r="Z818" s="154"/>
    </row>
    <row r="819" spans="1:26" ht="15.75" customHeight="1" x14ac:dyDescent="0.2">
      <c r="A819" s="154"/>
      <c r="B819" s="154"/>
      <c r="C819" s="154"/>
      <c r="D819" s="154"/>
      <c r="E819" s="154"/>
      <c r="F819" s="154"/>
      <c r="G819" s="154"/>
      <c r="H819" s="155"/>
      <c r="I819" s="154"/>
      <c r="J819" s="154"/>
      <c r="K819" s="154"/>
      <c r="L819" s="154"/>
      <c r="M819" s="154"/>
      <c r="N819" s="154"/>
      <c r="O819" s="154"/>
      <c r="P819" s="154"/>
      <c r="Q819" s="154"/>
      <c r="R819" s="154"/>
      <c r="S819" s="154"/>
      <c r="T819" s="154"/>
      <c r="U819" s="154"/>
      <c r="V819" s="154"/>
      <c r="W819" s="154"/>
      <c r="X819" s="154"/>
      <c r="Y819" s="154"/>
      <c r="Z819" s="154"/>
    </row>
    <row r="820" spans="1:26" ht="15.75" customHeight="1" x14ac:dyDescent="0.2">
      <c r="A820" s="154"/>
      <c r="B820" s="154"/>
      <c r="C820" s="154"/>
      <c r="D820" s="154"/>
      <c r="E820" s="154"/>
      <c r="F820" s="154"/>
      <c r="G820" s="154"/>
      <c r="H820" s="155"/>
      <c r="I820" s="154"/>
      <c r="J820" s="154"/>
      <c r="K820" s="154"/>
      <c r="L820" s="154"/>
      <c r="M820" s="154"/>
      <c r="N820" s="154"/>
      <c r="O820" s="154"/>
      <c r="P820" s="154"/>
      <c r="Q820" s="154"/>
      <c r="R820" s="154"/>
      <c r="S820" s="154"/>
      <c r="T820" s="154"/>
      <c r="U820" s="154"/>
      <c r="V820" s="154"/>
      <c r="W820" s="154"/>
      <c r="X820" s="154"/>
      <c r="Y820" s="154"/>
      <c r="Z820" s="154"/>
    </row>
    <row r="821" spans="1:26" ht="15.75" customHeight="1" x14ac:dyDescent="0.2">
      <c r="A821" s="154"/>
      <c r="B821" s="154"/>
      <c r="C821" s="154"/>
      <c r="D821" s="154"/>
      <c r="E821" s="154"/>
      <c r="F821" s="154"/>
      <c r="G821" s="154"/>
      <c r="H821" s="155"/>
      <c r="I821" s="154"/>
      <c r="J821" s="154"/>
      <c r="K821" s="154"/>
      <c r="L821" s="154"/>
      <c r="M821" s="154"/>
      <c r="N821" s="154"/>
      <c r="O821" s="154"/>
      <c r="P821" s="154"/>
      <c r="Q821" s="154"/>
      <c r="R821" s="154"/>
      <c r="S821" s="154"/>
      <c r="T821" s="154"/>
      <c r="U821" s="154"/>
      <c r="V821" s="154"/>
      <c r="W821" s="154"/>
      <c r="X821" s="154"/>
      <c r="Y821" s="154"/>
      <c r="Z821" s="154"/>
    </row>
    <row r="822" spans="1:26" ht="15.75" customHeight="1" x14ac:dyDescent="0.2">
      <c r="A822" s="154"/>
      <c r="B822" s="154"/>
      <c r="C822" s="154"/>
      <c r="D822" s="154"/>
      <c r="E822" s="154"/>
      <c r="F822" s="154"/>
      <c r="G822" s="154"/>
      <c r="H822" s="155"/>
      <c r="I822" s="154"/>
      <c r="J822" s="154"/>
      <c r="K822" s="154"/>
      <c r="L822" s="154"/>
      <c r="M822" s="154"/>
      <c r="N822" s="154"/>
      <c r="O822" s="154"/>
      <c r="P822" s="154"/>
      <c r="Q822" s="154"/>
      <c r="R822" s="154"/>
      <c r="S822" s="154"/>
      <c r="T822" s="154"/>
      <c r="U822" s="154"/>
      <c r="V822" s="154"/>
      <c r="W822" s="154"/>
      <c r="X822" s="154"/>
      <c r="Y822" s="154"/>
      <c r="Z822" s="154"/>
    </row>
    <row r="823" spans="1:26" ht="15.75" customHeight="1" x14ac:dyDescent="0.2">
      <c r="A823" s="154"/>
      <c r="B823" s="154"/>
      <c r="C823" s="154"/>
      <c r="D823" s="154"/>
      <c r="E823" s="154"/>
      <c r="F823" s="154"/>
      <c r="G823" s="154"/>
      <c r="H823" s="155"/>
      <c r="I823" s="154"/>
      <c r="J823" s="154"/>
      <c r="K823" s="154"/>
      <c r="L823" s="154"/>
      <c r="M823" s="154"/>
      <c r="N823" s="154"/>
      <c r="O823" s="154"/>
      <c r="P823" s="154"/>
      <c r="Q823" s="154"/>
      <c r="R823" s="154"/>
      <c r="S823" s="154"/>
      <c r="T823" s="154"/>
      <c r="U823" s="154"/>
      <c r="V823" s="154"/>
      <c r="W823" s="154"/>
      <c r="X823" s="154"/>
      <c r="Y823" s="154"/>
      <c r="Z823" s="154"/>
    </row>
    <row r="824" spans="1:26" ht="15.75" customHeight="1" x14ac:dyDescent="0.2">
      <c r="A824" s="154"/>
      <c r="B824" s="154"/>
      <c r="C824" s="154"/>
      <c r="D824" s="154"/>
      <c r="E824" s="154"/>
      <c r="F824" s="154"/>
      <c r="G824" s="154"/>
      <c r="H824" s="155"/>
      <c r="I824" s="154"/>
      <c r="J824" s="154"/>
      <c r="K824" s="154"/>
      <c r="L824" s="154"/>
      <c r="M824" s="154"/>
      <c r="N824" s="154"/>
      <c r="O824" s="154"/>
      <c r="P824" s="154"/>
      <c r="Q824" s="154"/>
      <c r="R824" s="154"/>
      <c r="S824" s="154"/>
      <c r="T824" s="154"/>
      <c r="U824" s="154"/>
      <c r="V824" s="154"/>
      <c r="W824" s="154"/>
      <c r="X824" s="154"/>
      <c r="Y824" s="154"/>
      <c r="Z824" s="154"/>
    </row>
    <row r="825" spans="1:26" ht="15.75" customHeight="1" x14ac:dyDescent="0.2">
      <c r="A825" s="154"/>
      <c r="B825" s="154"/>
      <c r="C825" s="154"/>
      <c r="D825" s="154"/>
      <c r="E825" s="154"/>
      <c r="F825" s="154"/>
      <c r="G825" s="154"/>
      <c r="H825" s="155"/>
      <c r="I825" s="154"/>
      <c r="J825" s="154"/>
      <c r="K825" s="154"/>
      <c r="L825" s="154"/>
      <c r="M825" s="154"/>
      <c r="N825" s="154"/>
      <c r="O825" s="154"/>
      <c r="P825" s="154"/>
      <c r="Q825" s="154"/>
      <c r="R825" s="154"/>
      <c r="S825" s="154"/>
      <c r="T825" s="154"/>
      <c r="U825" s="154"/>
      <c r="V825" s="154"/>
      <c r="W825" s="154"/>
      <c r="X825" s="154"/>
      <c r="Y825" s="154"/>
      <c r="Z825" s="154"/>
    </row>
    <row r="826" spans="1:26" ht="15.75" customHeight="1" x14ac:dyDescent="0.2">
      <c r="A826" s="154"/>
      <c r="B826" s="154"/>
      <c r="C826" s="154"/>
      <c r="D826" s="154"/>
      <c r="E826" s="154"/>
      <c r="F826" s="154"/>
      <c r="G826" s="154"/>
      <c r="H826" s="155"/>
      <c r="I826" s="154"/>
      <c r="J826" s="154"/>
      <c r="K826" s="154"/>
      <c r="L826" s="154"/>
      <c r="M826" s="154"/>
      <c r="N826" s="154"/>
      <c r="O826" s="154"/>
      <c r="P826" s="154"/>
      <c r="Q826" s="154"/>
      <c r="R826" s="154"/>
      <c r="S826" s="154"/>
      <c r="T826" s="154"/>
      <c r="U826" s="154"/>
      <c r="V826" s="154"/>
      <c r="W826" s="154"/>
      <c r="X826" s="154"/>
      <c r="Y826" s="154"/>
      <c r="Z826" s="154"/>
    </row>
    <row r="827" spans="1:26" ht="15.75" customHeight="1" x14ac:dyDescent="0.2">
      <c r="A827" s="154"/>
      <c r="B827" s="154"/>
      <c r="C827" s="154"/>
      <c r="D827" s="154"/>
      <c r="E827" s="154"/>
      <c r="F827" s="154"/>
      <c r="G827" s="154"/>
      <c r="H827" s="155"/>
      <c r="I827" s="154"/>
      <c r="J827" s="154"/>
      <c r="K827" s="154"/>
      <c r="L827" s="154"/>
      <c r="M827" s="154"/>
      <c r="N827" s="154"/>
      <c r="O827" s="154"/>
      <c r="P827" s="154"/>
      <c r="Q827" s="154"/>
      <c r="R827" s="154"/>
      <c r="S827" s="154"/>
      <c r="T827" s="154"/>
      <c r="U827" s="154"/>
      <c r="V827" s="154"/>
      <c r="W827" s="154"/>
      <c r="X827" s="154"/>
      <c r="Y827" s="154"/>
      <c r="Z827" s="154"/>
    </row>
    <row r="828" spans="1:26" ht="15.75" customHeight="1" x14ac:dyDescent="0.2">
      <c r="A828" s="154"/>
      <c r="B828" s="154"/>
      <c r="C828" s="154"/>
      <c r="D828" s="154"/>
      <c r="E828" s="154"/>
      <c r="F828" s="154"/>
      <c r="G828" s="154"/>
      <c r="H828" s="155"/>
      <c r="I828" s="154"/>
      <c r="J828" s="154"/>
      <c r="K828" s="154"/>
      <c r="L828" s="154"/>
      <c r="M828" s="154"/>
      <c r="N828" s="154"/>
      <c r="O828" s="154"/>
      <c r="P828" s="154"/>
      <c r="Q828" s="154"/>
      <c r="R828" s="154"/>
      <c r="S828" s="154"/>
      <c r="T828" s="154"/>
      <c r="U828" s="154"/>
      <c r="V828" s="154"/>
      <c r="W828" s="154"/>
      <c r="X828" s="154"/>
      <c r="Y828" s="154"/>
      <c r="Z828" s="154"/>
    </row>
    <row r="829" spans="1:26" ht="15.75" customHeight="1" x14ac:dyDescent="0.2">
      <c r="A829" s="154"/>
      <c r="B829" s="154"/>
      <c r="C829" s="154"/>
      <c r="D829" s="154"/>
      <c r="E829" s="154"/>
      <c r="F829" s="154"/>
      <c r="G829" s="154"/>
      <c r="H829" s="155"/>
      <c r="I829" s="154"/>
      <c r="J829" s="154"/>
      <c r="K829" s="154"/>
      <c r="L829" s="154"/>
      <c r="M829" s="154"/>
      <c r="N829" s="154"/>
      <c r="O829" s="154"/>
      <c r="P829" s="154"/>
      <c r="Q829" s="154"/>
      <c r="R829" s="154"/>
      <c r="S829" s="154"/>
      <c r="T829" s="154"/>
      <c r="U829" s="154"/>
      <c r="V829" s="154"/>
      <c r="W829" s="154"/>
      <c r="X829" s="154"/>
      <c r="Y829" s="154"/>
      <c r="Z829" s="154"/>
    </row>
    <row r="830" spans="1:26" ht="15.75" customHeight="1" x14ac:dyDescent="0.2">
      <c r="A830" s="154"/>
      <c r="B830" s="154"/>
      <c r="C830" s="154"/>
      <c r="D830" s="154"/>
      <c r="E830" s="154"/>
      <c r="F830" s="154"/>
      <c r="G830" s="154"/>
      <c r="H830" s="155"/>
      <c r="I830" s="154"/>
      <c r="J830" s="154"/>
      <c r="K830" s="154"/>
      <c r="L830" s="154"/>
      <c r="M830" s="154"/>
      <c r="N830" s="154"/>
      <c r="O830" s="154"/>
      <c r="P830" s="154"/>
      <c r="Q830" s="154"/>
      <c r="R830" s="154"/>
      <c r="S830" s="154"/>
      <c r="T830" s="154"/>
      <c r="U830" s="154"/>
      <c r="V830" s="154"/>
      <c r="W830" s="154"/>
      <c r="X830" s="154"/>
      <c r="Y830" s="154"/>
      <c r="Z830" s="154"/>
    </row>
    <row r="831" spans="1:26" ht="15.75" customHeight="1" x14ac:dyDescent="0.2">
      <c r="A831" s="154"/>
      <c r="B831" s="154"/>
      <c r="C831" s="154"/>
      <c r="D831" s="154"/>
      <c r="E831" s="154"/>
      <c r="F831" s="154"/>
      <c r="G831" s="154"/>
      <c r="H831" s="155"/>
      <c r="I831" s="154"/>
      <c r="J831" s="154"/>
      <c r="K831" s="154"/>
      <c r="L831" s="154"/>
      <c r="M831" s="154"/>
      <c r="N831" s="154"/>
      <c r="O831" s="154"/>
      <c r="P831" s="154"/>
      <c r="Q831" s="154"/>
      <c r="R831" s="154"/>
      <c r="S831" s="154"/>
      <c r="T831" s="154"/>
      <c r="U831" s="154"/>
      <c r="V831" s="154"/>
      <c r="W831" s="154"/>
      <c r="X831" s="154"/>
      <c r="Y831" s="154"/>
      <c r="Z831" s="154"/>
    </row>
    <row r="832" spans="1:26" ht="15.75" customHeight="1" x14ac:dyDescent="0.2">
      <c r="A832" s="154"/>
      <c r="B832" s="154"/>
      <c r="C832" s="154"/>
      <c r="D832" s="154"/>
      <c r="E832" s="154"/>
      <c r="F832" s="154"/>
      <c r="G832" s="154"/>
      <c r="H832" s="155"/>
      <c r="I832" s="154"/>
      <c r="J832" s="154"/>
      <c r="K832" s="154"/>
      <c r="L832" s="154"/>
      <c r="M832" s="154"/>
      <c r="N832" s="154"/>
      <c r="O832" s="154"/>
      <c r="P832" s="154"/>
      <c r="Q832" s="154"/>
      <c r="R832" s="154"/>
      <c r="S832" s="154"/>
      <c r="T832" s="154"/>
      <c r="U832" s="154"/>
      <c r="V832" s="154"/>
      <c r="W832" s="154"/>
      <c r="X832" s="154"/>
      <c r="Y832" s="154"/>
      <c r="Z832" s="154"/>
    </row>
    <row r="833" spans="1:26" ht="15.75" customHeight="1" x14ac:dyDescent="0.2">
      <c r="A833" s="154"/>
      <c r="B833" s="154"/>
      <c r="C833" s="154"/>
      <c r="D833" s="154"/>
      <c r="E833" s="154"/>
      <c r="F833" s="154"/>
      <c r="G833" s="154"/>
      <c r="H833" s="155"/>
      <c r="I833" s="154"/>
      <c r="J833" s="154"/>
      <c r="K833" s="154"/>
      <c r="L833" s="154"/>
      <c r="M833" s="154"/>
      <c r="N833" s="154"/>
      <c r="O833" s="154"/>
      <c r="P833" s="154"/>
      <c r="Q833" s="154"/>
      <c r="R833" s="154"/>
      <c r="S833" s="154"/>
      <c r="T833" s="154"/>
      <c r="U833" s="154"/>
      <c r="V833" s="154"/>
      <c r="W833" s="154"/>
      <c r="X833" s="154"/>
      <c r="Y833" s="154"/>
      <c r="Z833" s="154"/>
    </row>
    <row r="834" spans="1:26" ht="15.75" customHeight="1" x14ac:dyDescent="0.2">
      <c r="A834" s="154"/>
      <c r="B834" s="154"/>
      <c r="C834" s="154"/>
      <c r="D834" s="154"/>
      <c r="E834" s="154"/>
      <c r="F834" s="154"/>
      <c r="G834" s="154"/>
      <c r="H834" s="155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  <c r="Z834" s="154"/>
    </row>
    <row r="835" spans="1:26" ht="15.75" customHeight="1" x14ac:dyDescent="0.2">
      <c r="A835" s="154"/>
      <c r="B835" s="154"/>
      <c r="C835" s="154"/>
      <c r="D835" s="154"/>
      <c r="E835" s="154"/>
      <c r="F835" s="154"/>
      <c r="G835" s="154"/>
      <c r="H835" s="155"/>
      <c r="I835" s="154"/>
      <c r="J835" s="154"/>
      <c r="K835" s="154"/>
      <c r="L835" s="154"/>
      <c r="M835" s="154"/>
      <c r="N835" s="154"/>
      <c r="O835" s="154"/>
      <c r="P835" s="154"/>
      <c r="Q835" s="154"/>
      <c r="R835" s="154"/>
      <c r="S835" s="154"/>
      <c r="T835" s="154"/>
      <c r="U835" s="154"/>
      <c r="V835" s="154"/>
      <c r="W835" s="154"/>
      <c r="X835" s="154"/>
      <c r="Y835" s="154"/>
      <c r="Z835" s="154"/>
    </row>
    <row r="836" spans="1:26" ht="15.75" customHeight="1" x14ac:dyDescent="0.2">
      <c r="A836" s="154"/>
      <c r="B836" s="154"/>
      <c r="C836" s="154"/>
      <c r="D836" s="154"/>
      <c r="E836" s="154"/>
      <c r="F836" s="154"/>
      <c r="G836" s="154"/>
      <c r="H836" s="155"/>
      <c r="I836" s="154"/>
      <c r="J836" s="154"/>
      <c r="K836" s="154"/>
      <c r="L836" s="154"/>
      <c r="M836" s="154"/>
      <c r="N836" s="154"/>
      <c r="O836" s="154"/>
      <c r="P836" s="154"/>
      <c r="Q836" s="154"/>
      <c r="R836" s="154"/>
      <c r="S836" s="154"/>
      <c r="T836" s="154"/>
      <c r="U836" s="154"/>
      <c r="V836" s="154"/>
      <c r="W836" s="154"/>
      <c r="X836" s="154"/>
      <c r="Y836" s="154"/>
      <c r="Z836" s="154"/>
    </row>
    <row r="837" spans="1:26" ht="15.75" customHeight="1" x14ac:dyDescent="0.2">
      <c r="A837" s="154"/>
      <c r="B837" s="154"/>
      <c r="C837" s="154"/>
      <c r="D837" s="154"/>
      <c r="E837" s="154"/>
      <c r="F837" s="154"/>
      <c r="G837" s="154"/>
      <c r="H837" s="155"/>
      <c r="I837" s="154"/>
      <c r="J837" s="154"/>
      <c r="K837" s="154"/>
      <c r="L837" s="154"/>
      <c r="M837" s="154"/>
      <c r="N837" s="154"/>
      <c r="O837" s="154"/>
      <c r="P837" s="154"/>
      <c r="Q837" s="154"/>
      <c r="R837" s="154"/>
      <c r="S837" s="154"/>
      <c r="T837" s="154"/>
      <c r="U837" s="154"/>
      <c r="V837" s="154"/>
      <c r="W837" s="154"/>
      <c r="X837" s="154"/>
      <c r="Y837" s="154"/>
      <c r="Z837" s="154"/>
    </row>
    <row r="838" spans="1:26" ht="15.75" customHeight="1" x14ac:dyDescent="0.2">
      <c r="A838" s="154"/>
      <c r="B838" s="154"/>
      <c r="C838" s="154"/>
      <c r="D838" s="154"/>
      <c r="E838" s="154"/>
      <c r="F838" s="154"/>
      <c r="G838" s="154"/>
      <c r="H838" s="155"/>
      <c r="I838" s="154"/>
      <c r="J838" s="154"/>
      <c r="K838" s="154"/>
      <c r="L838" s="154"/>
      <c r="M838" s="154"/>
      <c r="N838" s="154"/>
      <c r="O838" s="154"/>
      <c r="P838" s="154"/>
      <c r="Q838" s="154"/>
      <c r="R838" s="154"/>
      <c r="S838" s="154"/>
      <c r="T838" s="154"/>
      <c r="U838" s="154"/>
      <c r="V838" s="154"/>
      <c r="W838" s="154"/>
      <c r="X838" s="154"/>
      <c r="Y838" s="154"/>
      <c r="Z838" s="154"/>
    </row>
    <row r="839" spans="1:26" ht="15.75" customHeight="1" x14ac:dyDescent="0.2">
      <c r="A839" s="154"/>
      <c r="B839" s="154"/>
      <c r="C839" s="154"/>
      <c r="D839" s="154"/>
      <c r="E839" s="154"/>
      <c r="F839" s="154"/>
      <c r="G839" s="154"/>
      <c r="H839" s="155"/>
      <c r="I839" s="154"/>
      <c r="J839" s="154"/>
      <c r="K839" s="154"/>
      <c r="L839" s="154"/>
      <c r="M839" s="154"/>
      <c r="N839" s="154"/>
      <c r="O839" s="154"/>
      <c r="P839" s="154"/>
      <c r="Q839" s="154"/>
      <c r="R839" s="154"/>
      <c r="S839" s="154"/>
      <c r="T839" s="154"/>
      <c r="U839" s="154"/>
      <c r="V839" s="154"/>
      <c r="W839" s="154"/>
      <c r="X839" s="154"/>
      <c r="Y839" s="154"/>
      <c r="Z839" s="154"/>
    </row>
    <row r="840" spans="1:26" ht="15.75" customHeight="1" x14ac:dyDescent="0.2">
      <c r="A840" s="154"/>
      <c r="B840" s="154"/>
      <c r="C840" s="154"/>
      <c r="D840" s="154"/>
      <c r="E840" s="154"/>
      <c r="F840" s="154"/>
      <c r="G840" s="154"/>
      <c r="H840" s="155"/>
      <c r="I840" s="154"/>
      <c r="J840" s="154"/>
      <c r="K840" s="154"/>
      <c r="L840" s="154"/>
      <c r="M840" s="154"/>
      <c r="N840" s="154"/>
      <c r="O840" s="154"/>
      <c r="P840" s="154"/>
      <c r="Q840" s="154"/>
      <c r="R840" s="154"/>
      <c r="S840" s="154"/>
      <c r="T840" s="154"/>
      <c r="U840" s="154"/>
      <c r="V840" s="154"/>
      <c r="W840" s="154"/>
      <c r="X840" s="154"/>
      <c r="Y840" s="154"/>
      <c r="Z840" s="154"/>
    </row>
    <row r="841" spans="1:26" ht="15.75" customHeight="1" x14ac:dyDescent="0.2">
      <c r="A841" s="154"/>
      <c r="B841" s="154"/>
      <c r="C841" s="154"/>
      <c r="D841" s="154"/>
      <c r="E841" s="154"/>
      <c r="F841" s="154"/>
      <c r="G841" s="154"/>
      <c r="H841" s="155"/>
      <c r="I841" s="154"/>
      <c r="J841" s="154"/>
      <c r="K841" s="154"/>
      <c r="L841" s="154"/>
      <c r="M841" s="154"/>
      <c r="N841" s="154"/>
      <c r="O841" s="154"/>
      <c r="P841" s="154"/>
      <c r="Q841" s="154"/>
      <c r="R841" s="154"/>
      <c r="S841" s="154"/>
      <c r="T841" s="154"/>
      <c r="U841" s="154"/>
      <c r="V841" s="154"/>
      <c r="W841" s="154"/>
      <c r="X841" s="154"/>
      <c r="Y841" s="154"/>
      <c r="Z841" s="154"/>
    </row>
    <row r="842" spans="1:26" ht="15.75" customHeight="1" x14ac:dyDescent="0.2">
      <c r="A842" s="154"/>
      <c r="B842" s="154"/>
      <c r="C842" s="154"/>
      <c r="D842" s="154"/>
      <c r="E842" s="154"/>
      <c r="F842" s="154"/>
      <c r="G842" s="154"/>
      <c r="H842" s="155"/>
      <c r="I842" s="154"/>
      <c r="J842" s="154"/>
      <c r="K842" s="154"/>
      <c r="L842" s="154"/>
      <c r="M842" s="154"/>
      <c r="N842" s="154"/>
      <c r="O842" s="154"/>
      <c r="P842" s="154"/>
      <c r="Q842" s="154"/>
      <c r="R842" s="154"/>
      <c r="S842" s="154"/>
      <c r="T842" s="154"/>
      <c r="U842" s="154"/>
      <c r="V842" s="154"/>
      <c r="W842" s="154"/>
      <c r="X842" s="154"/>
      <c r="Y842" s="154"/>
      <c r="Z842" s="154"/>
    </row>
    <row r="843" spans="1:26" ht="15.75" customHeight="1" x14ac:dyDescent="0.2">
      <c r="A843" s="154"/>
      <c r="B843" s="154"/>
      <c r="C843" s="154"/>
      <c r="D843" s="154"/>
      <c r="E843" s="154"/>
      <c r="F843" s="154"/>
      <c r="G843" s="154"/>
      <c r="H843" s="155"/>
      <c r="I843" s="154"/>
      <c r="J843" s="154"/>
      <c r="K843" s="154"/>
      <c r="L843" s="154"/>
      <c r="M843" s="154"/>
      <c r="N843" s="154"/>
      <c r="O843" s="154"/>
      <c r="P843" s="154"/>
      <c r="Q843" s="154"/>
      <c r="R843" s="154"/>
      <c r="S843" s="154"/>
      <c r="T843" s="154"/>
      <c r="U843" s="154"/>
      <c r="V843" s="154"/>
      <c r="W843" s="154"/>
      <c r="X843" s="154"/>
      <c r="Y843" s="154"/>
      <c r="Z843" s="154"/>
    </row>
    <row r="844" spans="1:26" ht="15.75" customHeight="1" x14ac:dyDescent="0.2">
      <c r="A844" s="154"/>
      <c r="B844" s="154"/>
      <c r="C844" s="154"/>
      <c r="D844" s="154"/>
      <c r="E844" s="154"/>
      <c r="F844" s="154"/>
      <c r="G844" s="154"/>
      <c r="H844" s="155"/>
      <c r="I844" s="154"/>
      <c r="J844" s="154"/>
      <c r="K844" s="154"/>
      <c r="L844" s="154"/>
      <c r="M844" s="154"/>
      <c r="N844" s="154"/>
      <c r="O844" s="154"/>
      <c r="P844" s="154"/>
      <c r="Q844" s="154"/>
      <c r="R844" s="154"/>
      <c r="S844" s="154"/>
      <c r="T844" s="154"/>
      <c r="U844" s="154"/>
      <c r="V844" s="154"/>
      <c r="W844" s="154"/>
      <c r="X844" s="154"/>
      <c r="Y844" s="154"/>
      <c r="Z844" s="154"/>
    </row>
    <row r="845" spans="1:26" ht="15.75" customHeight="1" x14ac:dyDescent="0.2">
      <c r="A845" s="154"/>
      <c r="B845" s="154"/>
      <c r="C845" s="154"/>
      <c r="D845" s="154"/>
      <c r="E845" s="154"/>
      <c r="F845" s="154"/>
      <c r="G845" s="154"/>
      <c r="H845" s="155"/>
      <c r="I845" s="154"/>
      <c r="J845" s="154"/>
      <c r="K845" s="154"/>
      <c r="L845" s="154"/>
      <c r="M845" s="154"/>
      <c r="N845" s="154"/>
      <c r="O845" s="154"/>
      <c r="P845" s="154"/>
      <c r="Q845" s="154"/>
      <c r="R845" s="154"/>
      <c r="S845" s="154"/>
      <c r="T845" s="154"/>
      <c r="U845" s="154"/>
      <c r="V845" s="154"/>
      <c r="W845" s="154"/>
      <c r="X845" s="154"/>
      <c r="Y845" s="154"/>
      <c r="Z845" s="154"/>
    </row>
    <row r="846" spans="1:26" ht="15.75" customHeight="1" x14ac:dyDescent="0.2">
      <c r="A846" s="154"/>
      <c r="B846" s="154"/>
      <c r="C846" s="154"/>
      <c r="D846" s="154"/>
      <c r="E846" s="154"/>
      <c r="F846" s="154"/>
      <c r="G846" s="154"/>
      <c r="H846" s="155"/>
      <c r="I846" s="154"/>
      <c r="J846" s="154"/>
      <c r="K846" s="154"/>
      <c r="L846" s="154"/>
      <c r="M846" s="154"/>
      <c r="N846" s="154"/>
      <c r="O846" s="154"/>
      <c r="P846" s="154"/>
      <c r="Q846" s="154"/>
      <c r="R846" s="154"/>
      <c r="S846" s="154"/>
      <c r="T846" s="154"/>
      <c r="U846" s="154"/>
      <c r="V846" s="154"/>
      <c r="W846" s="154"/>
      <c r="X846" s="154"/>
      <c r="Y846" s="154"/>
      <c r="Z846" s="154"/>
    </row>
    <row r="847" spans="1:26" ht="15.75" customHeight="1" x14ac:dyDescent="0.2">
      <c r="A847" s="154"/>
      <c r="B847" s="154"/>
      <c r="C847" s="154"/>
      <c r="D847" s="154"/>
      <c r="E847" s="154"/>
      <c r="F847" s="154"/>
      <c r="G847" s="154"/>
      <c r="H847" s="155"/>
      <c r="I847" s="154"/>
      <c r="J847" s="154"/>
      <c r="K847" s="154"/>
      <c r="L847" s="154"/>
      <c r="M847" s="154"/>
      <c r="N847" s="154"/>
      <c r="O847" s="154"/>
      <c r="P847" s="154"/>
      <c r="Q847" s="154"/>
      <c r="R847" s="154"/>
      <c r="S847" s="154"/>
      <c r="T847" s="154"/>
      <c r="U847" s="154"/>
      <c r="V847" s="154"/>
      <c r="W847" s="154"/>
      <c r="X847" s="154"/>
      <c r="Y847" s="154"/>
      <c r="Z847" s="154"/>
    </row>
    <row r="848" spans="1:26" ht="15.75" customHeight="1" x14ac:dyDescent="0.2">
      <c r="A848" s="154"/>
      <c r="B848" s="154"/>
      <c r="C848" s="154"/>
      <c r="D848" s="154"/>
      <c r="E848" s="154"/>
      <c r="F848" s="154"/>
      <c r="G848" s="154"/>
      <c r="H848" s="155"/>
      <c r="I848" s="154"/>
      <c r="J848" s="154"/>
      <c r="K848" s="154"/>
      <c r="L848" s="154"/>
      <c r="M848" s="154"/>
      <c r="N848" s="154"/>
      <c r="O848" s="154"/>
      <c r="P848" s="154"/>
      <c r="Q848" s="154"/>
      <c r="R848" s="154"/>
      <c r="S848" s="154"/>
      <c r="T848" s="154"/>
      <c r="U848" s="154"/>
      <c r="V848" s="154"/>
      <c r="W848" s="154"/>
      <c r="X848" s="154"/>
      <c r="Y848" s="154"/>
      <c r="Z848" s="154"/>
    </row>
    <row r="849" spans="1:26" ht="15.75" customHeight="1" x14ac:dyDescent="0.2">
      <c r="A849" s="154"/>
      <c r="B849" s="154"/>
      <c r="C849" s="154"/>
      <c r="D849" s="154"/>
      <c r="E849" s="154"/>
      <c r="F849" s="154"/>
      <c r="G849" s="154"/>
      <c r="H849" s="155"/>
      <c r="I849" s="154"/>
      <c r="J849" s="154"/>
      <c r="K849" s="154"/>
      <c r="L849" s="154"/>
      <c r="M849" s="154"/>
      <c r="N849" s="154"/>
      <c r="O849" s="154"/>
      <c r="P849" s="154"/>
      <c r="Q849" s="154"/>
      <c r="R849" s="154"/>
      <c r="S849" s="154"/>
      <c r="T849" s="154"/>
      <c r="U849" s="154"/>
      <c r="V849" s="154"/>
      <c r="W849" s="154"/>
      <c r="X849" s="154"/>
      <c r="Y849" s="154"/>
      <c r="Z849" s="154"/>
    </row>
    <row r="850" spans="1:26" ht="15.75" customHeight="1" x14ac:dyDescent="0.2">
      <c r="A850" s="154"/>
      <c r="B850" s="154"/>
      <c r="C850" s="154"/>
      <c r="D850" s="154"/>
      <c r="E850" s="154"/>
      <c r="F850" s="154"/>
      <c r="G850" s="154"/>
      <c r="H850" s="155"/>
      <c r="I850" s="154"/>
      <c r="J850" s="154"/>
      <c r="K850" s="154"/>
      <c r="L850" s="154"/>
      <c r="M850" s="154"/>
      <c r="N850" s="154"/>
      <c r="O850" s="154"/>
      <c r="P850" s="154"/>
      <c r="Q850" s="154"/>
      <c r="R850" s="154"/>
      <c r="S850" s="154"/>
      <c r="T850" s="154"/>
      <c r="U850" s="154"/>
      <c r="V850" s="154"/>
      <c r="W850" s="154"/>
      <c r="X850" s="154"/>
      <c r="Y850" s="154"/>
      <c r="Z850" s="154"/>
    </row>
    <row r="851" spans="1:26" ht="15.75" customHeight="1" x14ac:dyDescent="0.2">
      <c r="A851" s="154"/>
      <c r="B851" s="154"/>
      <c r="C851" s="154"/>
      <c r="D851" s="154"/>
      <c r="E851" s="154"/>
      <c r="F851" s="154"/>
      <c r="G851" s="154"/>
      <c r="H851" s="155"/>
      <c r="I851" s="154"/>
      <c r="J851" s="154"/>
      <c r="K851" s="154"/>
      <c r="L851" s="154"/>
      <c r="M851" s="154"/>
      <c r="N851" s="154"/>
      <c r="O851" s="154"/>
      <c r="P851" s="154"/>
      <c r="Q851" s="154"/>
      <c r="R851" s="154"/>
      <c r="S851" s="154"/>
      <c r="T851" s="154"/>
      <c r="U851" s="154"/>
      <c r="V851" s="154"/>
      <c r="W851" s="154"/>
      <c r="X851" s="154"/>
      <c r="Y851" s="154"/>
      <c r="Z851" s="154"/>
    </row>
    <row r="852" spans="1:26" ht="15.75" customHeight="1" x14ac:dyDescent="0.2">
      <c r="A852" s="154"/>
      <c r="B852" s="154"/>
      <c r="C852" s="154"/>
      <c r="D852" s="154"/>
      <c r="E852" s="154"/>
      <c r="F852" s="154"/>
      <c r="G852" s="154"/>
      <c r="H852" s="155"/>
      <c r="I852" s="154"/>
      <c r="J852" s="154"/>
      <c r="K852" s="154"/>
      <c r="L852" s="154"/>
      <c r="M852" s="154"/>
      <c r="N852" s="154"/>
      <c r="O852" s="154"/>
      <c r="P852" s="154"/>
      <c r="Q852" s="154"/>
      <c r="R852" s="154"/>
      <c r="S852" s="154"/>
      <c r="T852" s="154"/>
      <c r="U852" s="154"/>
      <c r="V852" s="154"/>
      <c r="W852" s="154"/>
      <c r="X852" s="154"/>
      <c r="Y852" s="154"/>
      <c r="Z852" s="154"/>
    </row>
    <row r="853" spans="1:26" ht="15.75" customHeight="1" x14ac:dyDescent="0.2">
      <c r="A853" s="154"/>
      <c r="B853" s="154"/>
      <c r="C853" s="154"/>
      <c r="D853" s="154"/>
      <c r="E853" s="154"/>
      <c r="F853" s="154"/>
      <c r="G853" s="154"/>
      <c r="H853" s="155"/>
      <c r="I853" s="154"/>
      <c r="J853" s="154"/>
      <c r="K853" s="154"/>
      <c r="L853" s="154"/>
      <c r="M853" s="154"/>
      <c r="N853" s="154"/>
      <c r="O853" s="154"/>
      <c r="P853" s="154"/>
      <c r="Q853" s="154"/>
      <c r="R853" s="154"/>
      <c r="S853" s="154"/>
      <c r="T853" s="154"/>
      <c r="U853" s="154"/>
      <c r="V853" s="154"/>
      <c r="W853" s="154"/>
      <c r="X853" s="154"/>
      <c r="Y853" s="154"/>
      <c r="Z853" s="154"/>
    </row>
    <row r="854" spans="1:26" ht="15.75" customHeight="1" x14ac:dyDescent="0.2">
      <c r="A854" s="154"/>
      <c r="B854" s="154"/>
      <c r="C854" s="154"/>
      <c r="D854" s="154"/>
      <c r="E854" s="154"/>
      <c r="F854" s="154"/>
      <c r="G854" s="154"/>
      <c r="H854" s="155"/>
      <c r="I854" s="154"/>
      <c r="J854" s="154"/>
      <c r="K854" s="154"/>
      <c r="L854" s="154"/>
      <c r="M854" s="154"/>
      <c r="N854" s="154"/>
      <c r="O854" s="154"/>
      <c r="P854" s="154"/>
      <c r="Q854" s="154"/>
      <c r="R854" s="154"/>
      <c r="S854" s="154"/>
      <c r="T854" s="154"/>
      <c r="U854" s="154"/>
      <c r="V854" s="154"/>
      <c r="W854" s="154"/>
      <c r="X854" s="154"/>
      <c r="Y854" s="154"/>
      <c r="Z854" s="154"/>
    </row>
    <row r="855" spans="1:26" ht="15.75" customHeight="1" x14ac:dyDescent="0.2">
      <c r="A855" s="154"/>
      <c r="B855" s="154"/>
      <c r="C855" s="154"/>
      <c r="D855" s="154"/>
      <c r="E855" s="154"/>
      <c r="F855" s="154"/>
      <c r="G855" s="154"/>
      <c r="H855" s="155"/>
      <c r="I855" s="154"/>
      <c r="J855" s="154"/>
      <c r="K855" s="154"/>
      <c r="L855" s="154"/>
      <c r="M855" s="154"/>
      <c r="N855" s="154"/>
      <c r="O855" s="154"/>
      <c r="P855" s="154"/>
      <c r="Q855" s="154"/>
      <c r="R855" s="154"/>
      <c r="S855" s="154"/>
      <c r="T855" s="154"/>
      <c r="U855" s="154"/>
      <c r="V855" s="154"/>
      <c r="W855" s="154"/>
      <c r="X855" s="154"/>
      <c r="Y855" s="154"/>
      <c r="Z855" s="154"/>
    </row>
    <row r="856" spans="1:26" ht="15.75" customHeight="1" x14ac:dyDescent="0.2">
      <c r="A856" s="154"/>
      <c r="B856" s="154"/>
      <c r="C856" s="154"/>
      <c r="D856" s="154"/>
      <c r="E856" s="154"/>
      <c r="F856" s="154"/>
      <c r="G856" s="154"/>
      <c r="H856" s="155"/>
      <c r="I856" s="154"/>
      <c r="J856" s="154"/>
      <c r="K856" s="154"/>
      <c r="L856" s="154"/>
      <c r="M856" s="154"/>
      <c r="N856" s="154"/>
      <c r="O856" s="154"/>
      <c r="P856" s="154"/>
      <c r="Q856" s="154"/>
      <c r="R856" s="154"/>
      <c r="S856" s="154"/>
      <c r="T856" s="154"/>
      <c r="U856" s="154"/>
      <c r="V856" s="154"/>
      <c r="W856" s="154"/>
      <c r="X856" s="154"/>
      <c r="Y856" s="154"/>
      <c r="Z856" s="154"/>
    </row>
    <row r="857" spans="1:26" ht="15.75" customHeight="1" x14ac:dyDescent="0.2">
      <c r="A857" s="154"/>
      <c r="B857" s="154"/>
      <c r="C857" s="154"/>
      <c r="D857" s="154"/>
      <c r="E857" s="154"/>
      <c r="F857" s="154"/>
      <c r="G857" s="154"/>
      <c r="H857" s="155"/>
      <c r="I857" s="154"/>
      <c r="J857" s="154"/>
      <c r="K857" s="154"/>
      <c r="L857" s="154"/>
      <c r="M857" s="154"/>
      <c r="N857" s="154"/>
      <c r="O857" s="154"/>
      <c r="P857" s="154"/>
      <c r="Q857" s="154"/>
      <c r="R857" s="154"/>
      <c r="S857" s="154"/>
      <c r="T857" s="154"/>
      <c r="U857" s="154"/>
      <c r="V857" s="154"/>
      <c r="W857" s="154"/>
      <c r="X857" s="154"/>
      <c r="Y857" s="154"/>
      <c r="Z857" s="154"/>
    </row>
    <row r="858" spans="1:26" ht="15.75" customHeight="1" x14ac:dyDescent="0.2">
      <c r="A858" s="154"/>
      <c r="B858" s="154"/>
      <c r="C858" s="154"/>
      <c r="D858" s="154"/>
      <c r="E858" s="154"/>
      <c r="F858" s="154"/>
      <c r="G858" s="154"/>
      <c r="H858" s="155"/>
      <c r="I858" s="154"/>
      <c r="J858" s="154"/>
      <c r="K858" s="154"/>
      <c r="L858" s="154"/>
      <c r="M858" s="154"/>
      <c r="N858" s="154"/>
      <c r="O858" s="154"/>
      <c r="P858" s="154"/>
      <c r="Q858" s="154"/>
      <c r="R858" s="154"/>
      <c r="S858" s="154"/>
      <c r="T858" s="154"/>
      <c r="U858" s="154"/>
      <c r="V858" s="154"/>
      <c r="W858" s="154"/>
      <c r="X858" s="154"/>
      <c r="Y858" s="154"/>
      <c r="Z858" s="154"/>
    </row>
    <row r="859" spans="1:26" ht="15.75" customHeight="1" x14ac:dyDescent="0.2">
      <c r="A859" s="154"/>
      <c r="B859" s="154"/>
      <c r="C859" s="154"/>
      <c r="D859" s="154"/>
      <c r="E859" s="154"/>
      <c r="F859" s="154"/>
      <c r="G859" s="154"/>
      <c r="H859" s="155"/>
      <c r="I859" s="154"/>
      <c r="J859" s="154"/>
      <c r="K859" s="154"/>
      <c r="L859" s="154"/>
      <c r="M859" s="154"/>
      <c r="N859" s="154"/>
      <c r="O859" s="154"/>
      <c r="P859" s="154"/>
      <c r="Q859" s="154"/>
      <c r="R859" s="154"/>
      <c r="S859" s="154"/>
      <c r="T859" s="154"/>
      <c r="U859" s="154"/>
      <c r="V859" s="154"/>
      <c r="W859" s="154"/>
      <c r="X859" s="154"/>
      <c r="Y859" s="154"/>
      <c r="Z859" s="154"/>
    </row>
    <row r="860" spans="1:26" ht="15.75" customHeight="1" x14ac:dyDescent="0.2">
      <c r="A860" s="154"/>
      <c r="B860" s="154"/>
      <c r="C860" s="154"/>
      <c r="D860" s="154"/>
      <c r="E860" s="154"/>
      <c r="F860" s="154"/>
      <c r="G860" s="154"/>
      <c r="H860" s="155"/>
      <c r="I860" s="154"/>
      <c r="J860" s="154"/>
      <c r="K860" s="154"/>
      <c r="L860" s="154"/>
      <c r="M860" s="154"/>
      <c r="N860" s="154"/>
      <c r="O860" s="154"/>
      <c r="P860" s="154"/>
      <c r="Q860" s="154"/>
      <c r="R860" s="154"/>
      <c r="S860" s="154"/>
      <c r="T860" s="154"/>
      <c r="U860" s="154"/>
      <c r="V860" s="154"/>
      <c r="W860" s="154"/>
      <c r="X860" s="154"/>
      <c r="Y860" s="154"/>
      <c r="Z860" s="154"/>
    </row>
    <row r="861" spans="1:26" ht="15.75" customHeight="1" x14ac:dyDescent="0.2">
      <c r="A861" s="154"/>
      <c r="B861" s="154"/>
      <c r="C861" s="154"/>
      <c r="D861" s="154"/>
      <c r="E861" s="154"/>
      <c r="F861" s="154"/>
      <c r="G861" s="154"/>
      <c r="H861" s="155"/>
      <c r="I861" s="154"/>
      <c r="J861" s="154"/>
      <c r="K861" s="154"/>
      <c r="L861" s="154"/>
      <c r="M861" s="154"/>
      <c r="N861" s="154"/>
      <c r="O861" s="154"/>
      <c r="P861" s="154"/>
      <c r="Q861" s="154"/>
      <c r="R861" s="154"/>
      <c r="S861" s="154"/>
      <c r="T861" s="154"/>
      <c r="U861" s="154"/>
      <c r="V861" s="154"/>
      <c r="W861" s="154"/>
      <c r="X861" s="154"/>
      <c r="Y861" s="154"/>
      <c r="Z861" s="154"/>
    </row>
    <row r="862" spans="1:26" ht="15.75" customHeight="1" x14ac:dyDescent="0.2">
      <c r="A862" s="154"/>
      <c r="B862" s="154"/>
      <c r="C862" s="154"/>
      <c r="D862" s="154"/>
      <c r="E862" s="154"/>
      <c r="F862" s="154"/>
      <c r="G862" s="154"/>
      <c r="H862" s="155"/>
      <c r="I862" s="154"/>
      <c r="J862" s="154"/>
      <c r="K862" s="154"/>
      <c r="L862" s="154"/>
      <c r="M862" s="154"/>
      <c r="N862" s="154"/>
      <c r="O862" s="154"/>
      <c r="P862" s="154"/>
      <c r="Q862" s="154"/>
      <c r="R862" s="154"/>
      <c r="S862" s="154"/>
      <c r="T862" s="154"/>
      <c r="U862" s="154"/>
      <c r="V862" s="154"/>
      <c r="W862" s="154"/>
      <c r="X862" s="154"/>
      <c r="Y862" s="154"/>
      <c r="Z862" s="154"/>
    </row>
    <row r="863" spans="1:26" ht="15.75" customHeight="1" x14ac:dyDescent="0.2">
      <c r="A863" s="154"/>
      <c r="B863" s="154"/>
      <c r="C863" s="154"/>
      <c r="D863" s="154"/>
      <c r="E863" s="154"/>
      <c r="F863" s="154"/>
      <c r="G863" s="154"/>
      <c r="H863" s="155"/>
      <c r="I863" s="154"/>
      <c r="J863" s="154"/>
      <c r="K863" s="154"/>
      <c r="L863" s="154"/>
      <c r="M863" s="154"/>
      <c r="N863" s="154"/>
      <c r="O863" s="154"/>
      <c r="P863" s="154"/>
      <c r="Q863" s="154"/>
      <c r="R863" s="154"/>
      <c r="S863" s="154"/>
      <c r="T863" s="154"/>
      <c r="U863" s="154"/>
      <c r="V863" s="154"/>
      <c r="W863" s="154"/>
      <c r="X863" s="154"/>
      <c r="Y863" s="154"/>
      <c r="Z863" s="154"/>
    </row>
    <row r="864" spans="1:26" ht="15.75" customHeight="1" x14ac:dyDescent="0.2">
      <c r="A864" s="154"/>
      <c r="B864" s="154"/>
      <c r="C864" s="154"/>
      <c r="D864" s="154"/>
      <c r="E864" s="154"/>
      <c r="F864" s="154"/>
      <c r="G864" s="154"/>
      <c r="H864" s="155"/>
      <c r="I864" s="154"/>
      <c r="J864" s="154"/>
      <c r="K864" s="154"/>
      <c r="L864" s="154"/>
      <c r="M864" s="154"/>
      <c r="N864" s="154"/>
      <c r="O864" s="154"/>
      <c r="P864" s="154"/>
      <c r="Q864" s="154"/>
      <c r="R864" s="154"/>
      <c r="S864" s="154"/>
      <c r="T864" s="154"/>
      <c r="U864" s="154"/>
      <c r="V864" s="154"/>
      <c r="W864" s="154"/>
      <c r="X864" s="154"/>
      <c r="Y864" s="154"/>
      <c r="Z864" s="154"/>
    </row>
    <row r="865" spans="1:26" ht="15.75" customHeight="1" x14ac:dyDescent="0.2">
      <c r="A865" s="154"/>
      <c r="B865" s="154"/>
      <c r="C865" s="154"/>
      <c r="D865" s="154"/>
      <c r="E865" s="154"/>
      <c r="F865" s="154"/>
      <c r="G865" s="154"/>
      <c r="H865" s="155"/>
      <c r="I865" s="154"/>
      <c r="J865" s="154"/>
      <c r="K865" s="154"/>
      <c r="L865" s="154"/>
      <c r="M865" s="154"/>
      <c r="N865" s="154"/>
      <c r="O865" s="154"/>
      <c r="P865" s="154"/>
      <c r="Q865" s="154"/>
      <c r="R865" s="154"/>
      <c r="S865" s="154"/>
      <c r="T865" s="154"/>
      <c r="U865" s="154"/>
      <c r="V865" s="154"/>
      <c r="W865" s="154"/>
      <c r="X865" s="154"/>
      <c r="Y865" s="154"/>
      <c r="Z865" s="154"/>
    </row>
    <row r="866" spans="1:26" ht="15.75" customHeight="1" x14ac:dyDescent="0.2">
      <c r="A866" s="154"/>
      <c r="B866" s="154"/>
      <c r="C866" s="154"/>
      <c r="D866" s="154"/>
      <c r="E866" s="154"/>
      <c r="F866" s="154"/>
      <c r="G866" s="154"/>
      <c r="H866" s="155"/>
      <c r="I866" s="154"/>
      <c r="J866" s="154"/>
      <c r="K866" s="154"/>
      <c r="L866" s="154"/>
      <c r="M866" s="154"/>
      <c r="N866" s="154"/>
      <c r="O866" s="154"/>
      <c r="P866" s="154"/>
      <c r="Q866" s="154"/>
      <c r="R866" s="154"/>
      <c r="S866" s="154"/>
      <c r="T866" s="154"/>
      <c r="U866" s="154"/>
      <c r="V866" s="154"/>
      <c r="W866" s="154"/>
      <c r="X866" s="154"/>
      <c r="Y866" s="154"/>
      <c r="Z866" s="154"/>
    </row>
    <row r="867" spans="1:26" ht="15.75" customHeight="1" x14ac:dyDescent="0.2">
      <c r="A867" s="154"/>
      <c r="B867" s="154"/>
      <c r="C867" s="154"/>
      <c r="D867" s="154"/>
      <c r="E867" s="154"/>
      <c r="F867" s="154"/>
      <c r="G867" s="154"/>
      <c r="H867" s="155"/>
      <c r="I867" s="154"/>
      <c r="J867" s="154"/>
      <c r="K867" s="154"/>
      <c r="L867" s="154"/>
      <c r="M867" s="154"/>
      <c r="N867" s="154"/>
      <c r="O867" s="154"/>
      <c r="P867" s="154"/>
      <c r="Q867" s="154"/>
      <c r="R867" s="154"/>
      <c r="S867" s="154"/>
      <c r="T867" s="154"/>
      <c r="U867" s="154"/>
      <c r="V867" s="154"/>
      <c r="W867" s="154"/>
      <c r="X867" s="154"/>
      <c r="Y867" s="154"/>
      <c r="Z867" s="154"/>
    </row>
    <row r="868" spans="1:26" ht="15.75" customHeight="1" x14ac:dyDescent="0.2">
      <c r="A868" s="154"/>
      <c r="B868" s="154"/>
      <c r="C868" s="154"/>
      <c r="D868" s="154"/>
      <c r="E868" s="154"/>
      <c r="F868" s="154"/>
      <c r="G868" s="154"/>
      <c r="H868" s="155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  <c r="Z868" s="154"/>
    </row>
    <row r="869" spans="1:26" ht="15.75" customHeight="1" x14ac:dyDescent="0.2">
      <c r="A869" s="154"/>
      <c r="B869" s="154"/>
      <c r="C869" s="154"/>
      <c r="D869" s="154"/>
      <c r="E869" s="154"/>
      <c r="F869" s="154"/>
      <c r="G869" s="154"/>
      <c r="H869" s="155"/>
      <c r="I869" s="154"/>
      <c r="J869" s="154"/>
      <c r="K869" s="154"/>
      <c r="L869" s="154"/>
      <c r="M869" s="154"/>
      <c r="N869" s="154"/>
      <c r="O869" s="154"/>
      <c r="P869" s="154"/>
      <c r="Q869" s="154"/>
      <c r="R869" s="154"/>
      <c r="S869" s="154"/>
      <c r="T869" s="154"/>
      <c r="U869" s="154"/>
      <c r="V869" s="154"/>
      <c r="W869" s="154"/>
      <c r="X869" s="154"/>
      <c r="Y869" s="154"/>
      <c r="Z869" s="154"/>
    </row>
    <row r="870" spans="1:26" ht="15.75" customHeight="1" x14ac:dyDescent="0.2">
      <c r="A870" s="154"/>
      <c r="B870" s="154"/>
      <c r="C870" s="154"/>
      <c r="D870" s="154"/>
      <c r="E870" s="154"/>
      <c r="F870" s="154"/>
      <c r="G870" s="154"/>
      <c r="H870" s="155"/>
      <c r="I870" s="154"/>
      <c r="J870" s="154"/>
      <c r="K870" s="154"/>
      <c r="L870" s="154"/>
      <c r="M870" s="154"/>
      <c r="N870" s="154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  <c r="Y870" s="154"/>
      <c r="Z870" s="154"/>
    </row>
    <row r="871" spans="1:26" ht="15.75" customHeight="1" x14ac:dyDescent="0.2">
      <c r="A871" s="154"/>
      <c r="B871" s="154"/>
      <c r="C871" s="154"/>
      <c r="D871" s="154"/>
      <c r="E871" s="154"/>
      <c r="F871" s="154"/>
      <c r="G871" s="154"/>
      <c r="H871" s="155"/>
      <c r="I871" s="154"/>
      <c r="J871" s="154"/>
      <c r="K871" s="154"/>
      <c r="L871" s="154"/>
      <c r="M871" s="154"/>
      <c r="N871" s="154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  <c r="Y871" s="154"/>
      <c r="Z871" s="154"/>
    </row>
    <row r="872" spans="1:26" ht="15.75" customHeight="1" x14ac:dyDescent="0.2">
      <c r="A872" s="154"/>
      <c r="B872" s="154"/>
      <c r="C872" s="154"/>
      <c r="D872" s="154"/>
      <c r="E872" s="154"/>
      <c r="F872" s="154"/>
      <c r="G872" s="154"/>
      <c r="H872" s="155"/>
      <c r="I872" s="154"/>
      <c r="J872" s="154"/>
      <c r="K872" s="154"/>
      <c r="L872" s="154"/>
      <c r="M872" s="154"/>
      <c r="N872" s="154"/>
      <c r="O872" s="154"/>
      <c r="P872" s="154"/>
      <c r="Q872" s="154"/>
      <c r="R872" s="154"/>
      <c r="S872" s="154"/>
      <c r="T872" s="154"/>
      <c r="U872" s="154"/>
      <c r="V872" s="154"/>
      <c r="W872" s="154"/>
      <c r="X872" s="154"/>
      <c r="Y872" s="154"/>
      <c r="Z872" s="154"/>
    </row>
    <row r="873" spans="1:26" ht="15.75" customHeight="1" x14ac:dyDescent="0.2">
      <c r="A873" s="154"/>
      <c r="B873" s="154"/>
      <c r="C873" s="154"/>
      <c r="D873" s="154"/>
      <c r="E873" s="154"/>
      <c r="F873" s="154"/>
      <c r="G873" s="154"/>
      <c r="H873" s="155"/>
      <c r="I873" s="154"/>
      <c r="J873" s="154"/>
      <c r="K873" s="154"/>
      <c r="L873" s="154"/>
      <c r="M873" s="154"/>
      <c r="N873" s="154"/>
      <c r="O873" s="154"/>
      <c r="P873" s="154"/>
      <c r="Q873" s="154"/>
      <c r="R873" s="154"/>
      <c r="S873" s="154"/>
      <c r="T873" s="154"/>
      <c r="U873" s="154"/>
      <c r="V873" s="154"/>
      <c r="W873" s="154"/>
      <c r="X873" s="154"/>
      <c r="Y873" s="154"/>
      <c r="Z873" s="154"/>
    </row>
    <row r="874" spans="1:26" ht="15.75" customHeight="1" x14ac:dyDescent="0.2">
      <c r="A874" s="154"/>
      <c r="B874" s="154"/>
      <c r="C874" s="154"/>
      <c r="D874" s="154"/>
      <c r="E874" s="154"/>
      <c r="F874" s="154"/>
      <c r="G874" s="154"/>
      <c r="H874" s="155"/>
      <c r="I874" s="154"/>
      <c r="J874" s="154"/>
      <c r="K874" s="154"/>
      <c r="L874" s="154"/>
      <c r="M874" s="154"/>
      <c r="N874" s="154"/>
      <c r="O874" s="154"/>
      <c r="P874" s="154"/>
      <c r="Q874" s="154"/>
      <c r="R874" s="154"/>
      <c r="S874" s="154"/>
      <c r="T874" s="154"/>
      <c r="U874" s="154"/>
      <c r="V874" s="154"/>
      <c r="W874" s="154"/>
      <c r="X874" s="154"/>
      <c r="Y874" s="154"/>
      <c r="Z874" s="154"/>
    </row>
    <row r="875" spans="1:26" ht="15.75" customHeight="1" x14ac:dyDescent="0.2">
      <c r="A875" s="154"/>
      <c r="B875" s="154"/>
      <c r="C875" s="154"/>
      <c r="D875" s="154"/>
      <c r="E875" s="154"/>
      <c r="F875" s="154"/>
      <c r="G875" s="154"/>
      <c r="H875" s="155"/>
      <c r="I875" s="154"/>
      <c r="J875" s="154"/>
      <c r="K875" s="154"/>
      <c r="L875" s="154"/>
      <c r="M875" s="154"/>
      <c r="N875" s="154"/>
      <c r="O875" s="154"/>
      <c r="P875" s="154"/>
      <c r="Q875" s="154"/>
      <c r="R875" s="154"/>
      <c r="S875" s="154"/>
      <c r="T875" s="154"/>
      <c r="U875" s="154"/>
      <c r="V875" s="154"/>
      <c r="W875" s="154"/>
      <c r="X875" s="154"/>
      <c r="Y875" s="154"/>
      <c r="Z875" s="154"/>
    </row>
    <row r="876" spans="1:26" ht="15.75" customHeight="1" x14ac:dyDescent="0.2">
      <c r="A876" s="154"/>
      <c r="B876" s="154"/>
      <c r="C876" s="154"/>
      <c r="D876" s="154"/>
      <c r="E876" s="154"/>
      <c r="F876" s="154"/>
      <c r="G876" s="154"/>
      <c r="H876" s="155"/>
      <c r="I876" s="154"/>
      <c r="J876" s="154"/>
      <c r="K876" s="154"/>
      <c r="L876" s="154"/>
      <c r="M876" s="154"/>
      <c r="N876" s="154"/>
      <c r="O876" s="154"/>
      <c r="P876" s="154"/>
      <c r="Q876" s="154"/>
      <c r="R876" s="154"/>
      <c r="S876" s="154"/>
      <c r="T876" s="154"/>
      <c r="U876" s="154"/>
      <c r="V876" s="154"/>
      <c r="W876" s="154"/>
      <c r="X876" s="154"/>
      <c r="Y876" s="154"/>
      <c r="Z876" s="154"/>
    </row>
    <row r="877" spans="1:26" ht="15.75" customHeight="1" x14ac:dyDescent="0.2">
      <c r="A877" s="154"/>
      <c r="B877" s="154"/>
      <c r="C877" s="154"/>
      <c r="D877" s="154"/>
      <c r="E877" s="154"/>
      <c r="F877" s="154"/>
      <c r="G877" s="154"/>
      <c r="H877" s="155"/>
      <c r="I877" s="154"/>
      <c r="J877" s="154"/>
      <c r="K877" s="154"/>
      <c r="L877" s="154"/>
      <c r="M877" s="154"/>
      <c r="N877" s="154"/>
      <c r="O877" s="154"/>
      <c r="P877" s="154"/>
      <c r="Q877" s="154"/>
      <c r="R877" s="154"/>
      <c r="S877" s="154"/>
      <c r="T877" s="154"/>
      <c r="U877" s="154"/>
      <c r="V877" s="154"/>
      <c r="W877" s="154"/>
      <c r="X877" s="154"/>
      <c r="Y877" s="154"/>
      <c r="Z877" s="154"/>
    </row>
    <row r="878" spans="1:26" ht="15.75" customHeight="1" x14ac:dyDescent="0.2">
      <c r="A878" s="154"/>
      <c r="B878" s="154"/>
      <c r="C878" s="154"/>
      <c r="D878" s="154"/>
      <c r="E878" s="154"/>
      <c r="F878" s="154"/>
      <c r="G878" s="154"/>
      <c r="H878" s="155"/>
      <c r="I878" s="154"/>
      <c r="J878" s="154"/>
      <c r="K878" s="154"/>
      <c r="L878" s="154"/>
      <c r="M878" s="154"/>
      <c r="N878" s="154"/>
      <c r="O878" s="154"/>
      <c r="P878" s="154"/>
      <c r="Q878" s="154"/>
      <c r="R878" s="154"/>
      <c r="S878" s="154"/>
      <c r="T878" s="154"/>
      <c r="U878" s="154"/>
      <c r="V878" s="154"/>
      <c r="W878" s="154"/>
      <c r="X878" s="154"/>
      <c r="Y878" s="154"/>
      <c r="Z878" s="154"/>
    </row>
    <row r="879" spans="1:26" ht="15.75" customHeight="1" x14ac:dyDescent="0.2">
      <c r="A879" s="154"/>
      <c r="B879" s="154"/>
      <c r="C879" s="154"/>
      <c r="D879" s="154"/>
      <c r="E879" s="154"/>
      <c r="F879" s="154"/>
      <c r="G879" s="154"/>
      <c r="H879" s="155"/>
      <c r="I879" s="154"/>
      <c r="J879" s="154"/>
      <c r="K879" s="154"/>
      <c r="L879" s="154"/>
      <c r="M879" s="154"/>
      <c r="N879" s="154"/>
      <c r="O879" s="154"/>
      <c r="P879" s="154"/>
      <c r="Q879" s="154"/>
      <c r="R879" s="154"/>
      <c r="S879" s="154"/>
      <c r="T879" s="154"/>
      <c r="U879" s="154"/>
      <c r="V879" s="154"/>
      <c r="W879" s="154"/>
      <c r="X879" s="154"/>
      <c r="Y879" s="154"/>
      <c r="Z879" s="154"/>
    </row>
    <row r="880" spans="1:26" ht="15.75" customHeight="1" x14ac:dyDescent="0.2">
      <c r="A880" s="154"/>
      <c r="B880" s="154"/>
      <c r="C880" s="154"/>
      <c r="D880" s="154"/>
      <c r="E880" s="154"/>
      <c r="F880" s="154"/>
      <c r="G880" s="154"/>
      <c r="H880" s="155"/>
      <c r="I880" s="154"/>
      <c r="J880" s="154"/>
      <c r="K880" s="154"/>
      <c r="L880" s="154"/>
      <c r="M880" s="154"/>
      <c r="N880" s="154"/>
      <c r="O880" s="154"/>
      <c r="P880" s="154"/>
      <c r="Q880" s="154"/>
      <c r="R880" s="154"/>
      <c r="S880" s="154"/>
      <c r="T880" s="154"/>
      <c r="U880" s="154"/>
      <c r="V880" s="154"/>
      <c r="W880" s="154"/>
      <c r="X880" s="154"/>
      <c r="Y880" s="154"/>
      <c r="Z880" s="154"/>
    </row>
    <row r="881" spans="1:26" ht="15.75" customHeight="1" x14ac:dyDescent="0.2">
      <c r="A881" s="154"/>
      <c r="B881" s="154"/>
      <c r="C881" s="154"/>
      <c r="D881" s="154"/>
      <c r="E881" s="154"/>
      <c r="F881" s="154"/>
      <c r="G881" s="154"/>
      <c r="H881" s="155"/>
      <c r="I881" s="154"/>
      <c r="J881" s="154"/>
      <c r="K881" s="154"/>
      <c r="L881" s="154"/>
      <c r="M881" s="154"/>
      <c r="N881" s="154"/>
      <c r="O881" s="154"/>
      <c r="P881" s="154"/>
      <c r="Q881" s="154"/>
      <c r="R881" s="154"/>
      <c r="S881" s="154"/>
      <c r="T881" s="154"/>
      <c r="U881" s="154"/>
      <c r="V881" s="154"/>
      <c r="W881" s="154"/>
      <c r="X881" s="154"/>
      <c r="Y881" s="154"/>
      <c r="Z881" s="154"/>
    </row>
    <row r="882" spans="1:26" ht="15.75" customHeight="1" x14ac:dyDescent="0.2">
      <c r="A882" s="154"/>
      <c r="B882" s="154"/>
      <c r="C882" s="154"/>
      <c r="D882" s="154"/>
      <c r="E882" s="154"/>
      <c r="F882" s="154"/>
      <c r="G882" s="154"/>
      <c r="H882" s="155"/>
      <c r="I882" s="154"/>
      <c r="J882" s="154"/>
      <c r="K882" s="154"/>
      <c r="L882" s="154"/>
      <c r="M882" s="154"/>
      <c r="N882" s="154"/>
      <c r="O882" s="154"/>
      <c r="P882" s="154"/>
      <c r="Q882" s="154"/>
      <c r="R882" s="154"/>
      <c r="S882" s="154"/>
      <c r="T882" s="154"/>
      <c r="U882" s="154"/>
      <c r="V882" s="154"/>
      <c r="W882" s="154"/>
      <c r="X882" s="154"/>
      <c r="Y882" s="154"/>
      <c r="Z882" s="154"/>
    </row>
    <row r="883" spans="1:26" ht="15.75" customHeight="1" x14ac:dyDescent="0.2">
      <c r="A883" s="154"/>
      <c r="B883" s="154"/>
      <c r="C883" s="154"/>
      <c r="D883" s="154"/>
      <c r="E883" s="154"/>
      <c r="F883" s="154"/>
      <c r="G883" s="154"/>
      <c r="H883" s="155"/>
      <c r="I883" s="154"/>
      <c r="J883" s="154"/>
      <c r="K883" s="154"/>
      <c r="L883" s="154"/>
      <c r="M883" s="154"/>
      <c r="N883" s="154"/>
      <c r="O883" s="154"/>
      <c r="P883" s="154"/>
      <c r="Q883" s="154"/>
      <c r="R883" s="154"/>
      <c r="S883" s="154"/>
      <c r="T883" s="154"/>
      <c r="U883" s="154"/>
      <c r="V883" s="154"/>
      <c r="W883" s="154"/>
      <c r="X883" s="154"/>
      <c r="Y883" s="154"/>
      <c r="Z883" s="154"/>
    </row>
    <row r="884" spans="1:26" ht="15.75" customHeight="1" x14ac:dyDescent="0.2">
      <c r="A884" s="154"/>
      <c r="B884" s="154"/>
      <c r="C884" s="154"/>
      <c r="D884" s="154"/>
      <c r="E884" s="154"/>
      <c r="F884" s="154"/>
      <c r="G884" s="154"/>
      <c r="H884" s="155"/>
      <c r="I884" s="154"/>
      <c r="J884" s="154"/>
      <c r="K884" s="154"/>
      <c r="L884" s="154"/>
      <c r="M884" s="154"/>
      <c r="N884" s="154"/>
      <c r="O884" s="154"/>
      <c r="P884" s="154"/>
      <c r="Q884" s="154"/>
      <c r="R884" s="154"/>
      <c r="S884" s="154"/>
      <c r="T884" s="154"/>
      <c r="U884" s="154"/>
      <c r="V884" s="154"/>
      <c r="W884" s="154"/>
      <c r="X884" s="154"/>
      <c r="Y884" s="154"/>
      <c r="Z884" s="154"/>
    </row>
    <row r="885" spans="1:26" ht="15.75" customHeight="1" x14ac:dyDescent="0.2">
      <c r="A885" s="154"/>
      <c r="B885" s="154"/>
      <c r="C885" s="154"/>
      <c r="D885" s="154"/>
      <c r="E885" s="154"/>
      <c r="F885" s="154"/>
      <c r="G885" s="154"/>
      <c r="H885" s="155"/>
      <c r="I885" s="154"/>
      <c r="J885" s="154"/>
      <c r="K885" s="154"/>
      <c r="L885" s="154"/>
      <c r="M885" s="154"/>
      <c r="N885" s="154"/>
      <c r="O885" s="154"/>
      <c r="P885" s="154"/>
      <c r="Q885" s="154"/>
      <c r="R885" s="154"/>
      <c r="S885" s="154"/>
      <c r="T885" s="154"/>
      <c r="U885" s="154"/>
      <c r="V885" s="154"/>
      <c r="W885" s="154"/>
      <c r="X885" s="154"/>
      <c r="Y885" s="154"/>
      <c r="Z885" s="154"/>
    </row>
    <row r="886" spans="1:26" ht="15.75" customHeight="1" x14ac:dyDescent="0.2">
      <c r="A886" s="154"/>
      <c r="B886" s="154"/>
      <c r="C886" s="154"/>
      <c r="D886" s="154"/>
      <c r="E886" s="154"/>
      <c r="F886" s="154"/>
      <c r="G886" s="154"/>
      <c r="H886" s="155"/>
      <c r="I886" s="154"/>
      <c r="J886" s="154"/>
      <c r="K886" s="154"/>
      <c r="L886" s="154"/>
      <c r="M886" s="154"/>
      <c r="N886" s="154"/>
      <c r="O886" s="154"/>
      <c r="P886" s="154"/>
      <c r="Q886" s="154"/>
      <c r="R886" s="154"/>
      <c r="S886" s="154"/>
      <c r="T886" s="154"/>
      <c r="U886" s="154"/>
      <c r="V886" s="154"/>
      <c r="W886" s="154"/>
      <c r="X886" s="154"/>
      <c r="Y886" s="154"/>
      <c r="Z886" s="154"/>
    </row>
    <row r="887" spans="1:26" ht="15.75" customHeight="1" x14ac:dyDescent="0.2">
      <c r="A887" s="154"/>
      <c r="B887" s="154"/>
      <c r="C887" s="154"/>
      <c r="D887" s="154"/>
      <c r="E887" s="154"/>
      <c r="F887" s="154"/>
      <c r="G887" s="154"/>
      <c r="H887" s="155"/>
      <c r="I887" s="154"/>
      <c r="J887" s="154"/>
      <c r="K887" s="154"/>
      <c r="L887" s="154"/>
      <c r="M887" s="154"/>
      <c r="N887" s="154"/>
      <c r="O887" s="154"/>
      <c r="P887" s="154"/>
      <c r="Q887" s="154"/>
      <c r="R887" s="154"/>
      <c r="S887" s="154"/>
      <c r="T887" s="154"/>
      <c r="U887" s="154"/>
      <c r="V887" s="154"/>
      <c r="W887" s="154"/>
      <c r="X887" s="154"/>
      <c r="Y887" s="154"/>
      <c r="Z887" s="154"/>
    </row>
    <row r="888" spans="1:26" ht="15.75" customHeight="1" x14ac:dyDescent="0.2">
      <c r="A888" s="154"/>
      <c r="B888" s="154"/>
      <c r="C888" s="154"/>
      <c r="D888" s="154"/>
      <c r="E888" s="154"/>
      <c r="F888" s="154"/>
      <c r="G888" s="154"/>
      <c r="H888" s="155"/>
      <c r="I888" s="154"/>
      <c r="J888" s="154"/>
      <c r="K888" s="154"/>
      <c r="L888" s="154"/>
      <c r="M888" s="154"/>
      <c r="N888" s="154"/>
      <c r="O888" s="154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</row>
    <row r="889" spans="1:26" ht="15.75" customHeight="1" x14ac:dyDescent="0.2">
      <c r="A889" s="154"/>
      <c r="B889" s="154"/>
      <c r="C889" s="154"/>
      <c r="D889" s="154"/>
      <c r="E889" s="154"/>
      <c r="F889" s="154"/>
      <c r="G889" s="154"/>
      <c r="H889" s="155"/>
      <c r="I889" s="154"/>
      <c r="J889" s="154"/>
      <c r="K889" s="154"/>
      <c r="L889" s="154"/>
      <c r="M889" s="154"/>
      <c r="N889" s="154"/>
      <c r="O889" s="154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</row>
    <row r="890" spans="1:26" ht="15.75" customHeight="1" x14ac:dyDescent="0.2">
      <c r="A890" s="154"/>
      <c r="B890" s="154"/>
      <c r="C890" s="154"/>
      <c r="D890" s="154"/>
      <c r="E890" s="154"/>
      <c r="F890" s="154"/>
      <c r="G890" s="154"/>
      <c r="H890" s="155"/>
      <c r="I890" s="154"/>
      <c r="J890" s="154"/>
      <c r="K890" s="154"/>
      <c r="L890" s="154"/>
      <c r="M890" s="154"/>
      <c r="N890" s="154"/>
      <c r="O890" s="154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</row>
    <row r="891" spans="1:26" ht="15.75" customHeight="1" x14ac:dyDescent="0.2">
      <c r="A891" s="154"/>
      <c r="B891" s="154"/>
      <c r="C891" s="154"/>
      <c r="D891" s="154"/>
      <c r="E891" s="154"/>
      <c r="F891" s="154"/>
      <c r="G891" s="154"/>
      <c r="H891" s="155"/>
      <c r="I891" s="154"/>
      <c r="J891" s="154"/>
      <c r="K891" s="154"/>
      <c r="L891" s="154"/>
      <c r="M891" s="154"/>
      <c r="N891" s="154"/>
      <c r="O891" s="154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</row>
    <row r="892" spans="1:26" ht="15.75" customHeight="1" x14ac:dyDescent="0.2">
      <c r="A892" s="154"/>
      <c r="B892" s="154"/>
      <c r="C892" s="154"/>
      <c r="D892" s="154"/>
      <c r="E892" s="154"/>
      <c r="F892" s="154"/>
      <c r="G892" s="154"/>
      <c r="H892" s="155"/>
      <c r="I892" s="154"/>
      <c r="J892" s="154"/>
      <c r="K892" s="154"/>
      <c r="L892" s="154"/>
      <c r="M892" s="154"/>
      <c r="N892" s="154"/>
      <c r="O892" s="154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</row>
    <row r="893" spans="1:26" ht="15.75" customHeight="1" x14ac:dyDescent="0.2">
      <c r="A893" s="154"/>
      <c r="B893" s="154"/>
      <c r="C893" s="154"/>
      <c r="D893" s="154"/>
      <c r="E893" s="154"/>
      <c r="F893" s="154"/>
      <c r="G893" s="154"/>
      <c r="H893" s="155"/>
      <c r="I893" s="154"/>
      <c r="J893" s="154"/>
      <c r="K893" s="154"/>
      <c r="L893" s="154"/>
      <c r="M893" s="154"/>
      <c r="N893" s="154"/>
      <c r="O893" s="154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</row>
    <row r="894" spans="1:26" ht="15.75" customHeight="1" x14ac:dyDescent="0.2">
      <c r="A894" s="154"/>
      <c r="B894" s="154"/>
      <c r="C894" s="154"/>
      <c r="D894" s="154"/>
      <c r="E894" s="154"/>
      <c r="F894" s="154"/>
      <c r="G894" s="154"/>
      <c r="H894" s="155"/>
      <c r="I894" s="154"/>
      <c r="J894" s="154"/>
      <c r="K894" s="154"/>
      <c r="L894" s="154"/>
      <c r="M894" s="154"/>
      <c r="N894" s="154"/>
      <c r="O894" s="154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</row>
    <row r="895" spans="1:26" ht="15.75" customHeight="1" x14ac:dyDescent="0.2">
      <c r="A895" s="154"/>
      <c r="B895" s="154"/>
      <c r="C895" s="154"/>
      <c r="D895" s="154"/>
      <c r="E895" s="154"/>
      <c r="F895" s="154"/>
      <c r="G895" s="154"/>
      <c r="H895" s="155"/>
      <c r="I895" s="154"/>
      <c r="J895" s="154"/>
      <c r="K895" s="154"/>
      <c r="L895" s="154"/>
      <c r="M895" s="154"/>
      <c r="N895" s="154"/>
      <c r="O895" s="154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</row>
    <row r="896" spans="1:26" ht="15.75" customHeight="1" x14ac:dyDescent="0.2">
      <c r="A896" s="154"/>
      <c r="B896" s="154"/>
      <c r="C896" s="154"/>
      <c r="D896" s="154"/>
      <c r="E896" s="154"/>
      <c r="F896" s="154"/>
      <c r="G896" s="154"/>
      <c r="H896" s="155"/>
      <c r="I896" s="154"/>
      <c r="J896" s="154"/>
      <c r="K896" s="154"/>
      <c r="L896" s="154"/>
      <c r="M896" s="154"/>
      <c r="N896" s="154"/>
      <c r="O896" s="154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</row>
    <row r="897" spans="1:26" ht="15.75" customHeight="1" x14ac:dyDescent="0.2">
      <c r="A897" s="154"/>
      <c r="B897" s="154"/>
      <c r="C897" s="154"/>
      <c r="D897" s="154"/>
      <c r="E897" s="154"/>
      <c r="F897" s="154"/>
      <c r="G897" s="154"/>
      <c r="H897" s="155"/>
      <c r="I897" s="154"/>
      <c r="J897" s="154"/>
      <c r="K897" s="154"/>
      <c r="L897" s="154"/>
      <c r="M897" s="154"/>
      <c r="N897" s="154"/>
      <c r="O897" s="154"/>
      <c r="P897" s="154"/>
      <c r="Q897" s="154"/>
      <c r="R897" s="154"/>
      <c r="S897" s="154"/>
      <c r="T897" s="154"/>
      <c r="U897" s="154"/>
      <c r="V897" s="154"/>
      <c r="W897" s="154"/>
      <c r="X897" s="154"/>
      <c r="Y897" s="154"/>
      <c r="Z897" s="154"/>
    </row>
    <row r="898" spans="1:26" ht="15.75" customHeight="1" x14ac:dyDescent="0.2">
      <c r="A898" s="154"/>
      <c r="B898" s="154"/>
      <c r="C898" s="154"/>
      <c r="D898" s="154"/>
      <c r="E898" s="154"/>
      <c r="F898" s="154"/>
      <c r="G898" s="154"/>
      <c r="H898" s="155"/>
      <c r="I898" s="154"/>
      <c r="J898" s="154"/>
      <c r="K898" s="154"/>
      <c r="L898" s="154"/>
      <c r="M898" s="154"/>
      <c r="N898" s="154"/>
      <c r="O898" s="154"/>
      <c r="P898" s="154"/>
      <c r="Q898" s="154"/>
      <c r="R898" s="154"/>
      <c r="S898" s="154"/>
      <c r="T898" s="154"/>
      <c r="U898" s="154"/>
      <c r="V898" s="154"/>
      <c r="W898" s="154"/>
      <c r="X898" s="154"/>
      <c r="Y898" s="154"/>
      <c r="Z898" s="154"/>
    </row>
    <row r="899" spans="1:26" ht="15.75" customHeight="1" x14ac:dyDescent="0.2">
      <c r="A899" s="154"/>
      <c r="B899" s="154"/>
      <c r="C899" s="154"/>
      <c r="D899" s="154"/>
      <c r="E899" s="154"/>
      <c r="F899" s="154"/>
      <c r="G899" s="154"/>
      <c r="H899" s="155"/>
      <c r="I899" s="154"/>
      <c r="J899" s="154"/>
      <c r="K899" s="154"/>
      <c r="L899" s="154"/>
      <c r="M899" s="154"/>
      <c r="N899" s="154"/>
      <c r="O899" s="154"/>
      <c r="P899" s="154"/>
      <c r="Q899" s="154"/>
      <c r="R899" s="154"/>
      <c r="S899" s="154"/>
      <c r="T899" s="154"/>
      <c r="U899" s="154"/>
      <c r="V899" s="154"/>
      <c r="W899" s="154"/>
      <c r="X899" s="154"/>
      <c r="Y899" s="154"/>
      <c r="Z899" s="154"/>
    </row>
    <row r="900" spans="1:26" ht="15.75" customHeight="1" x14ac:dyDescent="0.2">
      <c r="A900" s="154"/>
      <c r="B900" s="154"/>
      <c r="C900" s="154"/>
      <c r="D900" s="154"/>
      <c r="E900" s="154"/>
      <c r="F900" s="154"/>
      <c r="G900" s="154"/>
      <c r="H900" s="155"/>
      <c r="I900" s="154"/>
      <c r="J900" s="154"/>
      <c r="K900" s="154"/>
      <c r="L900" s="154"/>
      <c r="M900" s="154"/>
      <c r="N900" s="154"/>
      <c r="O900" s="154"/>
      <c r="P900" s="154"/>
      <c r="Q900" s="154"/>
      <c r="R900" s="154"/>
      <c r="S900" s="154"/>
      <c r="T900" s="154"/>
      <c r="U900" s="154"/>
      <c r="V900" s="154"/>
      <c r="W900" s="154"/>
      <c r="X900" s="154"/>
      <c r="Y900" s="154"/>
      <c r="Z900" s="154"/>
    </row>
    <row r="901" spans="1:26" ht="15.75" customHeight="1" x14ac:dyDescent="0.2">
      <c r="A901" s="154"/>
      <c r="B901" s="154"/>
      <c r="C901" s="154"/>
      <c r="D901" s="154"/>
      <c r="E901" s="154"/>
      <c r="F901" s="154"/>
      <c r="G901" s="154"/>
      <c r="H901" s="155"/>
      <c r="I901" s="154"/>
      <c r="J901" s="154"/>
      <c r="K901" s="154"/>
      <c r="L901" s="154"/>
      <c r="M901" s="154"/>
      <c r="N901" s="154"/>
      <c r="O901" s="154"/>
      <c r="P901" s="154"/>
      <c r="Q901" s="154"/>
      <c r="R901" s="154"/>
      <c r="S901" s="154"/>
      <c r="T901" s="154"/>
      <c r="U901" s="154"/>
      <c r="V901" s="154"/>
      <c r="W901" s="154"/>
      <c r="X901" s="154"/>
      <c r="Y901" s="154"/>
      <c r="Z901" s="154"/>
    </row>
    <row r="902" spans="1:26" ht="15.75" customHeight="1" x14ac:dyDescent="0.2">
      <c r="A902" s="154"/>
      <c r="B902" s="154"/>
      <c r="C902" s="154"/>
      <c r="D902" s="154"/>
      <c r="E902" s="154"/>
      <c r="F902" s="154"/>
      <c r="G902" s="154"/>
      <c r="H902" s="155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  <c r="Z902" s="154"/>
    </row>
    <row r="903" spans="1:26" ht="15.75" customHeight="1" x14ac:dyDescent="0.2">
      <c r="A903" s="154"/>
      <c r="B903" s="154"/>
      <c r="C903" s="154"/>
      <c r="D903" s="154"/>
      <c r="E903" s="154"/>
      <c r="F903" s="154"/>
      <c r="G903" s="154"/>
      <c r="H903" s="155"/>
      <c r="I903" s="154"/>
      <c r="J903" s="154"/>
      <c r="K903" s="154"/>
      <c r="L903" s="154"/>
      <c r="M903" s="154"/>
      <c r="N903" s="154"/>
      <c r="O903" s="154"/>
      <c r="P903" s="154"/>
      <c r="Q903" s="154"/>
      <c r="R903" s="154"/>
      <c r="S903" s="154"/>
      <c r="T903" s="154"/>
      <c r="U903" s="154"/>
      <c r="V903" s="154"/>
      <c r="W903" s="154"/>
      <c r="X903" s="154"/>
      <c r="Y903" s="154"/>
      <c r="Z903" s="154"/>
    </row>
    <row r="904" spans="1:26" ht="15.75" customHeight="1" x14ac:dyDescent="0.2">
      <c r="A904" s="154"/>
      <c r="B904" s="154"/>
      <c r="C904" s="154"/>
      <c r="D904" s="154"/>
      <c r="E904" s="154"/>
      <c r="F904" s="154"/>
      <c r="G904" s="154"/>
      <c r="H904" s="155"/>
      <c r="I904" s="154"/>
      <c r="J904" s="154"/>
      <c r="K904" s="154"/>
      <c r="L904" s="154"/>
      <c r="M904" s="154"/>
      <c r="N904" s="154"/>
      <c r="O904" s="154"/>
      <c r="P904" s="154"/>
      <c r="Q904" s="154"/>
      <c r="R904" s="154"/>
      <c r="S904" s="154"/>
      <c r="T904" s="154"/>
      <c r="U904" s="154"/>
      <c r="V904" s="154"/>
      <c r="W904" s="154"/>
      <c r="X904" s="154"/>
      <c r="Y904" s="154"/>
      <c r="Z904" s="154"/>
    </row>
    <row r="905" spans="1:26" ht="15.75" customHeight="1" x14ac:dyDescent="0.2">
      <c r="A905" s="154"/>
      <c r="B905" s="154"/>
      <c r="C905" s="154"/>
      <c r="D905" s="154"/>
      <c r="E905" s="154"/>
      <c r="F905" s="154"/>
      <c r="G905" s="154"/>
      <c r="H905" s="155"/>
      <c r="I905" s="154"/>
      <c r="J905" s="154"/>
      <c r="K905" s="154"/>
      <c r="L905" s="154"/>
      <c r="M905" s="154"/>
      <c r="N905" s="154"/>
      <c r="O905" s="154"/>
      <c r="P905" s="154"/>
      <c r="Q905" s="154"/>
      <c r="R905" s="154"/>
      <c r="S905" s="154"/>
      <c r="T905" s="154"/>
      <c r="U905" s="154"/>
      <c r="V905" s="154"/>
      <c r="W905" s="154"/>
      <c r="X905" s="154"/>
      <c r="Y905" s="154"/>
      <c r="Z905" s="154"/>
    </row>
    <row r="906" spans="1:26" ht="15.75" customHeight="1" x14ac:dyDescent="0.2">
      <c r="A906" s="154"/>
      <c r="B906" s="154"/>
      <c r="C906" s="154"/>
      <c r="D906" s="154"/>
      <c r="E906" s="154"/>
      <c r="F906" s="154"/>
      <c r="G906" s="154"/>
      <c r="H906" s="155"/>
      <c r="I906" s="154"/>
      <c r="J906" s="154"/>
      <c r="K906" s="154"/>
      <c r="L906" s="154"/>
      <c r="M906" s="154"/>
      <c r="N906" s="154"/>
      <c r="O906" s="154"/>
      <c r="P906" s="154"/>
      <c r="Q906" s="154"/>
      <c r="R906" s="154"/>
      <c r="S906" s="154"/>
      <c r="T906" s="154"/>
      <c r="U906" s="154"/>
      <c r="V906" s="154"/>
      <c r="W906" s="154"/>
      <c r="X906" s="154"/>
      <c r="Y906" s="154"/>
      <c r="Z906" s="154"/>
    </row>
    <row r="907" spans="1:26" ht="15.75" customHeight="1" x14ac:dyDescent="0.2">
      <c r="A907" s="154"/>
      <c r="B907" s="154"/>
      <c r="C907" s="154"/>
      <c r="D907" s="154"/>
      <c r="E907" s="154"/>
      <c r="F907" s="154"/>
      <c r="G907" s="154"/>
      <c r="H907" s="155"/>
      <c r="I907" s="154"/>
      <c r="J907" s="154"/>
      <c r="K907" s="154"/>
      <c r="L907" s="154"/>
      <c r="M907" s="154"/>
      <c r="N907" s="154"/>
      <c r="O907" s="154"/>
      <c r="P907" s="154"/>
      <c r="Q907" s="154"/>
      <c r="R907" s="154"/>
      <c r="S907" s="154"/>
      <c r="T907" s="154"/>
      <c r="U907" s="154"/>
      <c r="V907" s="154"/>
      <c r="W907" s="154"/>
      <c r="X907" s="154"/>
      <c r="Y907" s="154"/>
      <c r="Z907" s="154"/>
    </row>
    <row r="908" spans="1:26" ht="15.75" customHeight="1" x14ac:dyDescent="0.2">
      <c r="A908" s="154"/>
      <c r="B908" s="154"/>
      <c r="C908" s="154"/>
      <c r="D908" s="154"/>
      <c r="E908" s="154"/>
      <c r="F908" s="154"/>
      <c r="G908" s="154"/>
      <c r="H908" s="155"/>
      <c r="I908" s="154"/>
      <c r="J908" s="154"/>
      <c r="K908" s="154"/>
      <c r="L908" s="154"/>
      <c r="M908" s="154"/>
      <c r="N908" s="154"/>
      <c r="O908" s="154"/>
      <c r="P908" s="154"/>
      <c r="Q908" s="154"/>
      <c r="R908" s="154"/>
      <c r="S908" s="154"/>
      <c r="T908" s="154"/>
      <c r="U908" s="154"/>
      <c r="V908" s="154"/>
      <c r="W908" s="154"/>
      <c r="X908" s="154"/>
      <c r="Y908" s="154"/>
      <c r="Z908" s="154"/>
    </row>
    <row r="909" spans="1:26" ht="15.75" customHeight="1" x14ac:dyDescent="0.2">
      <c r="A909" s="154"/>
      <c r="B909" s="154"/>
      <c r="C909" s="154"/>
      <c r="D909" s="154"/>
      <c r="E909" s="154"/>
      <c r="F909" s="154"/>
      <c r="G909" s="154"/>
      <c r="H909" s="155"/>
      <c r="I909" s="154"/>
      <c r="J909" s="154"/>
      <c r="K909" s="154"/>
      <c r="L909" s="154"/>
      <c r="M909" s="154"/>
      <c r="N909" s="154"/>
      <c r="O909" s="154"/>
      <c r="P909" s="154"/>
      <c r="Q909" s="154"/>
      <c r="R909" s="154"/>
      <c r="S909" s="154"/>
      <c r="T909" s="154"/>
      <c r="U909" s="154"/>
      <c r="V909" s="154"/>
      <c r="W909" s="154"/>
      <c r="X909" s="154"/>
      <c r="Y909" s="154"/>
      <c r="Z909" s="154"/>
    </row>
    <row r="910" spans="1:26" ht="15.75" customHeight="1" x14ac:dyDescent="0.2">
      <c r="A910" s="154"/>
      <c r="B910" s="154"/>
      <c r="C910" s="154"/>
      <c r="D910" s="154"/>
      <c r="E910" s="154"/>
      <c r="F910" s="154"/>
      <c r="G910" s="154"/>
      <c r="H910" s="155"/>
      <c r="I910" s="154"/>
      <c r="J910" s="154"/>
      <c r="K910" s="154"/>
      <c r="L910" s="154"/>
      <c r="M910" s="154"/>
      <c r="N910" s="154"/>
      <c r="O910" s="154"/>
      <c r="P910" s="154"/>
      <c r="Q910" s="154"/>
      <c r="R910" s="154"/>
      <c r="S910" s="154"/>
      <c r="T910" s="154"/>
      <c r="U910" s="154"/>
      <c r="V910" s="154"/>
      <c r="W910" s="154"/>
      <c r="X910" s="154"/>
      <c r="Y910" s="154"/>
      <c r="Z910" s="154"/>
    </row>
    <row r="911" spans="1:26" ht="15.75" customHeight="1" x14ac:dyDescent="0.2">
      <c r="A911" s="154"/>
      <c r="B911" s="154"/>
      <c r="C911" s="154"/>
      <c r="D911" s="154"/>
      <c r="E911" s="154"/>
      <c r="F911" s="154"/>
      <c r="G911" s="154"/>
      <c r="H911" s="155"/>
      <c r="I911" s="154"/>
      <c r="J911" s="154"/>
      <c r="K911" s="154"/>
      <c r="L911" s="154"/>
      <c r="M911" s="154"/>
      <c r="N911" s="154"/>
      <c r="O911" s="154"/>
      <c r="P911" s="154"/>
      <c r="Q911" s="154"/>
      <c r="R911" s="154"/>
      <c r="S911" s="154"/>
      <c r="T911" s="154"/>
      <c r="U911" s="154"/>
      <c r="V911" s="154"/>
      <c r="W911" s="154"/>
      <c r="X911" s="154"/>
      <c r="Y911" s="154"/>
      <c r="Z911" s="154"/>
    </row>
    <row r="912" spans="1:26" ht="15.75" customHeight="1" x14ac:dyDescent="0.2">
      <c r="A912" s="154"/>
      <c r="B912" s="154"/>
      <c r="C912" s="154"/>
      <c r="D912" s="154"/>
      <c r="E912" s="154"/>
      <c r="F912" s="154"/>
      <c r="G912" s="154"/>
      <c r="H912" s="155"/>
      <c r="I912" s="154"/>
      <c r="J912" s="154"/>
      <c r="K912" s="154"/>
      <c r="L912" s="154"/>
      <c r="M912" s="154"/>
      <c r="N912" s="154"/>
      <c r="O912" s="154"/>
      <c r="P912" s="154"/>
      <c r="Q912" s="154"/>
      <c r="R912" s="154"/>
      <c r="S912" s="154"/>
      <c r="T912" s="154"/>
      <c r="U912" s="154"/>
      <c r="V912" s="154"/>
      <c r="W912" s="154"/>
      <c r="X912" s="154"/>
      <c r="Y912" s="154"/>
      <c r="Z912" s="154"/>
    </row>
    <row r="913" spans="1:26" ht="15.75" customHeight="1" x14ac:dyDescent="0.2">
      <c r="A913" s="154"/>
      <c r="B913" s="154"/>
      <c r="C913" s="154"/>
      <c r="D913" s="154"/>
      <c r="E913" s="154"/>
      <c r="F913" s="154"/>
      <c r="G913" s="154"/>
      <c r="H913" s="155"/>
      <c r="I913" s="154"/>
      <c r="J913" s="154"/>
      <c r="K913" s="154"/>
      <c r="L913" s="154"/>
      <c r="M913" s="154"/>
      <c r="N913" s="154"/>
      <c r="O913" s="154"/>
      <c r="P913" s="154"/>
      <c r="Q913" s="154"/>
      <c r="R913" s="154"/>
      <c r="S913" s="154"/>
      <c r="T913" s="154"/>
      <c r="U913" s="154"/>
      <c r="V913" s="154"/>
      <c r="W913" s="154"/>
      <c r="X913" s="154"/>
      <c r="Y913" s="154"/>
      <c r="Z913" s="154"/>
    </row>
    <row r="914" spans="1:26" ht="15.75" customHeight="1" x14ac:dyDescent="0.2">
      <c r="A914" s="154"/>
      <c r="B914" s="154"/>
      <c r="C914" s="154"/>
      <c r="D914" s="154"/>
      <c r="E914" s="154"/>
      <c r="F914" s="154"/>
      <c r="G914" s="154"/>
      <c r="H914" s="155"/>
      <c r="I914" s="154"/>
      <c r="J914" s="154"/>
      <c r="K914" s="154"/>
      <c r="L914" s="154"/>
      <c r="M914" s="154"/>
      <c r="N914" s="154"/>
      <c r="O914" s="154"/>
      <c r="P914" s="154"/>
      <c r="Q914" s="154"/>
      <c r="R914" s="154"/>
      <c r="S914" s="154"/>
      <c r="T914" s="154"/>
      <c r="U914" s="154"/>
      <c r="V914" s="154"/>
      <c r="W914" s="154"/>
      <c r="X914" s="154"/>
      <c r="Y914" s="154"/>
      <c r="Z914" s="154"/>
    </row>
    <row r="915" spans="1:26" ht="15.75" customHeight="1" x14ac:dyDescent="0.2">
      <c r="A915" s="154"/>
      <c r="B915" s="154"/>
      <c r="C915" s="154"/>
      <c r="D915" s="154"/>
      <c r="E915" s="154"/>
      <c r="F915" s="154"/>
      <c r="G915" s="154"/>
      <c r="H915" s="155"/>
      <c r="I915" s="154"/>
      <c r="J915" s="154"/>
      <c r="K915" s="154"/>
      <c r="L915" s="154"/>
      <c r="M915" s="154"/>
      <c r="N915" s="154"/>
      <c r="O915" s="154"/>
      <c r="P915" s="154"/>
      <c r="Q915" s="154"/>
      <c r="R915" s="154"/>
      <c r="S915" s="154"/>
      <c r="T915" s="154"/>
      <c r="U915" s="154"/>
      <c r="V915" s="154"/>
      <c r="W915" s="154"/>
      <c r="X915" s="154"/>
      <c r="Y915" s="154"/>
      <c r="Z915" s="154"/>
    </row>
    <row r="916" spans="1:26" ht="15.75" customHeight="1" x14ac:dyDescent="0.2">
      <c r="A916" s="154"/>
      <c r="B916" s="154"/>
      <c r="C916" s="154"/>
      <c r="D916" s="154"/>
      <c r="E916" s="154"/>
      <c r="F916" s="154"/>
      <c r="G916" s="154"/>
      <c r="H916" s="155"/>
      <c r="I916" s="154"/>
      <c r="J916" s="154"/>
      <c r="K916" s="154"/>
      <c r="L916" s="154"/>
      <c r="M916" s="154"/>
      <c r="N916" s="154"/>
      <c r="O916" s="154"/>
      <c r="P916" s="154"/>
      <c r="Q916" s="154"/>
      <c r="R916" s="154"/>
      <c r="S916" s="154"/>
      <c r="T916" s="154"/>
      <c r="U916" s="154"/>
      <c r="V916" s="154"/>
      <c r="W916" s="154"/>
      <c r="X916" s="154"/>
      <c r="Y916" s="154"/>
      <c r="Z916" s="154"/>
    </row>
    <row r="917" spans="1:26" ht="15.75" customHeight="1" x14ac:dyDescent="0.2">
      <c r="A917" s="154"/>
      <c r="B917" s="154"/>
      <c r="C917" s="154"/>
      <c r="D917" s="154"/>
      <c r="E917" s="154"/>
      <c r="F917" s="154"/>
      <c r="G917" s="154"/>
      <c r="H917" s="155"/>
      <c r="I917" s="154"/>
      <c r="J917" s="154"/>
      <c r="K917" s="154"/>
      <c r="L917" s="154"/>
      <c r="M917" s="154"/>
      <c r="N917" s="154"/>
      <c r="O917" s="154"/>
      <c r="P917" s="154"/>
      <c r="Q917" s="154"/>
      <c r="R917" s="154"/>
      <c r="S917" s="154"/>
      <c r="T917" s="154"/>
      <c r="U917" s="154"/>
      <c r="V917" s="154"/>
      <c r="W917" s="154"/>
      <c r="X917" s="154"/>
      <c r="Y917" s="154"/>
      <c r="Z917" s="154"/>
    </row>
    <row r="918" spans="1:26" ht="15.75" customHeight="1" x14ac:dyDescent="0.2">
      <c r="A918" s="154"/>
      <c r="B918" s="154"/>
      <c r="C918" s="154"/>
      <c r="D918" s="154"/>
      <c r="E918" s="154"/>
      <c r="F918" s="154"/>
      <c r="G918" s="154"/>
      <c r="H918" s="155"/>
      <c r="I918" s="154"/>
      <c r="J918" s="154"/>
      <c r="K918" s="154"/>
      <c r="L918" s="154"/>
      <c r="M918" s="154"/>
      <c r="N918" s="154"/>
      <c r="O918" s="154"/>
      <c r="P918" s="154"/>
      <c r="Q918" s="154"/>
      <c r="R918" s="154"/>
      <c r="S918" s="154"/>
      <c r="T918" s="154"/>
      <c r="U918" s="154"/>
      <c r="V918" s="154"/>
      <c r="W918" s="154"/>
      <c r="X918" s="154"/>
      <c r="Y918" s="154"/>
      <c r="Z918" s="154"/>
    </row>
    <row r="919" spans="1:26" ht="15.75" customHeight="1" x14ac:dyDescent="0.2">
      <c r="A919" s="154"/>
      <c r="B919" s="154"/>
      <c r="C919" s="154"/>
      <c r="D919" s="154"/>
      <c r="E919" s="154"/>
      <c r="F919" s="154"/>
      <c r="G919" s="154"/>
      <c r="H919" s="155"/>
      <c r="I919" s="154"/>
      <c r="J919" s="154"/>
      <c r="K919" s="154"/>
      <c r="L919" s="154"/>
      <c r="M919" s="154"/>
      <c r="N919" s="154"/>
      <c r="O919" s="154"/>
      <c r="P919" s="154"/>
      <c r="Q919" s="154"/>
      <c r="R919" s="154"/>
      <c r="S919" s="154"/>
      <c r="T919" s="154"/>
      <c r="U919" s="154"/>
      <c r="V919" s="154"/>
      <c r="W919" s="154"/>
      <c r="X919" s="154"/>
      <c r="Y919" s="154"/>
      <c r="Z919" s="154"/>
    </row>
    <row r="920" spans="1:26" ht="15.75" customHeight="1" x14ac:dyDescent="0.2">
      <c r="A920" s="154"/>
      <c r="B920" s="154"/>
      <c r="C920" s="154"/>
      <c r="D920" s="154"/>
      <c r="E920" s="154"/>
      <c r="F920" s="154"/>
      <c r="G920" s="154"/>
      <c r="H920" s="155"/>
      <c r="I920" s="154"/>
      <c r="J920" s="154"/>
      <c r="K920" s="154"/>
      <c r="L920" s="154"/>
      <c r="M920" s="154"/>
      <c r="N920" s="154"/>
      <c r="O920" s="154"/>
      <c r="P920" s="154"/>
      <c r="Q920" s="154"/>
      <c r="R920" s="154"/>
      <c r="S920" s="154"/>
      <c r="T920" s="154"/>
      <c r="U920" s="154"/>
      <c r="V920" s="154"/>
      <c r="W920" s="154"/>
      <c r="X920" s="154"/>
      <c r="Y920" s="154"/>
      <c r="Z920" s="154"/>
    </row>
    <row r="921" spans="1:26" ht="15.75" customHeight="1" x14ac:dyDescent="0.2">
      <c r="A921" s="154"/>
      <c r="B921" s="154"/>
      <c r="C921" s="154"/>
      <c r="D921" s="154"/>
      <c r="E921" s="154"/>
      <c r="F921" s="154"/>
      <c r="G921" s="154"/>
      <c r="H921" s="155"/>
      <c r="I921" s="154"/>
      <c r="J921" s="154"/>
      <c r="K921" s="154"/>
      <c r="L921" s="154"/>
      <c r="M921" s="154"/>
      <c r="N921" s="154"/>
      <c r="O921" s="154"/>
      <c r="P921" s="154"/>
      <c r="Q921" s="154"/>
      <c r="R921" s="154"/>
      <c r="S921" s="154"/>
      <c r="T921" s="154"/>
      <c r="U921" s="154"/>
      <c r="V921" s="154"/>
      <c r="W921" s="154"/>
      <c r="X921" s="154"/>
      <c r="Y921" s="154"/>
      <c r="Z921" s="154"/>
    </row>
    <row r="922" spans="1:26" ht="15.75" customHeight="1" x14ac:dyDescent="0.2">
      <c r="A922" s="154"/>
      <c r="B922" s="154"/>
      <c r="C922" s="154"/>
      <c r="D922" s="154"/>
      <c r="E922" s="154"/>
      <c r="F922" s="154"/>
      <c r="G922" s="154"/>
      <c r="H922" s="155"/>
      <c r="I922" s="154"/>
      <c r="J922" s="154"/>
      <c r="K922" s="154"/>
      <c r="L922" s="154"/>
      <c r="M922" s="154"/>
      <c r="N922" s="154"/>
      <c r="O922" s="154"/>
      <c r="P922" s="154"/>
      <c r="Q922" s="154"/>
      <c r="R922" s="154"/>
      <c r="S922" s="154"/>
      <c r="T922" s="154"/>
      <c r="U922" s="154"/>
      <c r="V922" s="154"/>
      <c r="W922" s="154"/>
      <c r="X922" s="154"/>
      <c r="Y922" s="154"/>
      <c r="Z922" s="154"/>
    </row>
    <row r="923" spans="1:26" ht="15.75" customHeight="1" x14ac:dyDescent="0.2">
      <c r="A923" s="154"/>
      <c r="B923" s="154"/>
      <c r="C923" s="154"/>
      <c r="D923" s="154"/>
      <c r="E923" s="154"/>
      <c r="F923" s="154"/>
      <c r="G923" s="154"/>
      <c r="H923" s="155"/>
      <c r="I923" s="154"/>
      <c r="J923" s="154"/>
      <c r="K923" s="154"/>
      <c r="L923" s="154"/>
      <c r="M923" s="154"/>
      <c r="N923" s="154"/>
      <c r="O923" s="154"/>
      <c r="P923" s="154"/>
      <c r="Q923" s="154"/>
      <c r="R923" s="154"/>
      <c r="S923" s="154"/>
      <c r="T923" s="154"/>
      <c r="U923" s="154"/>
      <c r="V923" s="154"/>
      <c r="W923" s="154"/>
      <c r="X923" s="154"/>
      <c r="Y923" s="154"/>
      <c r="Z923" s="154"/>
    </row>
    <row r="924" spans="1:26" ht="15.75" customHeight="1" x14ac:dyDescent="0.2">
      <c r="A924" s="154"/>
      <c r="B924" s="154"/>
      <c r="C924" s="154"/>
      <c r="D924" s="154"/>
      <c r="E924" s="154"/>
      <c r="F924" s="154"/>
      <c r="G924" s="154"/>
      <c r="H924" s="155"/>
      <c r="I924" s="154"/>
      <c r="J924" s="154"/>
      <c r="K924" s="154"/>
      <c r="L924" s="154"/>
      <c r="M924" s="154"/>
      <c r="N924" s="154"/>
      <c r="O924" s="154"/>
      <c r="P924" s="154"/>
      <c r="Q924" s="154"/>
      <c r="R924" s="154"/>
      <c r="S924" s="154"/>
      <c r="T924" s="154"/>
      <c r="U924" s="154"/>
      <c r="V924" s="154"/>
      <c r="W924" s="154"/>
      <c r="X924" s="154"/>
      <c r="Y924" s="154"/>
      <c r="Z924" s="154"/>
    </row>
    <row r="925" spans="1:26" ht="15.75" customHeight="1" x14ac:dyDescent="0.2">
      <c r="A925" s="154"/>
      <c r="B925" s="154"/>
      <c r="C925" s="154"/>
      <c r="D925" s="154"/>
      <c r="E925" s="154"/>
      <c r="F925" s="154"/>
      <c r="G925" s="154"/>
      <c r="H925" s="155"/>
      <c r="I925" s="154"/>
      <c r="J925" s="154"/>
      <c r="K925" s="154"/>
      <c r="L925" s="154"/>
      <c r="M925" s="154"/>
      <c r="N925" s="154"/>
      <c r="O925" s="154"/>
      <c r="P925" s="154"/>
      <c r="Q925" s="154"/>
      <c r="R925" s="154"/>
      <c r="S925" s="154"/>
      <c r="T925" s="154"/>
      <c r="U925" s="154"/>
      <c r="V925" s="154"/>
      <c r="W925" s="154"/>
      <c r="X925" s="154"/>
      <c r="Y925" s="154"/>
      <c r="Z925" s="154"/>
    </row>
    <row r="926" spans="1:26" ht="15.75" customHeight="1" x14ac:dyDescent="0.2">
      <c r="A926" s="154"/>
      <c r="B926" s="154"/>
      <c r="C926" s="154"/>
      <c r="D926" s="154"/>
      <c r="E926" s="154"/>
      <c r="F926" s="154"/>
      <c r="G926" s="154"/>
      <c r="H926" s="155"/>
      <c r="I926" s="154"/>
      <c r="J926" s="154"/>
      <c r="K926" s="154"/>
      <c r="L926" s="154"/>
      <c r="M926" s="154"/>
      <c r="N926" s="154"/>
      <c r="O926" s="154"/>
      <c r="P926" s="154"/>
      <c r="Q926" s="154"/>
      <c r="R926" s="154"/>
      <c r="S926" s="154"/>
      <c r="T926" s="154"/>
      <c r="U926" s="154"/>
      <c r="V926" s="154"/>
      <c r="W926" s="154"/>
      <c r="X926" s="154"/>
      <c r="Y926" s="154"/>
      <c r="Z926" s="154"/>
    </row>
    <row r="927" spans="1:26" ht="15.75" customHeight="1" x14ac:dyDescent="0.2">
      <c r="A927" s="154"/>
      <c r="B927" s="154"/>
      <c r="C927" s="154"/>
      <c r="D927" s="154"/>
      <c r="E927" s="154"/>
      <c r="F927" s="154"/>
      <c r="G927" s="154"/>
      <c r="H927" s="155"/>
      <c r="I927" s="154"/>
      <c r="J927" s="154"/>
      <c r="K927" s="154"/>
      <c r="L927" s="154"/>
      <c r="M927" s="154"/>
      <c r="N927" s="154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  <c r="Y927" s="154"/>
      <c r="Z927" s="154"/>
    </row>
    <row r="928" spans="1:26" ht="15.75" customHeight="1" x14ac:dyDescent="0.2">
      <c r="A928" s="154"/>
      <c r="B928" s="154"/>
      <c r="C928" s="154"/>
      <c r="D928" s="154"/>
      <c r="E928" s="154"/>
      <c r="F928" s="154"/>
      <c r="G928" s="154"/>
      <c r="H928" s="155"/>
      <c r="I928" s="154"/>
      <c r="J928" s="154"/>
      <c r="K928" s="154"/>
      <c r="L928" s="154"/>
      <c r="M928" s="154"/>
      <c r="N928" s="154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  <c r="Y928" s="154"/>
      <c r="Z928" s="154"/>
    </row>
    <row r="929" spans="1:26" ht="15.75" customHeight="1" x14ac:dyDescent="0.2">
      <c r="A929" s="154"/>
      <c r="B929" s="154"/>
      <c r="C929" s="154"/>
      <c r="D929" s="154"/>
      <c r="E929" s="154"/>
      <c r="F929" s="154"/>
      <c r="G929" s="154"/>
      <c r="H929" s="155"/>
      <c r="I929" s="154"/>
      <c r="J929" s="154"/>
      <c r="K929" s="154"/>
      <c r="L929" s="154"/>
      <c r="M929" s="154"/>
      <c r="N929" s="154"/>
      <c r="O929" s="154"/>
      <c r="P929" s="154"/>
      <c r="Q929" s="154"/>
      <c r="R929" s="154"/>
      <c r="S929" s="154"/>
      <c r="T929" s="154"/>
      <c r="U929" s="154"/>
      <c r="V929" s="154"/>
      <c r="W929" s="154"/>
      <c r="X929" s="154"/>
      <c r="Y929" s="154"/>
      <c r="Z929" s="154"/>
    </row>
    <row r="930" spans="1:26" ht="15.75" customHeight="1" x14ac:dyDescent="0.2">
      <c r="A930" s="154"/>
      <c r="B930" s="154"/>
      <c r="C930" s="154"/>
      <c r="D930" s="154"/>
      <c r="E930" s="154"/>
      <c r="F930" s="154"/>
      <c r="G930" s="154"/>
      <c r="H930" s="155"/>
      <c r="I930" s="154"/>
      <c r="J930" s="154"/>
      <c r="K930" s="154"/>
      <c r="L930" s="154"/>
      <c r="M930" s="154"/>
      <c r="N930" s="154"/>
      <c r="O930" s="154"/>
      <c r="P930" s="154"/>
      <c r="Q930" s="154"/>
      <c r="R930" s="154"/>
      <c r="S930" s="154"/>
      <c r="T930" s="154"/>
      <c r="U930" s="154"/>
      <c r="V930" s="154"/>
      <c r="W930" s="154"/>
      <c r="X930" s="154"/>
      <c r="Y930" s="154"/>
      <c r="Z930" s="154"/>
    </row>
    <row r="931" spans="1:26" ht="15.75" customHeight="1" x14ac:dyDescent="0.2">
      <c r="A931" s="154"/>
      <c r="B931" s="154"/>
      <c r="C931" s="154"/>
      <c r="D931" s="154"/>
      <c r="E931" s="154"/>
      <c r="F931" s="154"/>
      <c r="G931" s="154"/>
      <c r="H931" s="155"/>
      <c r="I931" s="154"/>
      <c r="J931" s="154"/>
      <c r="K931" s="154"/>
      <c r="L931" s="154"/>
      <c r="M931" s="154"/>
      <c r="N931" s="154"/>
      <c r="O931" s="154"/>
      <c r="P931" s="154"/>
      <c r="Q931" s="154"/>
      <c r="R931" s="154"/>
      <c r="S931" s="154"/>
      <c r="T931" s="154"/>
      <c r="U931" s="154"/>
      <c r="V931" s="154"/>
      <c r="W931" s="154"/>
      <c r="X931" s="154"/>
      <c r="Y931" s="154"/>
      <c r="Z931" s="154"/>
    </row>
    <row r="932" spans="1:26" ht="15.75" customHeight="1" x14ac:dyDescent="0.2">
      <c r="A932" s="154"/>
      <c r="B932" s="154"/>
      <c r="C932" s="154"/>
      <c r="D932" s="154"/>
      <c r="E932" s="154"/>
      <c r="F932" s="154"/>
      <c r="G932" s="154"/>
      <c r="H932" s="155"/>
      <c r="I932" s="154"/>
      <c r="J932" s="154"/>
      <c r="K932" s="154"/>
      <c r="L932" s="154"/>
      <c r="M932" s="154"/>
      <c r="N932" s="154"/>
      <c r="O932" s="154"/>
      <c r="P932" s="154"/>
      <c r="Q932" s="154"/>
      <c r="R932" s="154"/>
      <c r="S932" s="154"/>
      <c r="T932" s="154"/>
      <c r="U932" s="154"/>
      <c r="V932" s="154"/>
      <c r="W932" s="154"/>
      <c r="X932" s="154"/>
      <c r="Y932" s="154"/>
      <c r="Z932" s="154"/>
    </row>
    <row r="933" spans="1:26" ht="15.75" customHeight="1" x14ac:dyDescent="0.2">
      <c r="A933" s="154"/>
      <c r="B933" s="154"/>
      <c r="C933" s="154"/>
      <c r="D933" s="154"/>
      <c r="E933" s="154"/>
      <c r="F933" s="154"/>
      <c r="G933" s="154"/>
      <c r="H933" s="155"/>
      <c r="I933" s="154"/>
      <c r="J933" s="154"/>
      <c r="K933" s="154"/>
      <c r="L933" s="154"/>
      <c r="M933" s="154"/>
      <c r="N933" s="154"/>
      <c r="O933" s="154"/>
      <c r="P933" s="154"/>
      <c r="Q933" s="154"/>
      <c r="R933" s="154"/>
      <c r="S933" s="154"/>
      <c r="T933" s="154"/>
      <c r="U933" s="154"/>
      <c r="V933" s="154"/>
      <c r="W933" s="154"/>
      <c r="X933" s="154"/>
      <c r="Y933" s="154"/>
      <c r="Z933" s="154"/>
    </row>
    <row r="934" spans="1:26" ht="15.75" customHeight="1" x14ac:dyDescent="0.2">
      <c r="A934" s="154"/>
      <c r="B934" s="154"/>
      <c r="C934" s="154"/>
      <c r="D934" s="154"/>
      <c r="E934" s="154"/>
      <c r="F934" s="154"/>
      <c r="G934" s="154"/>
      <c r="H934" s="155"/>
      <c r="I934" s="154"/>
      <c r="J934" s="154"/>
      <c r="K934" s="154"/>
      <c r="L934" s="154"/>
      <c r="M934" s="154"/>
      <c r="N934" s="154"/>
      <c r="O934" s="154"/>
      <c r="P934" s="154"/>
      <c r="Q934" s="154"/>
      <c r="R934" s="154"/>
      <c r="S934" s="154"/>
      <c r="T934" s="154"/>
      <c r="U934" s="154"/>
      <c r="V934" s="154"/>
      <c r="W934" s="154"/>
      <c r="X934" s="154"/>
      <c r="Y934" s="154"/>
      <c r="Z934" s="154"/>
    </row>
    <row r="935" spans="1:26" ht="15.75" customHeight="1" x14ac:dyDescent="0.2">
      <c r="A935" s="154"/>
      <c r="B935" s="154"/>
      <c r="C935" s="154"/>
      <c r="D935" s="154"/>
      <c r="E935" s="154"/>
      <c r="F935" s="154"/>
      <c r="G935" s="154"/>
      <c r="H935" s="155"/>
      <c r="I935" s="154"/>
      <c r="J935" s="154"/>
      <c r="K935" s="154"/>
      <c r="L935" s="154"/>
      <c r="M935" s="154"/>
      <c r="N935" s="154"/>
      <c r="O935" s="154"/>
      <c r="P935" s="154"/>
      <c r="Q935" s="154"/>
      <c r="R935" s="154"/>
      <c r="S935" s="154"/>
      <c r="T935" s="154"/>
      <c r="U935" s="154"/>
      <c r="V935" s="154"/>
      <c r="W935" s="154"/>
      <c r="X935" s="154"/>
      <c r="Y935" s="154"/>
      <c r="Z935" s="154"/>
    </row>
    <row r="936" spans="1:26" ht="15.75" customHeight="1" x14ac:dyDescent="0.2">
      <c r="A936" s="154"/>
      <c r="B936" s="154"/>
      <c r="C936" s="154"/>
      <c r="D936" s="154"/>
      <c r="E936" s="154"/>
      <c r="F936" s="154"/>
      <c r="G936" s="154"/>
      <c r="H936" s="155"/>
      <c r="I936" s="154"/>
      <c r="J936" s="154"/>
      <c r="K936" s="154"/>
      <c r="L936" s="154"/>
      <c r="M936" s="154"/>
      <c r="N936" s="154"/>
      <c r="O936" s="154"/>
      <c r="P936" s="154"/>
      <c r="Q936" s="154"/>
      <c r="R936" s="154"/>
      <c r="S936" s="154"/>
      <c r="T936" s="154"/>
      <c r="U936" s="154"/>
      <c r="V936" s="154"/>
      <c r="W936" s="154"/>
      <c r="X936" s="154"/>
      <c r="Y936" s="154"/>
      <c r="Z936" s="154"/>
    </row>
    <row r="937" spans="1:26" ht="15.75" customHeight="1" x14ac:dyDescent="0.2">
      <c r="A937" s="154"/>
      <c r="B937" s="154"/>
      <c r="C937" s="154"/>
      <c r="D937" s="154"/>
      <c r="E937" s="154"/>
      <c r="F937" s="154"/>
      <c r="G937" s="154"/>
      <c r="H937" s="155"/>
      <c r="I937" s="154"/>
      <c r="J937" s="154"/>
      <c r="K937" s="154"/>
      <c r="L937" s="154"/>
      <c r="M937" s="154"/>
      <c r="N937" s="154"/>
      <c r="O937" s="154"/>
      <c r="P937" s="154"/>
      <c r="Q937" s="154"/>
      <c r="R937" s="154"/>
      <c r="S937" s="154"/>
      <c r="T937" s="154"/>
      <c r="U937" s="154"/>
      <c r="V937" s="154"/>
      <c r="W937" s="154"/>
      <c r="X937" s="154"/>
      <c r="Y937" s="154"/>
      <c r="Z937" s="154"/>
    </row>
    <row r="938" spans="1:26" ht="15.75" customHeight="1" x14ac:dyDescent="0.2">
      <c r="A938" s="154"/>
      <c r="B938" s="154"/>
      <c r="C938" s="154"/>
      <c r="D938" s="154"/>
      <c r="E938" s="154"/>
      <c r="F938" s="154"/>
      <c r="G938" s="154"/>
      <c r="H938" s="155"/>
      <c r="I938" s="154"/>
      <c r="J938" s="154"/>
      <c r="K938" s="154"/>
      <c r="L938" s="154"/>
      <c r="M938" s="154"/>
      <c r="N938" s="154"/>
      <c r="O938" s="154"/>
      <c r="P938" s="154"/>
      <c r="Q938" s="154"/>
      <c r="R938" s="154"/>
      <c r="S938" s="154"/>
      <c r="T938" s="154"/>
      <c r="U938" s="154"/>
      <c r="V938" s="154"/>
      <c r="W938" s="154"/>
      <c r="X938" s="154"/>
      <c r="Y938" s="154"/>
      <c r="Z938" s="154"/>
    </row>
    <row r="939" spans="1:26" ht="15.75" customHeight="1" x14ac:dyDescent="0.2">
      <c r="A939" s="154"/>
      <c r="B939" s="154"/>
      <c r="C939" s="154"/>
      <c r="D939" s="154"/>
      <c r="E939" s="154"/>
      <c r="F939" s="154"/>
      <c r="G939" s="154"/>
      <c r="H939" s="155"/>
      <c r="I939" s="154"/>
      <c r="J939" s="154"/>
      <c r="K939" s="154"/>
      <c r="L939" s="154"/>
      <c r="M939" s="154"/>
      <c r="N939" s="154"/>
      <c r="O939" s="154"/>
      <c r="P939" s="154"/>
      <c r="Q939" s="154"/>
      <c r="R939" s="154"/>
      <c r="S939" s="154"/>
      <c r="T939" s="154"/>
      <c r="U939" s="154"/>
      <c r="V939" s="154"/>
      <c r="W939" s="154"/>
      <c r="X939" s="154"/>
      <c r="Y939" s="154"/>
      <c r="Z939" s="154"/>
    </row>
    <row r="940" spans="1:26" ht="15.75" customHeight="1" x14ac:dyDescent="0.2">
      <c r="A940" s="154"/>
      <c r="B940" s="154"/>
      <c r="C940" s="154"/>
      <c r="D940" s="154"/>
      <c r="E940" s="154"/>
      <c r="F940" s="154"/>
      <c r="G940" s="154"/>
      <c r="H940" s="155"/>
      <c r="I940" s="154"/>
      <c r="J940" s="154"/>
      <c r="K940" s="154"/>
      <c r="L940" s="154"/>
      <c r="M940" s="154"/>
      <c r="N940" s="154"/>
      <c r="O940" s="154"/>
      <c r="P940" s="154"/>
      <c r="Q940" s="154"/>
      <c r="R940" s="154"/>
      <c r="S940" s="154"/>
      <c r="T940" s="154"/>
      <c r="U940" s="154"/>
      <c r="V940" s="154"/>
      <c r="W940" s="154"/>
      <c r="X940" s="154"/>
      <c r="Y940" s="154"/>
      <c r="Z940" s="154"/>
    </row>
    <row r="941" spans="1:26" ht="15.75" customHeight="1" x14ac:dyDescent="0.2">
      <c r="A941" s="154"/>
      <c r="B941" s="154"/>
      <c r="C941" s="154"/>
      <c r="D941" s="154"/>
      <c r="E941" s="154"/>
      <c r="F941" s="154"/>
      <c r="G941" s="154"/>
      <c r="H941" s="155"/>
      <c r="I941" s="154"/>
      <c r="J941" s="154"/>
      <c r="K941" s="154"/>
      <c r="L941" s="154"/>
      <c r="M941" s="154"/>
      <c r="N941" s="154"/>
      <c r="O941" s="154"/>
      <c r="P941" s="154"/>
      <c r="Q941" s="154"/>
      <c r="R941" s="154"/>
      <c r="S941" s="154"/>
      <c r="T941" s="154"/>
      <c r="U941" s="154"/>
      <c r="V941" s="154"/>
      <c r="W941" s="154"/>
      <c r="X941" s="154"/>
      <c r="Y941" s="154"/>
      <c r="Z941" s="154"/>
    </row>
    <row r="942" spans="1:26" ht="15.75" customHeight="1" x14ac:dyDescent="0.2">
      <c r="A942" s="154"/>
      <c r="B942" s="154"/>
      <c r="C942" s="154"/>
      <c r="D942" s="154"/>
      <c r="E942" s="154"/>
      <c r="F942" s="154"/>
      <c r="G942" s="154"/>
      <c r="H942" s="155"/>
      <c r="I942" s="154"/>
      <c r="J942" s="154"/>
      <c r="K942" s="154"/>
      <c r="L942" s="154"/>
      <c r="M942" s="154"/>
      <c r="N942" s="154"/>
      <c r="O942" s="154"/>
      <c r="P942" s="154"/>
      <c r="Q942" s="154"/>
      <c r="R942" s="154"/>
      <c r="S942" s="154"/>
      <c r="T942" s="154"/>
      <c r="U942" s="154"/>
      <c r="V942" s="154"/>
      <c r="W942" s="154"/>
      <c r="X942" s="154"/>
      <c r="Y942" s="154"/>
      <c r="Z942" s="154"/>
    </row>
    <row r="943" spans="1:26" ht="15.75" customHeight="1" x14ac:dyDescent="0.2">
      <c r="A943" s="154"/>
      <c r="B943" s="154"/>
      <c r="C943" s="154"/>
      <c r="D943" s="154"/>
      <c r="E943" s="154"/>
      <c r="F943" s="154"/>
      <c r="G943" s="154"/>
      <c r="H943" s="155"/>
      <c r="I943" s="154"/>
      <c r="J943" s="154"/>
      <c r="K943" s="154"/>
      <c r="L943" s="154"/>
      <c r="M943" s="154"/>
      <c r="N943" s="154"/>
      <c r="O943" s="154"/>
      <c r="P943" s="154"/>
      <c r="Q943" s="154"/>
      <c r="R943" s="154"/>
      <c r="S943" s="154"/>
      <c r="T943" s="154"/>
      <c r="U943" s="154"/>
      <c r="V943" s="154"/>
      <c r="W943" s="154"/>
      <c r="X943" s="154"/>
      <c r="Y943" s="154"/>
      <c r="Z943" s="154"/>
    </row>
    <row r="944" spans="1:26" ht="15.75" customHeight="1" x14ac:dyDescent="0.2">
      <c r="A944" s="154"/>
      <c r="B944" s="154"/>
      <c r="C944" s="154"/>
      <c r="D944" s="154"/>
      <c r="E944" s="154"/>
      <c r="F944" s="154"/>
      <c r="G944" s="154"/>
      <c r="H944" s="155"/>
      <c r="I944" s="154"/>
      <c r="J944" s="154"/>
      <c r="K944" s="154"/>
      <c r="L944" s="154"/>
      <c r="M944" s="154"/>
      <c r="N944" s="154"/>
      <c r="O944" s="154"/>
      <c r="P944" s="154"/>
      <c r="Q944" s="154"/>
      <c r="R944" s="154"/>
      <c r="S944" s="154"/>
      <c r="T944" s="154"/>
      <c r="U944" s="154"/>
      <c r="V944" s="154"/>
      <c r="W944" s="154"/>
      <c r="X944" s="154"/>
      <c r="Y944" s="154"/>
      <c r="Z944" s="154"/>
    </row>
    <row r="945" spans="1:26" ht="15.75" customHeight="1" x14ac:dyDescent="0.2">
      <c r="A945" s="154"/>
      <c r="B945" s="154"/>
      <c r="C945" s="154"/>
      <c r="D945" s="154"/>
      <c r="E945" s="154"/>
      <c r="F945" s="154"/>
      <c r="G945" s="154"/>
      <c r="H945" s="155"/>
      <c r="I945" s="154"/>
      <c r="J945" s="154"/>
      <c r="K945" s="154"/>
      <c r="L945" s="154"/>
      <c r="M945" s="154"/>
      <c r="N945" s="154"/>
      <c r="O945" s="154"/>
      <c r="P945" s="154"/>
      <c r="Q945" s="154"/>
      <c r="R945" s="154"/>
      <c r="S945" s="154"/>
      <c r="T945" s="154"/>
      <c r="U945" s="154"/>
      <c r="V945" s="154"/>
      <c r="W945" s="154"/>
      <c r="X945" s="154"/>
      <c r="Y945" s="154"/>
      <c r="Z945" s="154"/>
    </row>
    <row r="946" spans="1:26" ht="15.75" customHeight="1" x14ac:dyDescent="0.2">
      <c r="A946" s="154"/>
      <c r="B946" s="154"/>
      <c r="C946" s="154"/>
      <c r="D946" s="154"/>
      <c r="E946" s="154"/>
      <c r="F946" s="154"/>
      <c r="G946" s="154"/>
      <c r="H946" s="155"/>
      <c r="I946" s="154"/>
      <c r="J946" s="154"/>
      <c r="K946" s="154"/>
      <c r="L946" s="154"/>
      <c r="M946" s="154"/>
      <c r="N946" s="154"/>
      <c r="O946" s="154"/>
      <c r="P946" s="154"/>
      <c r="Q946" s="154"/>
      <c r="R946" s="154"/>
      <c r="S946" s="154"/>
      <c r="T946" s="154"/>
      <c r="U946" s="154"/>
      <c r="V946" s="154"/>
      <c r="W946" s="154"/>
      <c r="X946" s="154"/>
      <c r="Y946" s="154"/>
      <c r="Z946" s="154"/>
    </row>
    <row r="947" spans="1:26" ht="15.75" customHeight="1" x14ac:dyDescent="0.2">
      <c r="A947" s="154"/>
      <c r="B947" s="154"/>
      <c r="C947" s="154"/>
      <c r="D947" s="154"/>
      <c r="E947" s="154"/>
      <c r="F947" s="154"/>
      <c r="G947" s="154"/>
      <c r="H947" s="155"/>
      <c r="I947" s="154"/>
      <c r="J947" s="154"/>
      <c r="K947" s="154"/>
      <c r="L947" s="154"/>
      <c r="M947" s="154"/>
      <c r="N947" s="154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  <c r="Y947" s="154"/>
      <c r="Z947" s="154"/>
    </row>
    <row r="948" spans="1:26" ht="15.75" customHeight="1" x14ac:dyDescent="0.2">
      <c r="A948" s="154"/>
      <c r="B948" s="154"/>
      <c r="C948" s="154"/>
      <c r="D948" s="154"/>
      <c r="E948" s="154"/>
      <c r="F948" s="154"/>
      <c r="G948" s="154"/>
      <c r="H948" s="155"/>
      <c r="I948" s="154"/>
      <c r="J948" s="154"/>
      <c r="K948" s="154"/>
      <c r="L948" s="154"/>
      <c r="M948" s="154"/>
      <c r="N948" s="154"/>
      <c r="O948" s="154"/>
      <c r="P948" s="154"/>
      <c r="Q948" s="154"/>
      <c r="R948" s="154"/>
      <c r="S948" s="154"/>
      <c r="T948" s="154"/>
      <c r="U948" s="154"/>
      <c r="V948" s="154"/>
      <c r="W948" s="154"/>
      <c r="X948" s="154"/>
      <c r="Y948" s="154"/>
      <c r="Z948" s="154"/>
    </row>
    <row r="949" spans="1:26" ht="15.75" customHeight="1" x14ac:dyDescent="0.2">
      <c r="A949" s="154"/>
      <c r="B949" s="154"/>
      <c r="C949" s="154"/>
      <c r="D949" s="154"/>
      <c r="E949" s="154"/>
      <c r="F949" s="154"/>
      <c r="G949" s="154"/>
      <c r="H949" s="155"/>
      <c r="I949" s="154"/>
      <c r="J949" s="154"/>
      <c r="K949" s="154"/>
      <c r="L949" s="154"/>
      <c r="M949" s="154"/>
      <c r="N949" s="154"/>
      <c r="O949" s="154"/>
      <c r="P949" s="154"/>
      <c r="Q949" s="154"/>
      <c r="R949" s="154"/>
      <c r="S949" s="154"/>
      <c r="T949" s="154"/>
      <c r="U949" s="154"/>
      <c r="V949" s="154"/>
      <c r="W949" s="154"/>
      <c r="X949" s="154"/>
      <c r="Y949" s="154"/>
      <c r="Z949" s="154"/>
    </row>
    <row r="950" spans="1:26" ht="15.75" customHeight="1" x14ac:dyDescent="0.2">
      <c r="A950" s="154"/>
      <c r="B950" s="154"/>
      <c r="C950" s="154"/>
      <c r="D950" s="154"/>
      <c r="E950" s="154"/>
      <c r="F950" s="154"/>
      <c r="G950" s="154"/>
      <c r="H950" s="155"/>
      <c r="I950" s="154"/>
      <c r="J950" s="154"/>
      <c r="K950" s="154"/>
      <c r="L950" s="154"/>
      <c r="M950" s="154"/>
      <c r="N950" s="154"/>
      <c r="O950" s="154"/>
      <c r="P950" s="154"/>
      <c r="Q950" s="154"/>
      <c r="R950" s="154"/>
      <c r="S950" s="154"/>
      <c r="T950" s="154"/>
      <c r="U950" s="154"/>
      <c r="V950" s="154"/>
      <c r="W950" s="154"/>
      <c r="X950" s="154"/>
      <c r="Y950" s="154"/>
      <c r="Z950" s="154"/>
    </row>
    <row r="951" spans="1:26" ht="15.75" customHeight="1" x14ac:dyDescent="0.2">
      <c r="A951" s="154"/>
      <c r="B951" s="154"/>
      <c r="C951" s="154"/>
      <c r="D951" s="154"/>
      <c r="E951" s="154"/>
      <c r="F951" s="154"/>
      <c r="G951" s="154"/>
      <c r="H951" s="155"/>
      <c r="I951" s="154"/>
      <c r="J951" s="154"/>
      <c r="K951" s="154"/>
      <c r="L951" s="154"/>
      <c r="M951" s="154"/>
      <c r="N951" s="154"/>
      <c r="O951" s="154"/>
      <c r="P951" s="154"/>
      <c r="Q951" s="154"/>
      <c r="R951" s="154"/>
      <c r="S951" s="154"/>
      <c r="T951" s="154"/>
      <c r="U951" s="154"/>
      <c r="V951" s="154"/>
      <c r="W951" s="154"/>
      <c r="X951" s="154"/>
      <c r="Y951" s="154"/>
      <c r="Z951" s="154"/>
    </row>
    <row r="952" spans="1:26" ht="15.75" customHeight="1" x14ac:dyDescent="0.2">
      <c r="A952" s="154"/>
      <c r="B952" s="154"/>
      <c r="C952" s="154"/>
      <c r="D952" s="154"/>
      <c r="E952" s="154"/>
      <c r="F952" s="154"/>
      <c r="G952" s="154"/>
      <c r="H952" s="155"/>
      <c r="I952" s="154"/>
      <c r="J952" s="154"/>
      <c r="K952" s="154"/>
      <c r="L952" s="154"/>
      <c r="M952" s="154"/>
      <c r="N952" s="154"/>
      <c r="O952" s="154"/>
      <c r="P952" s="154"/>
      <c r="Q952" s="154"/>
      <c r="R952" s="154"/>
      <c r="S952" s="154"/>
      <c r="T952" s="154"/>
      <c r="U952" s="154"/>
      <c r="V952" s="154"/>
      <c r="W952" s="154"/>
      <c r="X952" s="154"/>
      <c r="Y952" s="154"/>
      <c r="Z952" s="154"/>
    </row>
    <row r="953" spans="1:26" ht="15.75" customHeight="1" x14ac:dyDescent="0.2">
      <c r="A953" s="154"/>
      <c r="B953" s="154"/>
      <c r="C953" s="154"/>
      <c r="D953" s="154"/>
      <c r="E953" s="154"/>
      <c r="F953" s="154"/>
      <c r="G953" s="154"/>
      <c r="H953" s="155"/>
      <c r="I953" s="154"/>
      <c r="J953" s="154"/>
      <c r="K953" s="154"/>
      <c r="L953" s="154"/>
      <c r="M953" s="154"/>
      <c r="N953" s="154"/>
      <c r="O953" s="154"/>
      <c r="P953" s="154"/>
      <c r="Q953" s="154"/>
      <c r="R953" s="154"/>
      <c r="S953" s="154"/>
      <c r="T953" s="154"/>
      <c r="U953" s="154"/>
      <c r="V953" s="154"/>
      <c r="W953" s="154"/>
      <c r="X953" s="154"/>
      <c r="Y953" s="154"/>
      <c r="Z953" s="154"/>
    </row>
    <row r="954" spans="1:26" ht="15.75" customHeight="1" x14ac:dyDescent="0.2">
      <c r="A954" s="154"/>
      <c r="B954" s="154"/>
      <c r="C954" s="154"/>
      <c r="D954" s="154"/>
      <c r="E954" s="154"/>
      <c r="F954" s="154"/>
      <c r="G954" s="154"/>
      <c r="H954" s="155"/>
      <c r="I954" s="154"/>
      <c r="J954" s="154"/>
      <c r="K954" s="154"/>
      <c r="L954" s="154"/>
      <c r="M954" s="154"/>
      <c r="N954" s="154"/>
      <c r="O954" s="154"/>
      <c r="P954" s="154"/>
      <c r="Q954" s="154"/>
      <c r="R954" s="154"/>
      <c r="S954" s="154"/>
      <c r="T954" s="154"/>
      <c r="U954" s="154"/>
      <c r="V954" s="154"/>
      <c r="W954" s="154"/>
      <c r="X954" s="154"/>
      <c r="Y954" s="154"/>
      <c r="Z954" s="154"/>
    </row>
    <row r="955" spans="1:26" ht="15.75" customHeight="1" x14ac:dyDescent="0.2">
      <c r="A955" s="154"/>
      <c r="B955" s="154"/>
      <c r="C955" s="154"/>
      <c r="D955" s="154"/>
      <c r="E955" s="154"/>
      <c r="F955" s="154"/>
      <c r="G955" s="154"/>
      <c r="H955" s="155"/>
      <c r="I955" s="154"/>
      <c r="J955" s="154"/>
      <c r="K955" s="154"/>
      <c r="L955" s="154"/>
      <c r="M955" s="154"/>
      <c r="N955" s="154"/>
      <c r="O955" s="154"/>
      <c r="P955" s="154"/>
      <c r="Q955" s="154"/>
      <c r="R955" s="154"/>
      <c r="S955" s="154"/>
      <c r="T955" s="154"/>
      <c r="U955" s="154"/>
      <c r="V955" s="154"/>
      <c r="W955" s="154"/>
      <c r="X955" s="154"/>
      <c r="Y955" s="154"/>
      <c r="Z955" s="154"/>
    </row>
    <row r="956" spans="1:26" ht="15.75" customHeight="1" x14ac:dyDescent="0.2">
      <c r="A956" s="154"/>
      <c r="B956" s="154"/>
      <c r="C956" s="154"/>
      <c r="D956" s="154"/>
      <c r="E956" s="154"/>
      <c r="F956" s="154"/>
      <c r="G956" s="154"/>
      <c r="H956" s="155"/>
      <c r="I956" s="154"/>
      <c r="J956" s="154"/>
      <c r="K956" s="154"/>
      <c r="L956" s="154"/>
      <c r="M956" s="154"/>
      <c r="N956" s="154"/>
      <c r="O956" s="154"/>
      <c r="P956" s="154"/>
      <c r="Q956" s="154"/>
      <c r="R956" s="154"/>
      <c r="S956" s="154"/>
      <c r="T956" s="154"/>
      <c r="U956" s="154"/>
      <c r="V956" s="154"/>
      <c r="W956" s="154"/>
      <c r="X956" s="154"/>
      <c r="Y956" s="154"/>
      <c r="Z956" s="154"/>
    </row>
    <row r="957" spans="1:26" ht="15.75" customHeight="1" x14ac:dyDescent="0.2">
      <c r="A957" s="154"/>
      <c r="B957" s="154"/>
      <c r="C957" s="154"/>
      <c r="D957" s="154"/>
      <c r="E957" s="154"/>
      <c r="F957" s="154"/>
      <c r="G957" s="154"/>
      <c r="H957" s="155"/>
      <c r="I957" s="154"/>
      <c r="J957" s="154"/>
      <c r="K957" s="154"/>
      <c r="L957" s="154"/>
      <c r="M957" s="154"/>
      <c r="N957" s="154"/>
      <c r="O957" s="154"/>
      <c r="P957" s="154"/>
      <c r="Q957" s="154"/>
      <c r="R957" s="154"/>
      <c r="S957" s="154"/>
      <c r="T957" s="154"/>
      <c r="U957" s="154"/>
      <c r="V957" s="154"/>
      <c r="W957" s="154"/>
      <c r="X957" s="154"/>
      <c r="Y957" s="154"/>
      <c r="Z957" s="154"/>
    </row>
    <row r="958" spans="1:26" ht="15.75" customHeight="1" x14ac:dyDescent="0.2">
      <c r="A958" s="154"/>
      <c r="B958" s="154"/>
      <c r="C958" s="154"/>
      <c r="D958" s="154"/>
      <c r="E958" s="154"/>
      <c r="F958" s="154"/>
      <c r="G958" s="154"/>
      <c r="H958" s="155"/>
      <c r="I958" s="154"/>
      <c r="J958" s="154"/>
      <c r="K958" s="154"/>
      <c r="L958" s="154"/>
      <c r="M958" s="154"/>
      <c r="N958" s="154"/>
      <c r="O958" s="154"/>
      <c r="P958" s="154"/>
      <c r="Q958" s="154"/>
      <c r="R958" s="154"/>
      <c r="S958" s="154"/>
      <c r="T958" s="154"/>
      <c r="U958" s="154"/>
      <c r="V958" s="154"/>
      <c r="W958" s="154"/>
      <c r="X958" s="154"/>
      <c r="Y958" s="154"/>
      <c r="Z958" s="154"/>
    </row>
    <row r="959" spans="1:26" ht="15.75" customHeight="1" x14ac:dyDescent="0.2">
      <c r="A959" s="154"/>
      <c r="B959" s="154"/>
      <c r="C959" s="154"/>
      <c r="D959" s="154"/>
      <c r="E959" s="154"/>
      <c r="F959" s="154"/>
      <c r="G959" s="154"/>
      <c r="H959" s="155"/>
      <c r="I959" s="154"/>
      <c r="J959" s="154"/>
      <c r="K959" s="154"/>
      <c r="L959" s="154"/>
      <c r="M959" s="154"/>
      <c r="N959" s="154"/>
      <c r="O959" s="154"/>
      <c r="P959" s="154"/>
      <c r="Q959" s="154"/>
      <c r="R959" s="154"/>
      <c r="S959" s="154"/>
      <c r="T959" s="154"/>
      <c r="U959" s="154"/>
      <c r="V959" s="154"/>
      <c r="W959" s="154"/>
      <c r="X959" s="154"/>
      <c r="Y959" s="154"/>
      <c r="Z959" s="154"/>
    </row>
    <row r="960" spans="1:26" ht="15.75" customHeight="1" x14ac:dyDescent="0.2">
      <c r="A960" s="154"/>
      <c r="B960" s="154"/>
      <c r="C960" s="154"/>
      <c r="D960" s="154"/>
      <c r="E960" s="154"/>
      <c r="F960" s="154"/>
      <c r="G960" s="154"/>
      <c r="H960" s="155"/>
      <c r="I960" s="154"/>
      <c r="J960" s="154"/>
      <c r="K960" s="154"/>
      <c r="L960" s="154"/>
      <c r="M960" s="154"/>
      <c r="N960" s="154"/>
      <c r="O960" s="154"/>
      <c r="P960" s="154"/>
      <c r="Q960" s="154"/>
      <c r="R960" s="154"/>
      <c r="S960" s="154"/>
      <c r="T960" s="154"/>
      <c r="U960" s="154"/>
      <c r="V960" s="154"/>
      <c r="W960" s="154"/>
      <c r="X960" s="154"/>
      <c r="Y960" s="154"/>
      <c r="Z960" s="154"/>
    </row>
    <row r="961" spans="1:26" ht="15.75" customHeight="1" x14ac:dyDescent="0.2">
      <c r="A961" s="154"/>
      <c r="B961" s="154"/>
      <c r="C961" s="154"/>
      <c r="D961" s="154"/>
      <c r="E961" s="154"/>
      <c r="F961" s="154"/>
      <c r="G961" s="154"/>
      <c r="H961" s="155"/>
      <c r="I961" s="154"/>
      <c r="J961" s="154"/>
      <c r="K961" s="154"/>
      <c r="L961" s="154"/>
      <c r="M961" s="154"/>
      <c r="N961" s="154"/>
      <c r="O961" s="154"/>
      <c r="P961" s="154"/>
      <c r="Q961" s="154"/>
      <c r="R961" s="154"/>
      <c r="S961" s="154"/>
      <c r="T961" s="154"/>
      <c r="U961" s="154"/>
      <c r="V961" s="154"/>
      <c r="W961" s="154"/>
      <c r="X961" s="154"/>
      <c r="Y961" s="154"/>
      <c r="Z961" s="154"/>
    </row>
    <row r="962" spans="1:26" ht="15.75" customHeight="1" x14ac:dyDescent="0.2">
      <c r="A962" s="154"/>
      <c r="B962" s="154"/>
      <c r="C962" s="154"/>
      <c r="D962" s="154"/>
      <c r="E962" s="154"/>
      <c r="F962" s="154"/>
      <c r="G962" s="154"/>
      <c r="H962" s="155"/>
      <c r="I962" s="154"/>
      <c r="J962" s="154"/>
      <c r="K962" s="154"/>
      <c r="L962" s="154"/>
      <c r="M962" s="154"/>
      <c r="N962" s="154"/>
      <c r="O962" s="154"/>
      <c r="P962" s="154"/>
      <c r="Q962" s="154"/>
      <c r="R962" s="154"/>
      <c r="S962" s="154"/>
      <c r="T962" s="154"/>
      <c r="U962" s="154"/>
      <c r="V962" s="154"/>
      <c r="W962" s="154"/>
      <c r="X962" s="154"/>
      <c r="Y962" s="154"/>
      <c r="Z962" s="154"/>
    </row>
    <row r="963" spans="1:26" ht="15.75" customHeight="1" x14ac:dyDescent="0.2">
      <c r="A963" s="154"/>
      <c r="B963" s="154"/>
      <c r="C963" s="154"/>
      <c r="D963" s="154"/>
      <c r="E963" s="154"/>
      <c r="F963" s="154"/>
      <c r="G963" s="154"/>
      <c r="H963" s="155"/>
      <c r="I963" s="154"/>
      <c r="J963" s="154"/>
      <c r="K963" s="154"/>
      <c r="L963" s="154"/>
      <c r="M963" s="154"/>
      <c r="N963" s="154"/>
      <c r="O963" s="154"/>
      <c r="P963" s="154"/>
      <c r="Q963" s="154"/>
      <c r="R963" s="154"/>
      <c r="S963" s="154"/>
      <c r="T963" s="154"/>
      <c r="U963" s="154"/>
      <c r="V963" s="154"/>
      <c r="W963" s="154"/>
      <c r="X963" s="154"/>
      <c r="Y963" s="154"/>
      <c r="Z963" s="154"/>
    </row>
    <row r="964" spans="1:26" ht="15.75" customHeight="1" x14ac:dyDescent="0.2">
      <c r="A964" s="154"/>
      <c r="B964" s="154"/>
      <c r="C964" s="154"/>
      <c r="D964" s="154"/>
      <c r="E964" s="154"/>
      <c r="F964" s="154"/>
      <c r="G964" s="154"/>
      <c r="H964" s="155"/>
      <c r="I964" s="154"/>
      <c r="J964" s="154"/>
      <c r="K964" s="154"/>
      <c r="L964" s="154"/>
      <c r="M964" s="154"/>
      <c r="N964" s="154"/>
      <c r="O964" s="154"/>
      <c r="P964" s="154"/>
      <c r="Q964" s="154"/>
      <c r="R964" s="154"/>
      <c r="S964" s="154"/>
      <c r="T964" s="154"/>
      <c r="U964" s="154"/>
      <c r="V964" s="154"/>
      <c r="W964" s="154"/>
      <c r="X964" s="154"/>
      <c r="Y964" s="154"/>
      <c r="Z964" s="154"/>
    </row>
    <row r="965" spans="1:26" ht="15.75" customHeight="1" x14ac:dyDescent="0.2">
      <c r="A965" s="154"/>
      <c r="B965" s="154"/>
      <c r="C965" s="154"/>
      <c r="D965" s="154"/>
      <c r="E965" s="154"/>
      <c r="F965" s="154"/>
      <c r="G965" s="154"/>
      <c r="H965" s="155"/>
      <c r="I965" s="154"/>
      <c r="J965" s="154"/>
      <c r="K965" s="154"/>
      <c r="L965" s="154"/>
      <c r="M965" s="154"/>
      <c r="N965" s="154"/>
      <c r="O965" s="154"/>
      <c r="P965" s="154"/>
      <c r="Q965" s="154"/>
      <c r="R965" s="154"/>
      <c r="S965" s="154"/>
      <c r="T965" s="154"/>
      <c r="U965" s="154"/>
      <c r="V965" s="154"/>
      <c r="W965" s="154"/>
      <c r="X965" s="154"/>
      <c r="Y965" s="154"/>
      <c r="Z965" s="154"/>
    </row>
    <row r="966" spans="1:26" ht="15.75" customHeight="1" x14ac:dyDescent="0.2">
      <c r="A966" s="154"/>
      <c r="B966" s="154"/>
      <c r="C966" s="154"/>
      <c r="D966" s="154"/>
      <c r="E966" s="154"/>
      <c r="F966" s="154"/>
      <c r="G966" s="154"/>
      <c r="H966" s="155"/>
      <c r="I966" s="154"/>
      <c r="J966" s="154"/>
      <c r="K966" s="154"/>
      <c r="L966" s="154"/>
      <c r="M966" s="154"/>
      <c r="N966" s="154"/>
      <c r="O966" s="154"/>
      <c r="P966" s="154"/>
      <c r="Q966" s="154"/>
      <c r="R966" s="154"/>
      <c r="S966" s="154"/>
      <c r="T966" s="154"/>
      <c r="U966" s="154"/>
      <c r="V966" s="154"/>
      <c r="W966" s="154"/>
      <c r="X966" s="154"/>
      <c r="Y966" s="154"/>
      <c r="Z966" s="154"/>
    </row>
    <row r="967" spans="1:26" ht="15.75" customHeight="1" x14ac:dyDescent="0.2">
      <c r="A967" s="154"/>
      <c r="B967" s="154"/>
      <c r="C967" s="154"/>
      <c r="D967" s="154"/>
      <c r="E967" s="154"/>
      <c r="F967" s="154"/>
      <c r="G967" s="154"/>
      <c r="H967" s="155"/>
      <c r="I967" s="154"/>
      <c r="J967" s="154"/>
      <c r="K967" s="154"/>
      <c r="L967" s="154"/>
      <c r="M967" s="154"/>
      <c r="N967" s="154"/>
      <c r="O967" s="154"/>
      <c r="P967" s="154"/>
      <c r="Q967" s="154"/>
      <c r="R967" s="154"/>
      <c r="S967" s="154"/>
      <c r="T967" s="154"/>
      <c r="U967" s="154"/>
      <c r="V967" s="154"/>
      <c r="W967" s="154"/>
      <c r="X967" s="154"/>
      <c r="Y967" s="154"/>
      <c r="Z967" s="154"/>
    </row>
    <row r="968" spans="1:26" ht="15.75" customHeight="1" x14ac:dyDescent="0.2">
      <c r="A968" s="154"/>
      <c r="B968" s="154"/>
      <c r="C968" s="154"/>
      <c r="D968" s="154"/>
      <c r="E968" s="154"/>
      <c r="F968" s="154"/>
      <c r="G968" s="154"/>
      <c r="H968" s="155"/>
      <c r="I968" s="154"/>
      <c r="J968" s="154"/>
      <c r="K968" s="154"/>
      <c r="L968" s="154"/>
      <c r="M968" s="154"/>
      <c r="N968" s="154"/>
      <c r="O968" s="154"/>
      <c r="P968" s="154"/>
      <c r="Q968" s="154"/>
      <c r="R968" s="154"/>
      <c r="S968" s="154"/>
      <c r="T968" s="154"/>
      <c r="U968" s="154"/>
      <c r="V968" s="154"/>
      <c r="W968" s="154"/>
      <c r="X968" s="154"/>
      <c r="Y968" s="154"/>
      <c r="Z968" s="154"/>
    </row>
    <row r="969" spans="1:26" ht="15.75" customHeight="1" x14ac:dyDescent="0.2">
      <c r="A969" s="154"/>
      <c r="B969" s="154"/>
      <c r="C969" s="154"/>
      <c r="D969" s="154"/>
      <c r="E969" s="154"/>
      <c r="F969" s="154"/>
      <c r="G969" s="154"/>
      <c r="H969" s="155"/>
      <c r="I969" s="154"/>
      <c r="J969" s="154"/>
      <c r="K969" s="154"/>
      <c r="L969" s="154"/>
      <c r="M969" s="154"/>
      <c r="N969" s="154"/>
      <c r="O969" s="154"/>
      <c r="P969" s="154"/>
      <c r="Q969" s="154"/>
      <c r="R969" s="154"/>
      <c r="S969" s="154"/>
      <c r="T969" s="154"/>
      <c r="U969" s="154"/>
      <c r="V969" s="154"/>
      <c r="W969" s="154"/>
      <c r="X969" s="154"/>
      <c r="Y969" s="154"/>
      <c r="Z969" s="154"/>
    </row>
    <row r="970" spans="1:26" ht="15.75" customHeight="1" x14ac:dyDescent="0.2">
      <c r="A970" s="154"/>
      <c r="B970" s="154"/>
      <c r="C970" s="154"/>
      <c r="D970" s="154"/>
      <c r="E970" s="154"/>
      <c r="F970" s="154"/>
      <c r="G970" s="154"/>
      <c r="H970" s="155"/>
      <c r="I970" s="154"/>
      <c r="J970" s="154"/>
      <c r="K970" s="154"/>
      <c r="L970" s="154"/>
      <c r="M970" s="154"/>
      <c r="N970" s="154"/>
      <c r="O970" s="154"/>
      <c r="P970" s="154"/>
      <c r="Q970" s="154"/>
      <c r="R970" s="154"/>
      <c r="S970" s="154"/>
      <c r="T970" s="154"/>
      <c r="U970" s="154"/>
      <c r="V970" s="154"/>
      <c r="W970" s="154"/>
      <c r="X970" s="154"/>
      <c r="Y970" s="154"/>
      <c r="Z970" s="154"/>
    </row>
    <row r="971" spans="1:26" ht="15.75" customHeight="1" x14ac:dyDescent="0.2">
      <c r="A971" s="154"/>
      <c r="B971" s="154"/>
      <c r="C971" s="154"/>
      <c r="D971" s="154"/>
      <c r="E971" s="154"/>
      <c r="F971" s="154"/>
      <c r="G971" s="154"/>
      <c r="H971" s="155"/>
      <c r="I971" s="154"/>
      <c r="J971" s="154"/>
      <c r="K971" s="154"/>
      <c r="L971" s="154"/>
      <c r="M971" s="154"/>
      <c r="N971" s="154"/>
      <c r="O971" s="154"/>
      <c r="P971" s="154"/>
      <c r="Q971" s="154"/>
      <c r="R971" s="154"/>
      <c r="S971" s="154"/>
      <c r="T971" s="154"/>
      <c r="U971" s="154"/>
      <c r="V971" s="154"/>
      <c r="W971" s="154"/>
      <c r="X971" s="154"/>
      <c r="Y971" s="154"/>
      <c r="Z971" s="154"/>
    </row>
    <row r="972" spans="1:26" ht="15.75" customHeight="1" x14ac:dyDescent="0.2">
      <c r="A972" s="154"/>
      <c r="B972" s="154"/>
      <c r="C972" s="154"/>
      <c r="D972" s="154"/>
      <c r="E972" s="154"/>
      <c r="F972" s="154"/>
      <c r="G972" s="154"/>
      <c r="H972" s="155"/>
      <c r="I972" s="154"/>
      <c r="J972" s="154"/>
      <c r="K972" s="154"/>
      <c r="L972" s="154"/>
      <c r="M972" s="154"/>
      <c r="N972" s="154"/>
      <c r="O972" s="154"/>
      <c r="P972" s="154"/>
      <c r="Q972" s="154"/>
      <c r="R972" s="154"/>
      <c r="S972" s="154"/>
      <c r="T972" s="154"/>
      <c r="U972" s="154"/>
      <c r="V972" s="154"/>
      <c r="W972" s="154"/>
      <c r="X972" s="154"/>
      <c r="Y972" s="154"/>
      <c r="Z972" s="154"/>
    </row>
    <row r="973" spans="1:26" ht="15.75" customHeight="1" x14ac:dyDescent="0.2">
      <c r="A973" s="154"/>
      <c r="B973" s="154"/>
      <c r="C973" s="154"/>
      <c r="D973" s="154"/>
      <c r="E973" s="154"/>
      <c r="F973" s="154"/>
      <c r="G973" s="154"/>
      <c r="H973" s="155"/>
      <c r="I973" s="154"/>
      <c r="J973" s="154"/>
      <c r="K973" s="154"/>
      <c r="L973" s="154"/>
      <c r="M973" s="154"/>
      <c r="N973" s="154"/>
      <c r="O973" s="154"/>
      <c r="P973" s="154"/>
      <c r="Q973" s="154"/>
      <c r="R973" s="154"/>
      <c r="S973" s="154"/>
      <c r="T973" s="154"/>
      <c r="U973" s="154"/>
      <c r="V973" s="154"/>
      <c r="W973" s="154"/>
      <c r="X973" s="154"/>
      <c r="Y973" s="154"/>
      <c r="Z973" s="154"/>
    </row>
    <row r="974" spans="1:26" ht="15.75" customHeight="1" x14ac:dyDescent="0.2">
      <c r="A974" s="154"/>
      <c r="B974" s="154"/>
      <c r="C974" s="154"/>
      <c r="D974" s="154"/>
      <c r="E974" s="154"/>
      <c r="F974" s="154"/>
      <c r="G974" s="154"/>
      <c r="H974" s="155"/>
      <c r="I974" s="154"/>
      <c r="J974" s="154"/>
      <c r="K974" s="154"/>
      <c r="L974" s="154"/>
      <c r="M974" s="154"/>
      <c r="N974" s="154"/>
      <c r="O974" s="154"/>
      <c r="P974" s="154"/>
      <c r="Q974" s="154"/>
      <c r="R974" s="154"/>
      <c r="S974" s="154"/>
      <c r="T974" s="154"/>
      <c r="U974" s="154"/>
      <c r="V974" s="154"/>
      <c r="W974" s="154"/>
      <c r="X974" s="154"/>
      <c r="Y974" s="154"/>
      <c r="Z974" s="154"/>
    </row>
    <row r="975" spans="1:26" ht="15.75" customHeight="1" x14ac:dyDescent="0.2">
      <c r="A975" s="154"/>
      <c r="B975" s="154"/>
      <c r="C975" s="154"/>
      <c r="D975" s="154"/>
      <c r="E975" s="154"/>
      <c r="F975" s="154"/>
      <c r="G975" s="154"/>
      <c r="H975" s="155"/>
      <c r="I975" s="154"/>
      <c r="J975" s="154"/>
      <c r="K975" s="154"/>
      <c r="L975" s="154"/>
      <c r="M975" s="154"/>
      <c r="N975" s="154"/>
      <c r="O975" s="154"/>
      <c r="P975" s="154"/>
      <c r="Q975" s="154"/>
      <c r="R975" s="154"/>
      <c r="S975" s="154"/>
      <c r="T975" s="154"/>
      <c r="U975" s="154"/>
      <c r="V975" s="154"/>
      <c r="W975" s="154"/>
      <c r="X975" s="154"/>
      <c r="Y975" s="154"/>
      <c r="Z975" s="154"/>
    </row>
    <row r="976" spans="1:26" ht="15.75" customHeight="1" x14ac:dyDescent="0.2">
      <c r="A976" s="154"/>
      <c r="B976" s="154"/>
      <c r="C976" s="154"/>
      <c r="D976" s="154"/>
      <c r="E976" s="154"/>
      <c r="F976" s="154"/>
      <c r="G976" s="154"/>
      <c r="H976" s="155"/>
      <c r="I976" s="154"/>
      <c r="J976" s="154"/>
      <c r="K976" s="154"/>
      <c r="L976" s="154"/>
      <c r="M976" s="154"/>
      <c r="N976" s="154"/>
      <c r="O976" s="154"/>
      <c r="P976" s="154"/>
      <c r="Q976" s="154"/>
      <c r="R976" s="154"/>
      <c r="S976" s="154"/>
      <c r="T976" s="154"/>
      <c r="U976" s="154"/>
      <c r="V976" s="154"/>
      <c r="W976" s="154"/>
      <c r="X976" s="154"/>
      <c r="Y976" s="154"/>
      <c r="Z976" s="154"/>
    </row>
    <row r="977" spans="1:26" ht="15.75" customHeight="1" x14ac:dyDescent="0.2">
      <c r="A977" s="154"/>
      <c r="B977" s="154"/>
      <c r="C977" s="154"/>
      <c r="D977" s="154"/>
      <c r="E977" s="154"/>
      <c r="F977" s="154"/>
      <c r="G977" s="154"/>
      <c r="H977" s="155"/>
      <c r="I977" s="154"/>
      <c r="J977" s="154"/>
      <c r="K977" s="154"/>
      <c r="L977" s="154"/>
      <c r="M977" s="154"/>
      <c r="N977" s="154"/>
      <c r="O977" s="154"/>
      <c r="P977" s="154"/>
      <c r="Q977" s="154"/>
      <c r="R977" s="154"/>
      <c r="S977" s="154"/>
      <c r="T977" s="154"/>
      <c r="U977" s="154"/>
      <c r="V977" s="154"/>
      <c r="W977" s="154"/>
      <c r="X977" s="154"/>
      <c r="Y977" s="154"/>
      <c r="Z977" s="154"/>
    </row>
    <row r="978" spans="1:26" ht="15.75" customHeight="1" x14ac:dyDescent="0.2">
      <c r="A978" s="154"/>
      <c r="B978" s="154"/>
      <c r="C978" s="154"/>
      <c r="D978" s="154"/>
      <c r="E978" s="154"/>
      <c r="F978" s="154"/>
      <c r="G978" s="154"/>
      <c r="H978" s="155"/>
      <c r="I978" s="154"/>
      <c r="J978" s="154"/>
      <c r="K978" s="154"/>
      <c r="L978" s="154"/>
      <c r="M978" s="154"/>
      <c r="N978" s="154"/>
      <c r="O978" s="154"/>
      <c r="P978" s="154"/>
      <c r="Q978" s="154"/>
      <c r="R978" s="154"/>
      <c r="S978" s="154"/>
      <c r="T978" s="154"/>
      <c r="U978" s="154"/>
      <c r="V978" s="154"/>
      <c r="W978" s="154"/>
      <c r="X978" s="154"/>
      <c r="Y978" s="154"/>
      <c r="Z978" s="154"/>
    </row>
    <row r="979" spans="1:26" ht="15.75" customHeight="1" x14ac:dyDescent="0.2">
      <c r="A979" s="154"/>
      <c r="B979" s="154"/>
      <c r="C979" s="154"/>
      <c r="D979" s="154"/>
      <c r="E979" s="154"/>
      <c r="F979" s="154"/>
      <c r="G979" s="154"/>
      <c r="H979" s="155"/>
      <c r="I979" s="154"/>
      <c r="J979" s="154"/>
      <c r="K979" s="154"/>
      <c r="L979" s="154"/>
      <c r="M979" s="154"/>
      <c r="N979" s="154"/>
      <c r="O979" s="154"/>
      <c r="P979" s="154"/>
      <c r="Q979" s="154"/>
      <c r="R979" s="154"/>
      <c r="S979" s="154"/>
      <c r="T979" s="154"/>
      <c r="U979" s="154"/>
      <c r="V979" s="154"/>
      <c r="W979" s="154"/>
      <c r="X979" s="154"/>
      <c r="Y979" s="154"/>
      <c r="Z979" s="154"/>
    </row>
    <row r="980" spans="1:26" ht="15.75" customHeight="1" x14ac:dyDescent="0.2">
      <c r="A980" s="154"/>
      <c r="B980" s="154"/>
      <c r="C980" s="154"/>
      <c r="D980" s="154"/>
      <c r="E980" s="154"/>
      <c r="F980" s="154"/>
      <c r="G980" s="154"/>
      <c r="H980" s="155"/>
      <c r="I980" s="154"/>
      <c r="J980" s="154"/>
      <c r="K980" s="154"/>
      <c r="L980" s="154"/>
      <c r="M980" s="154"/>
      <c r="N980" s="154"/>
      <c r="O980" s="154"/>
      <c r="P980" s="154"/>
      <c r="Q980" s="154"/>
      <c r="R980" s="154"/>
      <c r="S980" s="154"/>
      <c r="T980" s="154"/>
      <c r="U980" s="154"/>
      <c r="V980" s="154"/>
      <c r="W980" s="154"/>
      <c r="X980" s="154"/>
      <c r="Y980" s="154"/>
      <c r="Z980" s="154"/>
    </row>
    <row r="981" spans="1:26" ht="15.75" customHeight="1" x14ac:dyDescent="0.2">
      <c r="A981" s="154"/>
      <c r="B981" s="154"/>
      <c r="C981" s="154"/>
      <c r="D981" s="154"/>
      <c r="E981" s="154"/>
      <c r="F981" s="154"/>
      <c r="G981" s="154"/>
      <c r="H981" s="155"/>
      <c r="I981" s="154"/>
      <c r="J981" s="154"/>
      <c r="K981" s="154"/>
      <c r="L981" s="154"/>
      <c r="M981" s="154"/>
      <c r="N981" s="154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  <c r="Y981" s="154"/>
      <c r="Z981" s="154"/>
    </row>
    <row r="982" spans="1:26" ht="15.75" customHeight="1" x14ac:dyDescent="0.2">
      <c r="A982" s="154"/>
      <c r="B982" s="154"/>
      <c r="C982" s="154"/>
      <c r="D982" s="154"/>
      <c r="E982" s="154"/>
      <c r="F982" s="154"/>
      <c r="G982" s="154"/>
      <c r="H982" s="155"/>
      <c r="I982" s="154"/>
      <c r="J982" s="154"/>
      <c r="K982" s="154"/>
      <c r="L982" s="154"/>
      <c r="M982" s="154"/>
      <c r="N982" s="154"/>
      <c r="O982" s="154"/>
      <c r="P982" s="154"/>
      <c r="Q982" s="154"/>
      <c r="R982" s="154"/>
      <c r="S982" s="154"/>
      <c r="T982" s="154"/>
      <c r="U982" s="154"/>
      <c r="V982" s="154"/>
      <c r="W982" s="154"/>
      <c r="X982" s="154"/>
      <c r="Y982" s="154"/>
      <c r="Z982" s="154"/>
    </row>
    <row r="983" spans="1:26" ht="15.75" customHeight="1" x14ac:dyDescent="0.2">
      <c r="A983" s="154"/>
      <c r="B983" s="154"/>
      <c r="C983" s="154"/>
      <c r="D983" s="154"/>
      <c r="E983" s="154"/>
      <c r="F983" s="154"/>
      <c r="G983" s="154"/>
      <c r="H983" s="155"/>
      <c r="I983" s="154"/>
      <c r="J983" s="154"/>
      <c r="K983" s="154"/>
      <c r="L983" s="154"/>
      <c r="M983" s="154"/>
      <c r="N983" s="154"/>
      <c r="O983" s="154"/>
      <c r="P983" s="154"/>
      <c r="Q983" s="154"/>
      <c r="R983" s="154"/>
      <c r="S983" s="154"/>
      <c r="T983" s="154"/>
      <c r="U983" s="154"/>
      <c r="V983" s="154"/>
      <c r="W983" s="154"/>
      <c r="X983" s="154"/>
      <c r="Y983" s="154"/>
      <c r="Z983" s="154"/>
    </row>
    <row r="984" spans="1:26" ht="15.75" customHeight="1" x14ac:dyDescent="0.2">
      <c r="A984" s="154"/>
      <c r="B984" s="154"/>
      <c r="C984" s="154"/>
      <c r="D984" s="154"/>
      <c r="E984" s="154"/>
      <c r="F984" s="154"/>
      <c r="G984" s="154"/>
      <c r="H984" s="155"/>
      <c r="I984" s="154"/>
      <c r="J984" s="154"/>
      <c r="K984" s="154"/>
      <c r="L984" s="154"/>
      <c r="M984" s="154"/>
      <c r="N984" s="154"/>
      <c r="O984" s="154"/>
      <c r="P984" s="154"/>
      <c r="Q984" s="154"/>
      <c r="R984" s="154"/>
      <c r="S984" s="154"/>
      <c r="T984" s="154"/>
      <c r="U984" s="154"/>
      <c r="V984" s="154"/>
      <c r="W984" s="154"/>
      <c r="X984" s="154"/>
      <c r="Y984" s="154"/>
      <c r="Z984" s="154"/>
    </row>
    <row r="985" spans="1:26" ht="15.75" customHeight="1" x14ac:dyDescent="0.2">
      <c r="A985" s="154"/>
      <c r="B985" s="154"/>
      <c r="C985" s="154"/>
      <c r="D985" s="154"/>
      <c r="E985" s="154"/>
      <c r="F985" s="154"/>
      <c r="G985" s="154"/>
      <c r="H985" s="155"/>
      <c r="I985" s="154"/>
      <c r="J985" s="154"/>
      <c r="K985" s="154"/>
      <c r="L985" s="154"/>
      <c r="M985" s="154"/>
      <c r="N985" s="154"/>
      <c r="O985" s="154"/>
      <c r="P985" s="154"/>
      <c r="Q985" s="154"/>
      <c r="R985" s="154"/>
      <c r="S985" s="154"/>
      <c r="T985" s="154"/>
      <c r="U985" s="154"/>
      <c r="V985" s="154"/>
      <c r="W985" s="154"/>
      <c r="X985" s="154"/>
      <c r="Y985" s="154"/>
      <c r="Z985" s="154"/>
    </row>
    <row r="986" spans="1:26" ht="15.75" customHeight="1" x14ac:dyDescent="0.2">
      <c r="A986" s="154"/>
      <c r="B986" s="154"/>
      <c r="C986" s="154"/>
      <c r="D986" s="154"/>
      <c r="E986" s="154"/>
      <c r="F986" s="154"/>
      <c r="G986" s="154"/>
      <c r="H986" s="155"/>
      <c r="I986" s="154"/>
      <c r="J986" s="154"/>
      <c r="K986" s="154"/>
      <c r="L986" s="154"/>
      <c r="M986" s="154"/>
      <c r="N986" s="154"/>
      <c r="O986" s="154"/>
      <c r="P986" s="154"/>
      <c r="Q986" s="154"/>
      <c r="R986" s="154"/>
      <c r="S986" s="154"/>
      <c r="T986" s="154"/>
      <c r="U986" s="154"/>
      <c r="V986" s="154"/>
      <c r="W986" s="154"/>
      <c r="X986" s="154"/>
      <c r="Y986" s="154"/>
      <c r="Z986" s="154"/>
    </row>
    <row r="987" spans="1:26" ht="15.75" customHeight="1" x14ac:dyDescent="0.2">
      <c r="A987" s="154"/>
      <c r="B987" s="154"/>
      <c r="C987" s="154"/>
      <c r="D987" s="154"/>
      <c r="E987" s="154"/>
      <c r="F987" s="154"/>
      <c r="G987" s="154"/>
      <c r="H987" s="155"/>
      <c r="I987" s="154"/>
      <c r="J987" s="154"/>
      <c r="K987" s="154"/>
      <c r="L987" s="154"/>
      <c r="M987" s="154"/>
      <c r="N987" s="154"/>
      <c r="O987" s="154"/>
      <c r="P987" s="154"/>
      <c r="Q987" s="154"/>
      <c r="R987" s="154"/>
      <c r="S987" s="154"/>
      <c r="T987" s="154"/>
      <c r="U987" s="154"/>
      <c r="V987" s="154"/>
      <c r="W987" s="154"/>
      <c r="X987" s="154"/>
      <c r="Y987" s="154"/>
      <c r="Z987" s="154"/>
    </row>
    <row r="988" spans="1:26" ht="15.75" customHeight="1" x14ac:dyDescent="0.2">
      <c r="A988" s="154"/>
      <c r="B988" s="154"/>
      <c r="C988" s="154"/>
      <c r="D988" s="154"/>
      <c r="E988" s="154"/>
      <c r="F988" s="154"/>
      <c r="G988" s="154"/>
      <c r="H988" s="155"/>
      <c r="I988" s="154"/>
      <c r="J988" s="154"/>
      <c r="K988" s="154"/>
      <c r="L988" s="154"/>
      <c r="M988" s="154"/>
      <c r="N988" s="154"/>
      <c r="O988" s="154"/>
      <c r="P988" s="154"/>
      <c r="Q988" s="154"/>
      <c r="R988" s="154"/>
      <c r="S988" s="154"/>
      <c r="T988" s="154"/>
      <c r="U988" s="154"/>
      <c r="V988" s="154"/>
      <c r="W988" s="154"/>
      <c r="X988" s="154"/>
      <c r="Y988" s="154"/>
      <c r="Z988" s="154"/>
    </row>
    <row r="989" spans="1:26" ht="15.75" customHeight="1" x14ac:dyDescent="0.2">
      <c r="A989" s="154"/>
      <c r="B989" s="154"/>
      <c r="C989" s="154"/>
      <c r="D989" s="154"/>
      <c r="E989" s="154"/>
      <c r="F989" s="154"/>
      <c r="G989" s="154"/>
      <c r="H989" s="155"/>
      <c r="I989" s="154"/>
      <c r="J989" s="154"/>
      <c r="K989" s="154"/>
      <c r="L989" s="154"/>
      <c r="M989" s="154"/>
      <c r="N989" s="154"/>
      <c r="O989" s="154"/>
      <c r="P989" s="154"/>
      <c r="Q989" s="154"/>
      <c r="R989" s="154"/>
      <c r="S989" s="154"/>
      <c r="T989" s="154"/>
      <c r="U989" s="154"/>
      <c r="V989" s="154"/>
      <c r="W989" s="154"/>
      <c r="X989" s="154"/>
      <c r="Y989" s="154"/>
      <c r="Z989" s="154"/>
    </row>
    <row r="990" spans="1:26" ht="15.75" customHeight="1" x14ac:dyDescent="0.2">
      <c r="A990" s="154"/>
      <c r="B990" s="154"/>
      <c r="C990" s="154"/>
      <c r="D990" s="154"/>
      <c r="E990" s="154"/>
      <c r="F990" s="154"/>
      <c r="G990" s="154"/>
      <c r="H990" s="155"/>
      <c r="I990" s="154"/>
      <c r="J990" s="154"/>
      <c r="K990" s="154"/>
      <c r="L990" s="154"/>
      <c r="M990" s="154"/>
      <c r="N990" s="154"/>
      <c r="O990" s="154"/>
      <c r="P990" s="154"/>
      <c r="Q990" s="154"/>
      <c r="R990" s="154"/>
      <c r="S990" s="154"/>
      <c r="T990" s="154"/>
      <c r="U990" s="154"/>
      <c r="V990" s="154"/>
      <c r="W990" s="154"/>
      <c r="X990" s="154"/>
      <c r="Y990" s="154"/>
      <c r="Z990" s="154"/>
    </row>
    <row r="991" spans="1:26" ht="15.75" customHeight="1" x14ac:dyDescent="0.2">
      <c r="A991" s="154"/>
      <c r="B991" s="154"/>
      <c r="C991" s="154"/>
      <c r="D991" s="154"/>
      <c r="E991" s="154"/>
      <c r="F991" s="154"/>
      <c r="G991" s="154"/>
      <c r="H991" s="155"/>
      <c r="I991" s="154"/>
      <c r="J991" s="154"/>
      <c r="K991" s="154"/>
      <c r="L991" s="154"/>
      <c r="M991" s="154"/>
      <c r="N991" s="154"/>
      <c r="O991" s="154"/>
      <c r="P991" s="154"/>
      <c r="Q991" s="154"/>
      <c r="R991" s="154"/>
      <c r="S991" s="154"/>
      <c r="T991" s="154"/>
      <c r="U991" s="154"/>
      <c r="V991" s="154"/>
      <c r="W991" s="154"/>
      <c r="X991" s="154"/>
      <c r="Y991" s="154"/>
      <c r="Z991" s="154"/>
    </row>
    <row r="992" spans="1:26" ht="15.75" customHeight="1" x14ac:dyDescent="0.2">
      <c r="A992" s="154"/>
      <c r="B992" s="154"/>
      <c r="C992" s="154"/>
      <c r="D992" s="154"/>
      <c r="E992" s="154"/>
      <c r="F992" s="154"/>
      <c r="G992" s="154"/>
      <c r="H992" s="155"/>
      <c r="I992" s="154"/>
      <c r="J992" s="154"/>
      <c r="K992" s="154"/>
      <c r="L992" s="154"/>
      <c r="M992" s="154"/>
      <c r="N992" s="154"/>
      <c r="O992" s="154"/>
      <c r="P992" s="154"/>
      <c r="Q992" s="154"/>
      <c r="R992" s="154"/>
      <c r="S992" s="154"/>
      <c r="T992" s="154"/>
      <c r="U992" s="154"/>
      <c r="V992" s="154"/>
      <c r="W992" s="154"/>
      <c r="X992" s="154"/>
      <c r="Y992" s="154"/>
      <c r="Z992" s="154"/>
    </row>
    <row r="993" spans="1:26" ht="15.75" customHeight="1" x14ac:dyDescent="0.2">
      <c r="A993" s="154"/>
      <c r="B993" s="154"/>
      <c r="C993" s="154"/>
      <c r="D993" s="154"/>
      <c r="E993" s="154"/>
      <c r="F993" s="154"/>
      <c r="G993" s="154"/>
      <c r="H993" s="155"/>
      <c r="I993" s="154"/>
      <c r="J993" s="154"/>
      <c r="K993" s="154"/>
      <c r="L993" s="154"/>
      <c r="M993" s="154"/>
      <c r="N993" s="154"/>
      <c r="O993" s="154"/>
      <c r="P993" s="154"/>
      <c r="Q993" s="154"/>
      <c r="R993" s="154"/>
      <c r="S993" s="154"/>
      <c r="T993" s="154"/>
      <c r="U993" s="154"/>
      <c r="V993" s="154"/>
      <c r="W993" s="154"/>
      <c r="X993" s="154"/>
      <c r="Y993" s="154"/>
      <c r="Z993" s="154"/>
    </row>
    <row r="994" spans="1:26" ht="15.75" customHeight="1" x14ac:dyDescent="0.2">
      <c r="A994" s="154"/>
      <c r="B994" s="154"/>
      <c r="C994" s="154"/>
      <c r="D994" s="154"/>
      <c r="E994" s="154"/>
      <c r="F994" s="154"/>
      <c r="G994" s="154"/>
      <c r="H994" s="155"/>
      <c r="I994" s="154"/>
      <c r="J994" s="154"/>
      <c r="K994" s="154"/>
      <c r="L994" s="154"/>
      <c r="M994" s="154"/>
      <c r="N994" s="154"/>
      <c r="O994" s="154"/>
      <c r="P994" s="154"/>
      <c r="Q994" s="154"/>
      <c r="R994" s="154"/>
      <c r="S994" s="154"/>
      <c r="T994" s="154"/>
      <c r="U994" s="154"/>
      <c r="V994" s="154"/>
      <c r="W994" s="154"/>
      <c r="X994" s="154"/>
      <c r="Y994" s="154"/>
      <c r="Z994" s="154"/>
    </row>
    <row r="995" spans="1:26" ht="15.75" customHeight="1" x14ac:dyDescent="0.2">
      <c r="A995" s="154"/>
      <c r="B995" s="154"/>
      <c r="C995" s="154"/>
      <c r="D995" s="154"/>
      <c r="E995" s="154"/>
      <c r="F995" s="154"/>
      <c r="G995" s="154"/>
      <c r="H995" s="155"/>
      <c r="I995" s="154"/>
      <c r="J995" s="154"/>
      <c r="K995" s="154"/>
      <c r="L995" s="154"/>
      <c r="M995" s="154"/>
      <c r="N995" s="154"/>
      <c r="O995" s="154"/>
      <c r="P995" s="154"/>
      <c r="Q995" s="154"/>
      <c r="R995" s="154"/>
      <c r="S995" s="154"/>
      <c r="T995" s="154"/>
      <c r="U995" s="154"/>
      <c r="V995" s="154"/>
      <c r="W995" s="154"/>
      <c r="X995" s="154"/>
      <c r="Y995" s="154"/>
      <c r="Z995" s="154"/>
    </row>
    <row r="996" spans="1:26" ht="15.75" customHeight="1" x14ac:dyDescent="0.2">
      <c r="A996" s="154"/>
      <c r="B996" s="154"/>
      <c r="C996" s="154"/>
      <c r="D996" s="154"/>
      <c r="E996" s="154"/>
      <c r="F996" s="154"/>
      <c r="G996" s="154"/>
      <c r="H996" s="155"/>
      <c r="I996" s="154"/>
      <c r="J996" s="154"/>
      <c r="K996" s="154"/>
      <c r="L996" s="154"/>
      <c r="M996" s="154"/>
      <c r="N996" s="154"/>
      <c r="O996" s="154"/>
      <c r="P996" s="154"/>
      <c r="Q996" s="154"/>
      <c r="R996" s="154"/>
      <c r="S996" s="154"/>
      <c r="T996" s="154"/>
      <c r="U996" s="154"/>
      <c r="V996" s="154"/>
      <c r="W996" s="154"/>
      <c r="X996" s="154"/>
      <c r="Y996" s="154"/>
      <c r="Z996" s="154"/>
    </row>
    <row r="997" spans="1:26" ht="15.75" customHeight="1" x14ac:dyDescent="0.2">
      <c r="A997" s="154"/>
      <c r="B997" s="154"/>
      <c r="C997" s="154"/>
      <c r="D997" s="154"/>
      <c r="E997" s="154"/>
      <c r="F997" s="154"/>
      <c r="G997" s="154"/>
      <c r="H997" s="155"/>
      <c r="I997" s="154"/>
      <c r="J997" s="154"/>
      <c r="K997" s="154"/>
      <c r="L997" s="154"/>
      <c r="M997" s="154"/>
      <c r="N997" s="154"/>
      <c r="O997" s="154"/>
      <c r="P997" s="154"/>
      <c r="Q997" s="154"/>
      <c r="R997" s="154"/>
      <c r="S997" s="154"/>
      <c r="T997" s="154"/>
      <c r="U997" s="154"/>
      <c r="V997" s="154"/>
      <c r="W997" s="154"/>
      <c r="X997" s="154"/>
      <c r="Y997" s="154"/>
      <c r="Z997" s="154"/>
    </row>
    <row r="998" spans="1:26" ht="15.75" customHeight="1" x14ac:dyDescent="0.2">
      <c r="A998" s="154"/>
      <c r="B998" s="154"/>
      <c r="C998" s="154"/>
      <c r="D998" s="154"/>
      <c r="E998" s="154"/>
      <c r="F998" s="154"/>
      <c r="G998" s="154"/>
      <c r="H998" s="155"/>
      <c r="I998" s="154"/>
      <c r="J998" s="154"/>
      <c r="K998" s="154"/>
      <c r="L998" s="154"/>
      <c r="M998" s="154"/>
      <c r="N998" s="154"/>
      <c r="O998" s="154"/>
      <c r="P998" s="154"/>
      <c r="Q998" s="154"/>
      <c r="R998" s="154"/>
      <c r="S998" s="154"/>
      <c r="T998" s="154"/>
      <c r="U998" s="154"/>
      <c r="V998" s="154"/>
      <c r="W998" s="154"/>
      <c r="X998" s="154"/>
      <c r="Y998" s="154"/>
      <c r="Z998" s="154"/>
    </row>
    <row r="999" spans="1:26" ht="15.75" customHeight="1" x14ac:dyDescent="0.2">
      <c r="A999" s="154"/>
      <c r="B999" s="154"/>
      <c r="C999" s="154"/>
      <c r="D999" s="154"/>
      <c r="E999" s="154"/>
      <c r="F999" s="154"/>
      <c r="G999" s="154"/>
      <c r="H999" s="155"/>
      <c r="I999" s="154"/>
      <c r="J999" s="154"/>
      <c r="K999" s="154"/>
      <c r="L999" s="154"/>
      <c r="M999" s="154"/>
      <c r="N999" s="154"/>
      <c r="O999" s="154"/>
      <c r="P999" s="154"/>
      <c r="Q999" s="154"/>
      <c r="R999" s="154"/>
      <c r="S999" s="154"/>
      <c r="T999" s="154"/>
      <c r="U999" s="154"/>
      <c r="V999" s="154"/>
      <c r="W999" s="154"/>
      <c r="X999" s="154"/>
      <c r="Y999" s="154"/>
      <c r="Z999" s="154"/>
    </row>
    <row r="1000" spans="1:26" ht="15.75" customHeight="1" x14ac:dyDescent="0.2">
      <c r="A1000" s="154"/>
      <c r="B1000" s="154"/>
      <c r="C1000" s="154"/>
      <c r="D1000" s="154"/>
      <c r="E1000" s="154"/>
      <c r="F1000" s="154"/>
      <c r="G1000" s="154"/>
      <c r="H1000" s="155"/>
      <c r="I1000" s="154"/>
      <c r="J1000" s="154"/>
      <c r="K1000" s="154"/>
      <c r="L1000" s="154"/>
      <c r="M1000" s="154"/>
      <c r="N1000" s="154"/>
      <c r="O1000" s="154"/>
      <c r="P1000" s="154"/>
      <c r="Q1000" s="154"/>
      <c r="R1000" s="154"/>
      <c r="S1000" s="154"/>
      <c r="T1000" s="154"/>
      <c r="U1000" s="154"/>
      <c r="V1000" s="154"/>
      <c r="W1000" s="154"/>
      <c r="X1000" s="154"/>
      <c r="Y1000" s="154"/>
      <c r="Z1000" s="154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HUONG DAN</vt:lpstr>
      <vt:lpstr>LICH BAO GIANG</vt:lpstr>
      <vt:lpstr>DATA</vt:lpstr>
      <vt:lpstr>TKB</vt:lpstr>
      <vt:lpstr>Date</vt:lpstr>
      <vt:lpstr>Date!DSMonHoc</vt:lpstr>
      <vt:lpstr>DSMonHoc</vt:lpstr>
      <vt:lpstr>Date!PPCT</vt:lpstr>
      <vt:lpstr>PPCT</vt:lpstr>
      <vt:lpstr>PPTC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TomJP</dc:creator>
  <cp:lastModifiedBy>MyPC</cp:lastModifiedBy>
  <dcterms:created xsi:type="dcterms:W3CDTF">2009-09-13T11:59:02Z</dcterms:created>
  <dcterms:modified xsi:type="dcterms:W3CDTF">2020-10-22T10:56:12Z</dcterms:modified>
</cp:coreProperties>
</file>